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C:\Users\abkle\Documents\SKEDSMO HAGELAG\"/>
    </mc:Choice>
  </mc:AlternateContent>
  <xr:revisionPtr revIDLastSave="0" documentId="8_{A77FDE5F-A7A8-419E-AC35-19CBB8033F07}" xr6:coauthVersionLast="47" xr6:coauthVersionMax="47" xr10:uidLastSave="{00000000-0000-0000-0000-000000000000}"/>
  <bookViews>
    <workbookView xWindow="-108" yWindow="-108" windowWidth="23256" windowHeight="12696" xr2:uid="{00000000-000D-0000-FFFF-FFFF00000000}"/>
  </bookViews>
  <sheets>
    <sheet name="Planteliste" sheetId="1" r:id="rId1"/>
  </sheets>
  <externalReferences>
    <externalReference r:id="rId2"/>
  </externalReferences>
  <definedNames>
    <definedName name="_xlnm._FilterDatabase" localSheetId="0" hidden="1">Planteliste!$A$4:$Q$1969</definedName>
    <definedName name="_xlnm.Print_Area" localSheetId="0">Planteliste!$A$1:$M$1974</definedName>
    <definedName name="_xlnm.Print_Titles" localSheetId="0">Planteliste!$2:$2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41" i="1" l="1"/>
  <c r="E280" i="1"/>
  <c r="E985" i="1"/>
  <c r="E1746" i="1"/>
  <c r="F1670" i="1"/>
  <c r="E1599" i="1"/>
  <c r="E989" i="1"/>
  <c r="E168" i="1"/>
  <c r="E1838" i="1"/>
  <c r="E1023" i="1"/>
  <c r="E266" i="1"/>
  <c r="E115" i="1"/>
  <c r="E1953" i="1"/>
  <c r="E516" i="1"/>
  <c r="E109" i="1"/>
  <c r="E897" i="1" l="1"/>
  <c r="E1162" i="1"/>
  <c r="E857" i="1"/>
  <c r="E639" i="1"/>
  <c r="E549" i="1"/>
  <c r="E453" i="1"/>
  <c r="E1798" i="1"/>
  <c r="E1391" i="1"/>
  <c r="E1424" i="1"/>
  <c r="E47" i="1"/>
  <c r="E1432" i="1"/>
  <c r="E1007" i="1"/>
  <c r="E979" i="1"/>
  <c r="E945" i="1"/>
  <c r="E348" i="1"/>
  <c r="E309" i="1"/>
  <c r="E78" i="1"/>
  <c r="E1440" i="1"/>
  <c r="E1388" i="1"/>
  <c r="E1392" i="1"/>
  <c r="E455" i="1"/>
  <c r="E75" i="1"/>
  <c r="E1048" i="1"/>
  <c r="E707" i="1"/>
  <c r="E1795" i="1" l="1"/>
  <c r="E1054" i="1" l="1"/>
  <c r="E350" i="1"/>
  <c r="E736" i="1"/>
  <c r="K365" i="1" l="1"/>
  <c r="E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johhe</author>
  </authors>
  <commentList>
    <comment ref="Q1537" authorId="0" shapeId="0" xr:uid="{00000000-0006-0000-0000-000001000000}">
      <text>
        <r>
          <rPr>
            <b/>
            <sz val="9"/>
            <color indexed="81"/>
            <rFont val="Tahoma"/>
            <family val="2"/>
          </rPr>
          <t>Anna</t>
        </r>
        <r>
          <rPr>
            <sz val="9"/>
            <color indexed="81"/>
            <rFont val="Tahoma"/>
            <family val="2"/>
          </rPr>
          <t xml:space="preserve">
Finns inte kultivar som heter 'True Form'. Gjetter på att det är en missförståelse från engelsk, att det är en riktig vildplante, true form of P. Vulgaris</t>
        </r>
      </text>
    </comment>
  </commentList>
</comments>
</file>

<file path=xl/sharedStrings.xml><?xml version="1.0" encoding="utf-8"?>
<sst xmlns="http://schemas.openxmlformats.org/spreadsheetml/2006/main" count="13544" uniqueCount="5294">
  <si>
    <t>notater til IT-ansvarlig, ska ikke publiseres</t>
  </si>
  <si>
    <t>Latinsk navn</t>
  </si>
  <si>
    <t>Norsk navn</t>
  </si>
  <si>
    <t>NY!</t>
  </si>
  <si>
    <t>Gruppe</t>
  </si>
  <si>
    <t>Antall</t>
  </si>
  <si>
    <t>Plantebeskrivelse</t>
  </si>
  <si>
    <t>Blomstringstid</t>
  </si>
  <si>
    <t>Høyde</t>
  </si>
  <si>
    <t>Vokseplass</t>
  </si>
  <si>
    <t>Kommentar</t>
  </si>
  <si>
    <t>Bilder</t>
  </si>
  <si>
    <t>Humlefavorit</t>
  </si>
  <si>
    <t>Plakat?</t>
  </si>
  <si>
    <t>Acaena microphylla 'Kupferteppich'</t>
  </si>
  <si>
    <t>Bronsekryp</t>
  </si>
  <si>
    <t>Lave</t>
  </si>
  <si>
    <t>Bunndekker.</t>
  </si>
  <si>
    <t>Jul - aug</t>
  </si>
  <si>
    <t>5 -10 cm</t>
  </si>
  <si>
    <t>Vanlig jord.</t>
  </si>
  <si>
    <t>Plante i blomst</t>
  </si>
  <si>
    <t>Ja</t>
  </si>
  <si>
    <t>mmmmmmmmmmmmm</t>
  </si>
  <si>
    <t>Achillea chrysocoma</t>
  </si>
  <si>
    <t>Gullryllik</t>
  </si>
  <si>
    <t>Gul blomst. Bunndekkende, teppedannende.</t>
  </si>
  <si>
    <t>Juni - juli</t>
  </si>
  <si>
    <t>10 cm/ 20 cm (blomst)</t>
  </si>
  <si>
    <t>Sol.</t>
  </si>
  <si>
    <t xml:space="preserve">Achillea millefolium </t>
  </si>
  <si>
    <t>Ryllik</t>
  </si>
  <si>
    <t>Rød</t>
  </si>
  <si>
    <t>Veldrenert og sol, men klarer det meste.</t>
  </si>
  <si>
    <t>Achillea ptarmica</t>
  </si>
  <si>
    <t>Nyseryllik</t>
  </si>
  <si>
    <t>Hvit</t>
  </si>
  <si>
    <t>20-60 cm</t>
  </si>
  <si>
    <t xml:space="preserve">Achillea ptarmica 'Boule de Neige' </t>
  </si>
  <si>
    <t>Små, rent hvite og fylte blomst som holder lenge.</t>
  </si>
  <si>
    <t>Vanlig hagejord</t>
  </si>
  <si>
    <t>Fin till snitt.</t>
  </si>
  <si>
    <t xml:space="preserve">Achillea ptarmica 'The Pearl' </t>
  </si>
  <si>
    <t>Høye</t>
  </si>
  <si>
    <t>Hvite, fylte blomster</t>
  </si>
  <si>
    <t>60-70 cm</t>
  </si>
  <si>
    <t>Helst halvskygge og fuktig jord.</t>
  </si>
  <si>
    <t>Sprer seg med underjordiske utløpere. Lett å dele om våren.</t>
  </si>
  <si>
    <t>Achillea sp</t>
  </si>
  <si>
    <t xml:space="preserve">Lave rosetter med hengende kremhvite blomsterklaser på høye stilker. </t>
  </si>
  <si>
    <t>Acinos alpinus</t>
  </si>
  <si>
    <t>Bakkemynte</t>
  </si>
  <si>
    <t>Lilla/Purpur</t>
  </si>
  <si>
    <t>Sommer</t>
  </si>
  <si>
    <t>10 - 20 cm</t>
  </si>
  <si>
    <t>Fjellhage, blomsterbed</t>
  </si>
  <si>
    <t>Syn. Calamintha alpina</t>
  </si>
  <si>
    <t>Aconitum alboviolaceum</t>
  </si>
  <si>
    <t>Klatrende hjelm</t>
  </si>
  <si>
    <t>Sjeldne</t>
  </si>
  <si>
    <t>Hvitfiolett</t>
  </si>
  <si>
    <t>Frøplanter, flere sammen</t>
  </si>
  <si>
    <t>Giftig</t>
  </si>
  <si>
    <t>Aconitum carmichaelli</t>
  </si>
  <si>
    <t>Oktoberhjelm</t>
  </si>
  <si>
    <t>Lilla</t>
  </si>
  <si>
    <t>80 - 100 cm</t>
  </si>
  <si>
    <t>Aconitum lycoctonum ssp. vulparia</t>
  </si>
  <si>
    <t>Gulhjelm</t>
  </si>
  <si>
    <t>Lysegule, foldsvis spinkle blomster i løse blomsterstander.</t>
  </si>
  <si>
    <t>Mai - jun</t>
  </si>
  <si>
    <t>100-150 cm</t>
  </si>
  <si>
    <t>Nøytral jord. Sol-skygge.</t>
  </si>
  <si>
    <t>Blomst</t>
  </si>
  <si>
    <t>Aconitum napellus</t>
  </si>
  <si>
    <t>Storhjelm</t>
  </si>
  <si>
    <t>Mørk blå</t>
  </si>
  <si>
    <t>Juli - aug</t>
  </si>
  <si>
    <t>Tåler noe skygge. Næringsrik, god hagejord.</t>
  </si>
  <si>
    <t>Aconitum napellus 'Alba'</t>
  </si>
  <si>
    <t>Hvite blomster</t>
  </si>
  <si>
    <t>Aconitum napellus 'Bicolor'</t>
  </si>
  <si>
    <t>Blå-hvit</t>
  </si>
  <si>
    <t>150 cm</t>
  </si>
  <si>
    <t xml:space="preserve">Tåler noe skygge. Næringsrik, god hagejord. </t>
  </si>
  <si>
    <t>Aconitum sp</t>
  </si>
  <si>
    <t>Hjelm</t>
  </si>
  <si>
    <t xml:space="preserve">Hvit. </t>
  </si>
  <si>
    <t>80 - 130 cm</t>
  </si>
  <si>
    <t>Næringsrik jord. Sol - halvskygge</t>
  </si>
  <si>
    <t>Aconitum violaceum</t>
  </si>
  <si>
    <t>Hvit og fiolett</t>
  </si>
  <si>
    <t>ca 2 meter</t>
  </si>
  <si>
    <t>Dyp jord, liker det ikke for tørt.</t>
  </si>
  <si>
    <t>Aconitum vulparia</t>
  </si>
  <si>
    <t>Lysegule, forholdvis spinkle blomster i løse blomsterstander</t>
  </si>
  <si>
    <t>1,0 - 1,5 m</t>
  </si>
  <si>
    <t>Nøytral jord. Sol -skygge</t>
  </si>
  <si>
    <t>Aconitum x cammarum 'Bicolor'</t>
  </si>
  <si>
    <t>Prakthjelm</t>
  </si>
  <si>
    <t>Tofarget blomst blå/hvite</t>
  </si>
  <si>
    <t xml:space="preserve">80-100 cm </t>
  </si>
  <si>
    <t>Klaseormedrue</t>
  </si>
  <si>
    <t>Hvite blomster i aks over et kraftig bladverk.</t>
  </si>
  <si>
    <t>Aug - frost</t>
  </si>
  <si>
    <t>150 - 200 cm</t>
  </si>
  <si>
    <t>Humusrik jord med jevn fuktighet. Sol. Solitær - blomsterbed.</t>
  </si>
  <si>
    <t>Syn. Cimicifuga racemosa</t>
  </si>
  <si>
    <t>Actaea rubra</t>
  </si>
  <si>
    <t>Rødtrollbær/ Druemunke</t>
  </si>
  <si>
    <t>Skygge</t>
  </si>
  <si>
    <t>Hvite blomsterklaser. Lakkrøde bær (giftige)</t>
  </si>
  <si>
    <t>Mai - juni</t>
  </si>
  <si>
    <t>50 cm</t>
  </si>
  <si>
    <t>Halvskygge/Skygge. Ikke for tørt. Dyp, porøs og næringsrik jord. Litt kalkholdig.</t>
  </si>
  <si>
    <t>Ikke spiselige bær. Syn Actaea erythrocarpa</t>
  </si>
  <si>
    <t>Plante m blomst</t>
  </si>
  <si>
    <t>Bær</t>
  </si>
  <si>
    <t>Auksjon</t>
  </si>
  <si>
    <t>51 cm</t>
  </si>
  <si>
    <t>Actaea simplex</t>
  </si>
  <si>
    <t>Høstormedrue</t>
  </si>
  <si>
    <t>Syn. Cimicifuga ramosa Syn. Actaea ramosa Syn. Actaea simplex</t>
  </si>
  <si>
    <t>Actara simplex 'Atropurpurea'</t>
  </si>
  <si>
    <t>Hvite aks, rødbrune blader. Med blomst 2 m høy.</t>
  </si>
  <si>
    <t>Sept - okt</t>
  </si>
  <si>
    <t>60 - 70 cm</t>
  </si>
  <si>
    <t>Må stå i full sol for å rekke å blomstre.</t>
  </si>
  <si>
    <t> Actinidia kolomikta</t>
  </si>
  <si>
    <t>Rødkattebusk</t>
  </si>
  <si>
    <t>Busker - trær</t>
  </si>
  <si>
    <r>
      <t xml:space="preserve">Adonis amurensis </t>
    </r>
    <r>
      <rPr>
        <b/>
        <sz val="10"/>
        <color theme="1"/>
        <rFont val="Arial"/>
        <family val="2"/>
      </rPr>
      <t>"Floro Plena"</t>
    </r>
  </si>
  <si>
    <t>Amuradonis, fylt</t>
  </si>
  <si>
    <t>Gule fylte blomster</t>
  </si>
  <si>
    <t>Svært tidlig</t>
  </si>
  <si>
    <t>Veldrenert og næringsrik jord</t>
  </si>
  <si>
    <t>Adonis brevistyla</t>
  </si>
  <si>
    <t>Blåadonis</t>
  </si>
  <si>
    <t xml:space="preserve">Hvite blomster med lyseblå bakside. Bregneaktige blader. </t>
  </si>
  <si>
    <t>Juni</t>
  </si>
  <si>
    <t>20 - 25 cm</t>
  </si>
  <si>
    <t>Sol - halvskygge. Liker fuktighet i jorda. Torvbed - skogsparti.</t>
  </si>
  <si>
    <t>Aegopodium podagraria “Variegata”</t>
  </si>
  <si>
    <t>Brogetbladet skvallerkål</t>
  </si>
  <si>
    <t xml:space="preserve">Urter </t>
  </si>
  <si>
    <t>MÅ stå i potte</t>
  </si>
  <si>
    <t xml:space="preserve">Veldig dekorativ </t>
  </si>
  <si>
    <t>Agapanthus</t>
  </si>
  <si>
    <t>Afrikalilje</t>
  </si>
  <si>
    <t xml:space="preserve">Blå </t>
  </si>
  <si>
    <t>Elsker sol. Liker skydd mot vind. Overvintres i kjeller</t>
  </si>
  <si>
    <t>Potteplante</t>
  </si>
  <si>
    <t>Agastache aurantiaca "Apricot Sprite"</t>
  </si>
  <si>
    <t>Anisisop</t>
  </si>
  <si>
    <t>Duftende blader. Orange blomst.</t>
  </si>
  <si>
    <t>40-50 cm</t>
  </si>
  <si>
    <t>Agastache foeniculum</t>
  </si>
  <si>
    <t>Blåfiolette blomster i aks, utsøkt duft av anis</t>
  </si>
  <si>
    <t>Juli - sept</t>
  </si>
  <si>
    <t>60 cm</t>
  </si>
  <si>
    <t>Nøytral jord. Sol.</t>
  </si>
  <si>
    <t>ja</t>
  </si>
  <si>
    <t>Agave americana</t>
  </si>
  <si>
    <t>Amerika-agave</t>
  </si>
  <si>
    <t>Grågrønne blader.</t>
  </si>
  <si>
    <t>Ajuga pyramidalis 'Metallica Crispa'</t>
  </si>
  <si>
    <t>Jonsokkoll</t>
  </si>
  <si>
    <t>Blå blomster. Krøllete, glinsende blader med rødlig/bronsjeaktig farge.</t>
  </si>
  <si>
    <t>15 - 20 cm.</t>
  </si>
  <si>
    <t>Sol, halvskygge. Sandblandet jord. Sprer seg med utløpere. Bunndekke</t>
  </si>
  <si>
    <t>Ajuga reptans 'Atropurpurea'</t>
  </si>
  <si>
    <t>Purpunjonsokkoll</t>
  </si>
  <si>
    <t>Knall blå blomst. Rødbrune glinsende blader. Teppedannende</t>
  </si>
  <si>
    <t>Sol, halvskygge. Sandblandet jord. Sprer seg med utløpere.</t>
  </si>
  <si>
    <t>Ajuga reptans 'Burgundy Glow'</t>
  </si>
  <si>
    <t>Krypjonsokkoll</t>
  </si>
  <si>
    <t>Blå blomst. Variegerte blader, skarpt rosa- og hvit-grønne sjatteringer</t>
  </si>
  <si>
    <t>15 - 20 cm</t>
  </si>
  <si>
    <t xml:space="preserve">Sol, halvskygge, sandblandet jord. </t>
  </si>
  <si>
    <t>Plante</t>
  </si>
  <si>
    <t>Ajuga reptants 'Chocolate Chips'</t>
  </si>
  <si>
    <t>Blå blomst. Mørke, litt rødlige blad. Mindre enn vanlig ajuga. Teppedannende</t>
  </si>
  <si>
    <t>5-10 cm</t>
  </si>
  <si>
    <t>Syn. Ajuga 'Valfredda'</t>
  </si>
  <si>
    <t>Alcea rosea</t>
  </si>
  <si>
    <t>Stokkrose</t>
  </si>
  <si>
    <t>Lysgule blomster</t>
  </si>
  <si>
    <t>Juli-sept</t>
  </si>
  <si>
    <t>150-200 cm</t>
  </si>
  <si>
    <t>Hardfør. Liker sol. Vanlig hagejord.</t>
  </si>
  <si>
    <t>Sommer- blomster</t>
  </si>
  <si>
    <t>Alcea rosea 'Majorette'</t>
  </si>
  <si>
    <t>Doble blomster i hvitt, champagne, rose eller rødt langs stilken.</t>
  </si>
  <si>
    <t>70 cm</t>
  </si>
  <si>
    <t>Alcea rugosa</t>
  </si>
  <si>
    <t>Stokkrose (russisk)</t>
  </si>
  <si>
    <t>Enkle gule blomster.</t>
  </si>
  <si>
    <t>Ursprunglig fra Ukrina/Russland.</t>
  </si>
  <si>
    <t>Alchemilla alpina</t>
  </si>
  <si>
    <t>Fjellmarikåpe</t>
  </si>
  <si>
    <t>Gulgrønne blomster.</t>
  </si>
  <si>
    <t>15-25 cm</t>
  </si>
  <si>
    <t xml:space="preserve"> </t>
  </si>
  <si>
    <t>Alchemilla mollis</t>
  </si>
  <si>
    <t>Stormarikåpe</t>
  </si>
  <si>
    <t>Juli</t>
  </si>
  <si>
    <t>25 - 50 cm</t>
  </si>
  <si>
    <t>Halvskygge. Moldrik og litt fuktig jord.</t>
  </si>
  <si>
    <t>Fin i buketter, dekorative i border, kantplante etc</t>
  </si>
  <si>
    <t xml:space="preserve">Allium aflatunense </t>
  </si>
  <si>
    <t>Kirgisløk</t>
  </si>
  <si>
    <t xml:space="preserve">Dyp lilla, kuleformet </t>
  </si>
  <si>
    <t>Allium aflatunense “Purple Sensation”   </t>
  </si>
  <si>
    <t xml:space="preserve">Allium caeruleum </t>
  </si>
  <si>
    <t>Asurløk</t>
  </si>
  <si>
    <t>Himmel blå, kuleform</t>
  </si>
  <si>
    <t>Juli - august</t>
  </si>
  <si>
    <t>30 - 60 cm</t>
  </si>
  <si>
    <t>Sol, godt drenert</t>
  </si>
  <si>
    <t>Syn. Allium azureum</t>
  </si>
  <si>
    <t>Allium carinatum ssp pulchellum </t>
  </si>
  <si>
    <t>Rosenløk</t>
  </si>
  <si>
    <t>Lilla-rosa hengende klokker. </t>
  </si>
  <si>
    <t>Løkplante, witch's garlic på engelsk</t>
  </si>
  <si>
    <t>Allium cepa v. Proliferum</t>
  </si>
  <si>
    <t>Luftløk/ toppløk/etasjeløk</t>
  </si>
  <si>
    <t>Matnyttige/ Urter</t>
  </si>
  <si>
    <t>Allium cepa v. viviparum</t>
  </si>
  <si>
    <t>Løk i toppen istedenfor blomst. Formerer seg selv ved løk fra toppen som faller ned.</t>
  </si>
  <si>
    <t>50 - 75 cm</t>
  </si>
  <si>
    <t>Næringsrik jord.</t>
  </si>
  <si>
    <t>Allium x proliferum</t>
  </si>
  <si>
    <t>Allium cernuum</t>
  </si>
  <si>
    <t>Prydløk</t>
  </si>
  <si>
    <t>Rosa, hengende klokkeformede blomster</t>
  </si>
  <si>
    <t>25 cm</t>
  </si>
  <si>
    <t xml:space="preserve">Allium cyathophorum v. farreri </t>
  </si>
  <si>
    <t>Svensk: Farrerløk</t>
  </si>
  <si>
    <t>Glissen i blomsten. Blomstene er klokkelignende, purpur til mørk purpur.</t>
  </si>
  <si>
    <t>Juni - august</t>
  </si>
  <si>
    <t>15 - 30 cm</t>
  </si>
  <si>
    <t xml:space="preserve">Sol - halvskygge. </t>
  </si>
  <si>
    <t>Allium  nectaroscordum</t>
  </si>
  <si>
    <t>Honningløk</t>
  </si>
  <si>
    <t>Allium humile</t>
  </si>
  <si>
    <t>Hvite tettfylte blomsterstander</t>
  </si>
  <si>
    <t>Apr - mai</t>
  </si>
  <si>
    <t>20 cm</t>
  </si>
  <si>
    <t>Allium fistolusum</t>
  </si>
  <si>
    <t>Pipeløk</t>
  </si>
  <si>
    <t>Hvite blomsterkuler i toppen. Honningduftende.</t>
  </si>
  <si>
    <t>50 - 100 cm</t>
  </si>
  <si>
    <t>Velgjødslet jord, gjerne litt skygge for å få store, saftige blanter. Vokser i tuer.</t>
  </si>
  <si>
    <t>Blomstene til salater og dipp. Bladene brukes som purre og gressløk.</t>
  </si>
  <si>
    <t xml:space="preserve">Allium insubricum </t>
  </si>
  <si>
    <t>Mørk rosa</t>
  </si>
  <si>
    <t>15 - 25 cm</t>
  </si>
  <si>
    <t>Full sol, veldrenert jord</t>
  </si>
  <si>
    <t>Allium moly</t>
  </si>
  <si>
    <t>Gull-løk</t>
  </si>
  <si>
    <t>Gule blomster.</t>
  </si>
  <si>
    <t>Sol-halvskygge. Veldrenert jord.</t>
  </si>
  <si>
    <t>Allium hybr. Purple Sensation</t>
  </si>
  <si>
    <t>Allium obliquum</t>
  </si>
  <si>
    <t>Tvistebladløk</t>
  </si>
  <si>
    <t>Urter - sjeldne</t>
  </si>
  <si>
    <t>Gulgrønne 3 - 5 cm store ballformede blomster.   6 - 10 cm lange purreløkslignende blader.</t>
  </si>
  <si>
    <t>100 - 120 cm</t>
  </si>
  <si>
    <t>Næringsrik, veldrenert jord i sol. </t>
  </si>
  <si>
    <t>Brukes som erstatning for hvitløk i Sibir. Fin sammen med bronsefarget, halvhøyt  gress.</t>
  </si>
  <si>
    <t>Allium ramosum</t>
  </si>
  <si>
    <t>Tette "kuler" av små blomster som ikke åpner seg helt</t>
  </si>
  <si>
    <t>40 cm</t>
  </si>
  <si>
    <t>Allium schoenoprasum</t>
  </si>
  <si>
    <t>Gressløk</t>
  </si>
  <si>
    <t>Litt krafigere blader enn den vanlige. Hvite blomster.</t>
  </si>
  <si>
    <t>30 cm</t>
  </si>
  <si>
    <t xml:space="preserve">Sol. Moldholdig og næringsrik jord. Evt. i potte. </t>
  </si>
  <si>
    <t xml:space="preserve">Bladene brukes til fisk, potetsalat, egg, kalde sauser, fiskesuppe m.m. </t>
  </si>
  <si>
    <t>Rosa - lilla blomster. Nye blader vokser opp etter klipping.</t>
  </si>
  <si>
    <t xml:space="preserve">Moldholdig og næringsrik jord. Evt. i potte. </t>
  </si>
  <si>
    <t>Allium schoenoprasum 'Biggy'</t>
  </si>
  <si>
    <t xml:space="preserve"> Bladene brukes til fisk, potetsalat, egg, kalde sauser, fiskesuppe m.m. </t>
  </si>
  <si>
    <t>Allium schoenoprasum, hvite blomster</t>
  </si>
  <si>
    <t>Denne gressløken har litt krafigere blader enn den vanlige og hvite blomster</t>
  </si>
  <si>
    <t>ca 30 cm</t>
  </si>
  <si>
    <t>Sol, vanlig hagejord</t>
  </si>
  <si>
    <t>Allium scorodoprasum ssp jajlae</t>
  </si>
  <si>
    <t>Mørk rosa-lilla blomst</t>
  </si>
  <si>
    <t xml:space="preserve">Allium senescens ssp montanum </t>
  </si>
  <si>
    <t>Kantløk</t>
  </si>
  <si>
    <t>Babyrosa store blomster</t>
  </si>
  <si>
    <t>Allium siculum</t>
  </si>
  <si>
    <t>Små karamellbrune klokker med grønne striper</t>
  </si>
  <si>
    <t>90 cm</t>
  </si>
  <si>
    <t>Allium sikkemense</t>
  </si>
  <si>
    <t>Blå</t>
  </si>
  <si>
    <t>15 -23 cm</t>
  </si>
  <si>
    <t>Allium sp</t>
  </si>
  <si>
    <t>Rosafiolette  kulerunde blomster</t>
  </si>
  <si>
    <t>10-15 cm</t>
  </si>
  <si>
    <t>"Elses NN"</t>
  </si>
  <si>
    <t>ca 40-50 cm</t>
  </si>
  <si>
    <t>Gul</t>
  </si>
  <si>
    <t xml:space="preserve">Allium tuberosum </t>
  </si>
  <si>
    <t>Kinesisk gressløk</t>
  </si>
  <si>
    <t>Hvite blomster.</t>
  </si>
  <si>
    <t>Har svak hvitløksmak</t>
  </si>
  <si>
    <t>Allium ursinum</t>
  </si>
  <si>
    <t>Ramsløk</t>
  </si>
  <si>
    <t>Vikingetidens hvitløk, altså kan erstatte hvitløk.</t>
  </si>
  <si>
    <t>Allium x hollandicum 'Purple sensation'</t>
  </si>
  <si>
    <t>Dyp lilla kuleformet blomst. Løkplante.</t>
  </si>
  <si>
    <t>Liker sol men tåler litt skygge.</t>
  </si>
  <si>
    <t>Allium zebdanense</t>
  </si>
  <si>
    <t xml:space="preserve">Hvite blomster. Tynne gressaktige blader. </t>
  </si>
  <si>
    <t>Veldrenert.</t>
  </si>
  <si>
    <t>Aloe vera</t>
  </si>
  <si>
    <t>Potte- planter</t>
  </si>
  <si>
    <t>Rosa, mange blomster i bladkantene. Lange, hengende smale/ujevne blader</t>
  </si>
  <si>
    <t>Amaranthus caudatus</t>
  </si>
  <si>
    <t>Reveamarant, Revehale</t>
  </si>
  <si>
    <t xml:space="preserve"> 'Love Lies Bleeding' på engelsk.</t>
  </si>
  <si>
    <t>Amaranthus caudatus "Viridis"</t>
  </si>
  <si>
    <t>Amaranthus cruentus 'Oeschberg'</t>
  </si>
  <si>
    <t>Blodamarant</t>
  </si>
  <si>
    <t>Opprettet mørk blodrød.</t>
  </si>
  <si>
    <t>Juli-okt</t>
  </si>
  <si>
    <t>Passer i blomsterbed, krukker, sammenplantinger og buketter. Også fin til tørking.</t>
  </si>
  <si>
    <t>Amelanchier spicata</t>
  </si>
  <si>
    <t>Mispel, junisøte</t>
  </si>
  <si>
    <t>Hvite blomster, sorte bær</t>
  </si>
  <si>
    <t>300-600 cm</t>
  </si>
  <si>
    <t>Anaphalis margaritacea</t>
  </si>
  <si>
    <t>Perleeternell/Perleevighetsblomst</t>
  </si>
  <si>
    <t>Hvite, fylte små blomster som kan tørkes.</t>
  </si>
  <si>
    <t>30 - 50 cm</t>
  </si>
  <si>
    <t>Lett, kalkrik og porøs jord. Solrikt og lunt. Sprer seg villig.</t>
  </si>
  <si>
    <t>Anaphalis triplinervis</t>
  </si>
  <si>
    <t>Sølvevigblomst/ Perleevighetsblomst</t>
  </si>
  <si>
    <t>Hvit/gul, Danner tuer. Sølvaktig bladverk.</t>
  </si>
  <si>
    <t>Aug - sept</t>
  </si>
  <si>
    <t>30-60 cm</t>
  </si>
  <si>
    <t>Frør seg lett.</t>
  </si>
  <si>
    <t>Anaphalis alpicola</t>
  </si>
  <si>
    <t>Perleeternell</t>
  </si>
  <si>
    <t>10 -20 cm</t>
  </si>
  <si>
    <t>Anchusa officinalis</t>
  </si>
  <si>
    <t>Oksetunge</t>
  </si>
  <si>
    <t>Blå, små blomster. Likner agurkurt.</t>
  </si>
  <si>
    <t>Tidlig sommer</t>
  </si>
  <si>
    <t>40 - 60 cm</t>
  </si>
  <si>
    <t>Blomster og unge blad kan brukes i salat. Roten farger olje og alkohol sterkt rød.</t>
  </si>
  <si>
    <t>Androsace carnea 'Alba'</t>
  </si>
  <si>
    <t>Smånøkkel</t>
  </si>
  <si>
    <t>Hvite blomster med gult senter. Bladrosetter /Putedannende.</t>
  </si>
  <si>
    <t>5 cm</t>
  </si>
  <si>
    <t xml:space="preserve">Sol! Steinbed, trau, grusjord = absolutt veldrenert. </t>
  </si>
  <si>
    <t>Passer i nærsyntbedet.</t>
  </si>
  <si>
    <t>Androsace darwasica</t>
  </si>
  <si>
    <t>Hvite blomster med gult øye. Bladrosett</t>
  </si>
  <si>
    <t>April - mai</t>
  </si>
  <si>
    <t>Sol</t>
  </si>
  <si>
    <t>Androsace halleri</t>
  </si>
  <si>
    <t>Rosa blomster med gult øye. Bilder tue som består av flere rosetter.</t>
  </si>
  <si>
    <t>Androsace lactea</t>
  </si>
  <si>
    <t>Lange blomsterstengler med løse skjermer og store, helt hvite blomster med gulligt øye. Små bladrosetter som er flate om vinteren.</t>
  </si>
  <si>
    <t>April-mai-juni</t>
  </si>
  <si>
    <t>10 -15cm</t>
  </si>
  <si>
    <t>Grusholdig jord i full sol. Sår seg lett</t>
  </si>
  <si>
    <t>Androsace mucronifolia</t>
  </si>
  <si>
    <t>Liten Kashmirnøkkel</t>
  </si>
  <si>
    <t>Rosa blomst. Danner tepper av vintergrønne rosetter.</t>
  </si>
  <si>
    <t>Mai</t>
  </si>
  <si>
    <t>10 cm</t>
  </si>
  <si>
    <t>Solrike plasser i kalkrik grus. Fjellhage, trau</t>
  </si>
  <si>
    <t xml:space="preserve"> syn. A. microphylla og A. globifera</t>
  </si>
  <si>
    <t>Androsace primuloides</t>
  </si>
  <si>
    <t>Rosa blomst.</t>
  </si>
  <si>
    <t>4 cm</t>
  </si>
  <si>
    <t>Sol! Steinbed, trau. Grusjord. Teppedannende</t>
  </si>
  <si>
    <t>Androsace sempervivoides</t>
  </si>
  <si>
    <t>Kashmirsmånøkkel</t>
  </si>
  <si>
    <t>Anemone baldensis</t>
  </si>
  <si>
    <t>Vår</t>
  </si>
  <si>
    <t>5 -10  cm</t>
  </si>
  <si>
    <t>Krypende, teppedannende. Fjellhageplante, skal ikke tørke ut.</t>
  </si>
  <si>
    <t>Anemone canadense</t>
  </si>
  <si>
    <t>Engsymre</t>
  </si>
  <si>
    <t>ca 40 cm</t>
  </si>
  <si>
    <t>Sol-halvskygge, humusrik jord.</t>
  </si>
  <si>
    <t>Anemone hupehensis</t>
  </si>
  <si>
    <t>Høstanemone/ Kinasymre</t>
  </si>
  <si>
    <t>Lys rosa blomster.</t>
  </si>
  <si>
    <t xml:space="preserve"> 80 cm</t>
  </si>
  <si>
    <t>Sol, halvskygge</t>
  </si>
  <si>
    <t>Anemone magellanica</t>
  </si>
  <si>
    <t>Lys gul blomst.</t>
  </si>
  <si>
    <t>Halvskygge, humusrik jord</t>
  </si>
  <si>
    <t>Anemone multifida</t>
  </si>
  <si>
    <t>Fliksymre</t>
  </si>
  <si>
    <t>2,5 cm vide kremhvite/ lys gule blomster med 5 - 9 kronblad. Fine ullne frøstander</t>
  </si>
  <si>
    <t>Mai - jun/jul</t>
  </si>
  <si>
    <t>25 - 30 cm</t>
  </si>
  <si>
    <t>Sol - halvskygge. Veldrenert og humusrik jord</t>
  </si>
  <si>
    <t>Anemone multifida Rubra</t>
  </si>
  <si>
    <t>Anemone narcissiflora</t>
  </si>
  <si>
    <t>Alpesymre</t>
  </si>
  <si>
    <t xml:space="preserve">Hvite blomster på stiv stilk. </t>
  </si>
  <si>
    <t>30-50 cm</t>
  </si>
  <si>
    <t xml:space="preserve">Anemone nemorosa </t>
  </si>
  <si>
    <t>Hvitveis</t>
  </si>
  <si>
    <t>Skogsbunn.</t>
  </si>
  <si>
    <t>Anemone nemorosa 'Bowles purple'</t>
  </si>
  <si>
    <t>Lilla blomst.</t>
  </si>
  <si>
    <t>15-20 cm</t>
  </si>
  <si>
    <t>Anemone nemorosa 'Monstrosa'</t>
  </si>
  <si>
    <t>Halvfylte grønne - hvite blomar</t>
  </si>
  <si>
    <t>12 cm</t>
  </si>
  <si>
    <t>Anemone nemorosa 'Robinsoniana'</t>
  </si>
  <si>
    <t>Lys blå/blåfiolett blomst som er litt større enn vanlig hvitveis.</t>
  </si>
  <si>
    <t>Anemone nemorosa 'Vestal'</t>
  </si>
  <si>
    <t>Anemone parviflora</t>
  </si>
  <si>
    <t>Kremhvite blomster.</t>
  </si>
  <si>
    <t>Anemone pavoniana</t>
  </si>
  <si>
    <t>"Spansk hvitveis"</t>
  </si>
  <si>
    <t>Anemone ranunculoides</t>
  </si>
  <si>
    <t>Gulveis</t>
  </si>
  <si>
    <t>Gule, enkle blomster</t>
  </si>
  <si>
    <t>Anemone ranunculoides 'Semi-plena'</t>
  </si>
  <si>
    <t>Gule, fylte blomster</t>
  </si>
  <si>
    <t>Anemone sylvestris</t>
  </si>
  <si>
    <t>Skogsymre</t>
  </si>
  <si>
    <t>25 - 40 cm</t>
  </si>
  <si>
    <t>Skyggetålende og hardfør.</t>
  </si>
  <si>
    <t>Humleblomst</t>
  </si>
  <si>
    <t>Anemone tomentosa</t>
  </si>
  <si>
    <t>Filtsymre</t>
  </si>
  <si>
    <t>Hvite med et lite rosa skjær</t>
  </si>
  <si>
    <t>Anemone trullifolia</t>
  </si>
  <si>
    <t>Symre</t>
  </si>
  <si>
    <t>Jun-jul</t>
  </si>
  <si>
    <t>15 cm</t>
  </si>
  <si>
    <t>Torvbed. H6</t>
  </si>
  <si>
    <t>Anemone trullifolia var. linearis</t>
  </si>
  <si>
    <t>Gule</t>
  </si>
  <si>
    <t>Anemonopsis macrophylla</t>
  </si>
  <si>
    <t>Porselensanemone</t>
  </si>
  <si>
    <t>Lilla og hvit</t>
  </si>
  <si>
    <t>Anethum graveolens</t>
  </si>
  <si>
    <t>Bladdill</t>
  </si>
  <si>
    <t>Angelica archeangelica</t>
  </si>
  <si>
    <t>Fjellkvann</t>
  </si>
  <si>
    <t>Hvite skjermer</t>
  </si>
  <si>
    <t>170 cm</t>
  </si>
  <si>
    <t>Dør etter blomstring, men frør seg kraftig.</t>
  </si>
  <si>
    <t>Angelica gigas</t>
  </si>
  <si>
    <t>Rød kvann</t>
  </si>
  <si>
    <t>Røde skjermer</t>
  </si>
  <si>
    <t>Elsket av humler og bier!</t>
  </si>
  <si>
    <t>Antennaria dioica</t>
  </si>
  <si>
    <t>Kattefot</t>
  </si>
  <si>
    <t>Anthericum liliago</t>
  </si>
  <si>
    <t>Gresslilje</t>
  </si>
  <si>
    <t>Hvite stjerner-blomst, gressaktige blader.</t>
  </si>
  <si>
    <t>juni - juli</t>
  </si>
  <si>
    <t>50-60 cm</t>
  </si>
  <si>
    <t>Anthirrinum nana mix</t>
  </si>
  <si>
    <t>Løvemunn</t>
  </si>
  <si>
    <t>Fargeblanding</t>
  </si>
  <si>
    <t>20 - 30 cm</t>
  </si>
  <si>
    <t>Anthirrinum sp</t>
  </si>
  <si>
    <t xml:space="preserve">Løvemunn </t>
  </si>
  <si>
    <t>Rød med fine blader</t>
  </si>
  <si>
    <t>20- 30 cm</t>
  </si>
  <si>
    <t>Anthyllus montana</t>
  </si>
  <si>
    <t>Rødorange</t>
  </si>
  <si>
    <t>Sol. Ingen spesielle krav. Sår seg villig.</t>
  </si>
  <si>
    <t>Antirrhinum majus 'Nana mix'</t>
  </si>
  <si>
    <t xml:space="preserve">Frøplanter, flere sammen. </t>
  </si>
  <si>
    <t>Frø fra Italia.</t>
  </si>
  <si>
    <t>Antirrhinum majus nanum 'Kim purple and White'</t>
  </si>
  <si>
    <t>Purpurrosa m/hvitt gap</t>
  </si>
  <si>
    <t>Juli - okt</t>
  </si>
  <si>
    <t>Riktblomstrende. Fin også i krukker.</t>
  </si>
  <si>
    <t>Aquilegia canadensis</t>
  </si>
  <si>
    <t>Canada-akeleie</t>
  </si>
  <si>
    <t>Rødorange og gul med grønnskjær</t>
  </si>
  <si>
    <t>Aquilegia chrystantha</t>
  </si>
  <si>
    <t>Gullakeleie</t>
  </si>
  <si>
    <t>Blomstrer lenge</t>
  </si>
  <si>
    <t>Aquilegia 'Danish Dwarff'</t>
  </si>
  <si>
    <t>Dvergakeleie</t>
  </si>
  <si>
    <t>rød og hvit</t>
  </si>
  <si>
    <t>20-30 cm</t>
  </si>
  <si>
    <t>Aquilegia flabellata</t>
  </si>
  <si>
    <t>Japansk akeleie</t>
  </si>
  <si>
    <t>ca 20 cm</t>
  </si>
  <si>
    <t xml:space="preserve">Aquilegia flabellata var. pumila </t>
  </si>
  <si>
    <t>Blå/hvite</t>
  </si>
  <si>
    <t>ca 15 -20cm</t>
  </si>
  <si>
    <t>Aquilegia flabellata var. pumila ’Alba’</t>
  </si>
  <si>
    <t>Aquilegia flabellata var. pumila ’Rosea’</t>
  </si>
  <si>
    <t>Rosa</t>
  </si>
  <si>
    <t>Aquilegia flabellata 'White Angel'</t>
  </si>
  <si>
    <t>Aquilegia vulgaris</t>
  </si>
  <si>
    <t>Akeleie</t>
  </si>
  <si>
    <t>Fargeblanding og kan vare enkle eller fylte.</t>
  </si>
  <si>
    <t>Sol, halvskygge. Vanlig hagejord.</t>
  </si>
  <si>
    <t>40 - 50 cm</t>
  </si>
  <si>
    <t>Frøplanter</t>
  </si>
  <si>
    <t>Aquilegia vulgaris plena</t>
  </si>
  <si>
    <t>Blålilla, fylte blomster, vender opp</t>
  </si>
  <si>
    <t>Aquilegia vulgaris var. flore pleno</t>
  </si>
  <si>
    <t>Mørk burgunder</t>
  </si>
  <si>
    <t>Små fylte blomster på høy stilk</t>
  </si>
  <si>
    <t>Aquilegia vulgaris var. stellata 'Nora Barlow'</t>
  </si>
  <si>
    <t>Flerdoble blomster i rød-rosa.  Hvite tupper på blomsterbladene.</t>
  </si>
  <si>
    <t>80 cm</t>
  </si>
  <si>
    <t>Aquilegia x caerulea 'Sunshine'</t>
  </si>
  <si>
    <t>Arabis blepharophylla</t>
  </si>
  <si>
    <t>Skrinneblom</t>
  </si>
  <si>
    <t>Arabis caucasica</t>
  </si>
  <si>
    <t>Hageskrinneblom</t>
  </si>
  <si>
    <t>15-30 cm</t>
  </si>
  <si>
    <t>Sol. Steinbed,godt drenert jord.Teppedannende.</t>
  </si>
  <si>
    <t>Mars - mai</t>
  </si>
  <si>
    <t>Arabis ferdinandi-coburgii</t>
  </si>
  <si>
    <t>Hvit blomst. Teppedannende</t>
  </si>
  <si>
    <t>20 - 30 cm m/blomst</t>
  </si>
  <si>
    <t xml:space="preserve">Sol, halvskygge. Kalkrik godt drenert jord. Steinbedplante. </t>
  </si>
  <si>
    <t>Fin bunndekker.</t>
  </si>
  <si>
    <t>Arabis procurrens 'Variegata'</t>
  </si>
  <si>
    <t>Skrinneblom, variegert</t>
  </si>
  <si>
    <t>Til fjellhagen</t>
  </si>
  <si>
    <t>Arisaema amurense</t>
  </si>
  <si>
    <t>Kobralilje</t>
  </si>
  <si>
    <t xml:space="preserve">Stort eksemplar. Grønne og hvitstripete blomster. </t>
  </si>
  <si>
    <t>45 cm</t>
  </si>
  <si>
    <t xml:space="preserve">Sol-halvskygge. Humus- og næringsrik jord. Overvintrer som knoller. Setter sideknoller og sprer seg også lett fra frø. </t>
  </si>
  <si>
    <t xml:space="preserve">Grønn og hvitstripete blomst.Lysende orange bær på høsten. 3-5 koblede blad. </t>
  </si>
  <si>
    <t>Arisaema triphyllum</t>
  </si>
  <si>
    <t>Snabelkala</t>
  </si>
  <si>
    <t>Stripete grønnhvite</t>
  </si>
  <si>
    <t xml:space="preserve">Halv-eller helskygge. </t>
  </si>
  <si>
    <t>Armeria maritima "Dusseldorf Stolz"</t>
  </si>
  <si>
    <t>Fjørekoll</t>
  </si>
  <si>
    <t>Mai-juni</t>
  </si>
  <si>
    <t>Armoracia rusticana</t>
  </si>
  <si>
    <t>Pepperrot</t>
  </si>
  <si>
    <t>Ubetydelig hvite blomster, roten benyttes. De tykke, gulbrune røttene graves opp etterhvert eller om høsten. Flerårig og villig.</t>
  </si>
  <si>
    <t xml:space="preserve">Godt gjødslet, dyp jord. </t>
  </si>
  <si>
    <t xml:space="preserve">Brukes i saus til fisk. Virker vanndrivende. </t>
  </si>
  <si>
    <t>Artemisia abrotanum</t>
  </si>
  <si>
    <t>Abrodd</t>
  </si>
  <si>
    <t>Delvis vintergrønn halvbusk med en skarp aromatisk, bitter, nesten sitronaktig duft.  </t>
  </si>
  <si>
    <t>50 - 80 cm</t>
  </si>
  <si>
    <t>Sol - halvskygge, moldrik porøs jord</t>
  </si>
  <si>
    <t>Dette er en gammel krydder og medisinalvekst. Den kan med fordel klippes til lav hekk siden den bryter på gammel ved.</t>
  </si>
  <si>
    <t>Artemisia absinthium</t>
  </si>
  <si>
    <t>Gul blomst, grå blader.</t>
  </si>
  <si>
    <t>40 - 100 cm</t>
  </si>
  <si>
    <t>Sol. Godt drenert, lett og gjerne kalkholdig jord. Middels hardfør.</t>
  </si>
  <si>
    <t>Brukes som duftplante, i potpurri, henges i klesskap mot møll. Gir bitter smak til dram.</t>
  </si>
  <si>
    <t>Artemisia dracunculus</t>
  </si>
  <si>
    <t>Estragon</t>
  </si>
  <si>
    <t>Liker seg i god jord på en lun plass.</t>
  </si>
  <si>
    <t>Er mest aromatisk. Fin til tørking og frysing. Frys hele grener, og rasp av ved bruk.</t>
  </si>
  <si>
    <t>Artemisia dranunculoides</t>
  </si>
  <si>
    <t>Russisk estragon</t>
  </si>
  <si>
    <t>100 - 150 cm</t>
  </si>
  <si>
    <t>Fin til tørrblomstdekor. Må høstes før blomstring. Fin til eddiker.</t>
  </si>
  <si>
    <t>Artemisia frigida "Ismalurt"</t>
  </si>
  <si>
    <t>Malurt</t>
  </si>
  <si>
    <t>Dekorativ, gråbladig</t>
  </si>
  <si>
    <t>Artemisia ludoviciana 'Silver King'</t>
  </si>
  <si>
    <t>Sølvmalurt</t>
  </si>
  <si>
    <t xml:space="preserve">Dekorative sølvgrønne blader, krypende jordstengel. </t>
  </si>
  <si>
    <t>Liker tørr sandjord og sol.</t>
  </si>
  <si>
    <t xml:space="preserve">Artemisia schmidtiana </t>
  </si>
  <si>
    <t>Japansk malurt</t>
  </si>
  <si>
    <t>Artemisia schmidtiana 'Nana'</t>
  </si>
  <si>
    <t>Krypmalurt</t>
  </si>
  <si>
    <t>Silvergrønne blader. Gul blomst</t>
  </si>
  <si>
    <t>Fin kuleformet voksemåte</t>
  </si>
  <si>
    <t>Arum maculatum</t>
  </si>
  <si>
    <t>Munkhette</t>
  </si>
  <si>
    <t>Gulhvit blomst.</t>
  </si>
  <si>
    <t>Fuktighetsholdene jord.</t>
  </si>
  <si>
    <t>Aruncus aethusifolius</t>
  </si>
  <si>
    <t>Koreaskogskjegg</t>
  </si>
  <si>
    <t>Halvskygge/skygge. Ikke for tørt.</t>
  </si>
  <si>
    <t>Aruncus dioicus</t>
  </si>
  <si>
    <t>Skogskjegg</t>
  </si>
  <si>
    <t>Gulhvit</t>
  </si>
  <si>
    <t>1 - 2 m</t>
  </si>
  <si>
    <t>Sol, halvskygge - OBS  Kan spre seg, klipp bort blomstrene etter avblomstring</t>
  </si>
  <si>
    <t>Asarum europaeum</t>
  </si>
  <si>
    <t>Hasselurt</t>
  </si>
  <si>
    <t>Glinsende grønne, dekorative blader. Bunndekkende.</t>
  </si>
  <si>
    <t xml:space="preserve">Sol eller skygge. </t>
  </si>
  <si>
    <t>Ubetydelige - brune blomster i mai.</t>
  </si>
  <si>
    <t>Asparagus officinalis "Mary Washigton"</t>
  </si>
  <si>
    <t>Asparages</t>
  </si>
  <si>
    <t>Full sol, veldrenert</t>
  </si>
  <si>
    <t>Asperula boissieri</t>
  </si>
  <si>
    <t>Lys rosa.</t>
  </si>
  <si>
    <t>Full sol. Kalk.</t>
  </si>
  <si>
    <t xml:space="preserve">Aster </t>
  </si>
  <si>
    <t>Høstasters</t>
  </si>
  <si>
    <t>Lyseblå</t>
  </si>
  <si>
    <t>Sterk mot mjøldogg</t>
  </si>
  <si>
    <t>Mørk blå, veldig flylt</t>
  </si>
  <si>
    <t>Aster alpinus</t>
  </si>
  <si>
    <t>Alpasters</t>
  </si>
  <si>
    <t>Blå-lilla</t>
  </si>
  <si>
    <t>Aster natalensis</t>
  </si>
  <si>
    <t>Blå blomst med gult senter</t>
  </si>
  <si>
    <t>5 - 10 cm</t>
  </si>
  <si>
    <t>Kronbladene ruller seg inn under i sterk sol og tørke. Trenger god drenering.</t>
  </si>
  <si>
    <t>En av de minste asterene</t>
  </si>
  <si>
    <t>Aster tongolensis</t>
  </si>
  <si>
    <t>Lilla - orange i midten</t>
  </si>
  <si>
    <t>Sol, halvskygge. Næringsrik og veldrenert jord.</t>
  </si>
  <si>
    <t>Astilbe arendsi</t>
  </si>
  <si>
    <t>Kinaspir</t>
  </si>
  <si>
    <t>Rose</t>
  </si>
  <si>
    <t>40cm</t>
  </si>
  <si>
    <t xml:space="preserve">Astilbe chinensis </t>
  </si>
  <si>
    <t>Moldrik, porøs, litt sur jord. Jevn fuktighet. God bunndekker.</t>
  </si>
  <si>
    <t>Astilbe chinensis  'Pumila'</t>
  </si>
  <si>
    <t>Lilla-rosa blomster. God bunndekker.</t>
  </si>
  <si>
    <t xml:space="preserve">Moldrik, porøs, litt sur jord. Jevn fuktighet. </t>
  </si>
  <si>
    <t>Astilbe chinensis  'Serenade'</t>
  </si>
  <si>
    <t>Rosa-rød</t>
  </si>
  <si>
    <t>Astilbe 'Fanal'</t>
  </si>
  <si>
    <t>Astilbe/Spirblom</t>
  </si>
  <si>
    <t>Sterkt rød</t>
  </si>
  <si>
    <t>Moldrik, porøs, litt sur jord. Jevn fuktighet.</t>
  </si>
  <si>
    <t>Arendsii-hybrid</t>
  </si>
  <si>
    <t>Astilbe glaberrima</t>
  </si>
  <si>
    <t>Blek rosa</t>
  </si>
  <si>
    <t>Astilbe 'Inshriach Pink'</t>
  </si>
  <si>
    <t>Lys rosa blomster, lavere enn den vanlige med akset mer delt.</t>
  </si>
  <si>
    <t>Simplicifolia-hybrid</t>
  </si>
  <si>
    <t>Astilbe japonica</t>
  </si>
  <si>
    <t>Japanspir</t>
  </si>
  <si>
    <t>Astilbe sp.</t>
  </si>
  <si>
    <t>Astilbe 'Sprite'</t>
  </si>
  <si>
    <t>Lys rosa</t>
  </si>
  <si>
    <t>Astilbe x arendsii</t>
  </si>
  <si>
    <t>Diverse farger, rosa, rød, hvit</t>
  </si>
  <si>
    <t>35 - 70 cm</t>
  </si>
  <si>
    <t>Moldrik, porøs, litt sur jord. Jevn fuktighet</t>
  </si>
  <si>
    <t>Svak lilla</t>
  </si>
  <si>
    <t>Astilboides tabularis</t>
  </si>
  <si>
    <t>Skjoldbronseblad</t>
  </si>
  <si>
    <t>Kremhvite blomster, store runde blader</t>
  </si>
  <si>
    <t>80 cm /150 cm (blomst)</t>
  </si>
  <si>
    <t>Astrantia carniolica 'Rubra'</t>
  </si>
  <si>
    <t>Alpestjerneskjerm</t>
  </si>
  <si>
    <t>Mørk røde blomster</t>
  </si>
  <si>
    <t>Sol til halvskygge, men trives best i sol. Kalkrik jord.</t>
  </si>
  <si>
    <t>Astrantia major</t>
  </si>
  <si>
    <t>Stjerneskjerm</t>
  </si>
  <si>
    <t>Rød eller grønnlig - hvit. Lang blomstring.</t>
  </si>
  <si>
    <t>Jun - Jul</t>
  </si>
  <si>
    <t>30 - 70 cm</t>
  </si>
  <si>
    <t>Sol-halvskygge.</t>
  </si>
  <si>
    <t>God till snitt</t>
  </si>
  <si>
    <t>Astrantia major 'Lars'</t>
  </si>
  <si>
    <t>Sol - halvskygge.</t>
  </si>
  <si>
    <t>Atriplex hortensia</t>
  </si>
  <si>
    <t>Rødbladet hagemelde</t>
  </si>
  <si>
    <t xml:space="preserve">Salatplante, dekorativ. </t>
  </si>
  <si>
    <t>ca. 2 m</t>
  </si>
  <si>
    <t>Atropa belladonna</t>
  </si>
  <si>
    <t>Belladonnaurt</t>
  </si>
  <si>
    <r>
      <t>Brune eller brun-lilla klokkeblomster. Bærene er 1,5 cm store og utvikler seg fra grønt til sortglinsende gjennom vekstsesongen.</t>
    </r>
    <r>
      <rPr>
        <b/>
        <sz val="10"/>
        <color rgb="FF000000"/>
        <rFont val="Arial"/>
        <family val="2"/>
      </rPr>
      <t>Hele planten er giftig</t>
    </r>
  </si>
  <si>
    <t>Hele planten er giftig</t>
  </si>
  <si>
    <t>Aubrieta x cultorum</t>
  </si>
  <si>
    <t>Hageblåpute</t>
  </si>
  <si>
    <t>10-15cm</t>
  </si>
  <si>
    <t>Sol, fin til murer og steinbed</t>
  </si>
  <si>
    <t>Azorella trifurcata</t>
  </si>
  <si>
    <t>Gulldyne, gummipute</t>
  </si>
  <si>
    <t>Putedannende, små glinsende, grønne rosetter. Gule, uanseelige blomster.</t>
  </si>
  <si>
    <t>Full sol, veldrenert, lett næringsrik jord.</t>
  </si>
  <si>
    <t>Baptisia australis</t>
  </si>
  <si>
    <t>Australfargeskolm</t>
  </si>
  <si>
    <t>Ren blå blomst, minner om erteblomst.</t>
  </si>
  <si>
    <t>100 cm</t>
  </si>
  <si>
    <t>Begonia</t>
  </si>
  <si>
    <t xml:space="preserve">Begonia albapicta (?) </t>
  </si>
  <si>
    <t>Englevingebegonia</t>
  </si>
  <si>
    <t>Stueplante</t>
  </si>
  <si>
    <t>Begonia bertinii 'Skaugum'</t>
  </si>
  <si>
    <t>Skaugumbegonia</t>
  </si>
  <si>
    <t>Oransjerød, blomsterrik</t>
  </si>
  <si>
    <t>Næringsrik jord. Formeres ved stiklinger eller deling av knollen. Oppbevares frostfritt om vinteren.</t>
  </si>
  <si>
    <t>Begonia boweri</t>
  </si>
  <si>
    <t>Bellis perennis</t>
  </si>
  <si>
    <t>Tusenfryd</t>
  </si>
  <si>
    <t>10 - 15 cm</t>
  </si>
  <si>
    <t>Sol, halvskygge. Alminnelig hagejord.</t>
  </si>
  <si>
    <t>Rosa, rød, hvit</t>
  </si>
  <si>
    <t xml:space="preserve">Bergenia cordifolia </t>
  </si>
  <si>
    <t>Bergblom</t>
  </si>
  <si>
    <t>mørk rosa/purpur blomster , vintergrønne læraktige blad</t>
  </si>
  <si>
    <t>Apr - jun</t>
  </si>
  <si>
    <t>30-40 cm</t>
  </si>
  <si>
    <t>Sol-skygge</t>
  </si>
  <si>
    <t>Bergenia cordifolia 'Rotblum'</t>
  </si>
  <si>
    <t>Rosa/rød</t>
  </si>
  <si>
    <t>Bladene blir brunrøde høst og vinter</t>
  </si>
  <si>
    <t>Billbergia nutans</t>
  </si>
  <si>
    <t>Dronningtåre</t>
  </si>
  <si>
    <t>Bistorta officinalis</t>
  </si>
  <si>
    <t>Ormerot</t>
  </si>
  <si>
    <t>20-80 cm</t>
  </si>
  <si>
    <t>Syn. Persicaria bistorta Syn. Polygonum bistorta</t>
  </si>
  <si>
    <t>Borago officinalis</t>
  </si>
  <si>
    <t>Agurkurt</t>
  </si>
  <si>
    <t xml:space="preserve">Trives overalt. Ettårig, men sår seg villig. </t>
  </si>
  <si>
    <t>Bruk blomsten til pynt på kaker, i salat og isterninger.</t>
  </si>
  <si>
    <t>Brassica 'Nero de Toscana'</t>
  </si>
  <si>
    <t>Grønnkål/Svartkål</t>
  </si>
  <si>
    <t>Fra frø</t>
  </si>
  <si>
    <t>Brassica oleracea</t>
  </si>
  <si>
    <t>Rosenkål</t>
  </si>
  <si>
    <t>Jåtunsalgets rosenkål'. Frø fra Genressursutvalget, gammel bevaringsverdig sort</t>
  </si>
  <si>
    <t>Briza media</t>
  </si>
  <si>
    <t>Hjertegras</t>
  </si>
  <si>
    <t>Prydgress.</t>
  </si>
  <si>
    <t>Brugmansia sp.</t>
  </si>
  <si>
    <t>Engletrompet</t>
  </si>
  <si>
    <t>Hvit, enkel blomst</t>
  </si>
  <si>
    <t>stiklinger</t>
  </si>
  <si>
    <t>Hvit dobbel blomst med fantastisk duft.</t>
  </si>
  <si>
    <t>Orange/gul</t>
  </si>
  <si>
    <t>Brunnera macrophylla</t>
  </si>
  <si>
    <t>Forglemmeieisøster</t>
  </si>
  <si>
    <t>Himmelblå</t>
  </si>
  <si>
    <t>Halvskygge-skygge. Dyp, jevt fuktig jord.</t>
  </si>
  <si>
    <t>Brunnera macrophylla 'Jack Frost'</t>
  </si>
  <si>
    <t>Små, sterkt blå blomster som minner om forglemmegei. Sølvaktige blad.</t>
  </si>
  <si>
    <t>Apr-juni</t>
  </si>
  <si>
    <t>Bunndekke. Visstnok en skyggeplante, men min trives i full sol</t>
  </si>
  <si>
    <t>Brunnera macrophylla 'Looking Glass'</t>
  </si>
  <si>
    <t>Små, sterkt blå blomster som minner om forglemmegei. Sølvfargede blader</t>
  </si>
  <si>
    <t>Trives i både sand og leirjord, bare det ikke er for tørt. Skygge -halvskygge. Fin til bunndekke</t>
  </si>
  <si>
    <t>Brunnera macrophylla 'King's Ransom'</t>
  </si>
  <si>
    <t>Himmelblå blomster. Hjertefomede, variegerte, sølvfargede blader.</t>
  </si>
  <si>
    <t>Trives i både sand- og leirjord, bare det ikke er for tørt.</t>
  </si>
  <si>
    <t>Brunnera macrophylla 'Variegata'</t>
  </si>
  <si>
    <t>Små, sterkt blå blomster som minner om forglemmegei. Dekorative, hjerteformete blad med en hvit/kremfarget kant rundt.</t>
  </si>
  <si>
    <t xml:space="preserve">Trives i både sand og leirjord, bare det ikke er for tørt. Sol -halvskygge. </t>
  </si>
  <si>
    <t>Fin til bunndekke</t>
  </si>
  <si>
    <t>Buddleja sp</t>
  </si>
  <si>
    <t>Sommerfuglblomst</t>
  </si>
  <si>
    <t>Store klaser med rød-lilla blomster</t>
  </si>
  <si>
    <t>kan bli et par meter</t>
  </si>
  <si>
    <t>Flerårig.(Overvinterer, men vi er i grenseland). Bør stå  lunt, gjerne grunt også. Lite gjødsel</t>
  </si>
  <si>
    <t xml:space="preserve">Buphthalmum salicifolium </t>
  </si>
  <si>
    <t>Pil-lysøye</t>
  </si>
  <si>
    <t>Gul blomst, margeritt-lignende. Litt svake stengler, velter litt utover.</t>
  </si>
  <si>
    <t>Juni - aug</t>
  </si>
  <si>
    <t>Bupleurum multinerva</t>
  </si>
  <si>
    <t>Sjelden plante</t>
  </si>
  <si>
    <t>Buxus sempervirens</t>
  </si>
  <si>
    <t>Buskbom</t>
  </si>
  <si>
    <t>Calamagrostis x acutilflora “Overdam”</t>
  </si>
  <si>
    <t>Fagerrørkvein</t>
  </si>
  <si>
    <t>Prydgress med stripet bladverk</t>
  </si>
  <si>
    <t>Stå solrikt/lyst halve dagen</t>
  </si>
  <si>
    <t>Var årets staude i 2013</t>
  </si>
  <si>
    <t>Calamintha grandiflora</t>
  </si>
  <si>
    <t>Rosemynte</t>
  </si>
  <si>
    <t>Sol, halvskygge. Humusrik, ikke for tørr jord. Nedskjæring etter blomstring gir nytt flor.</t>
  </si>
  <si>
    <t>Calendula sp.</t>
  </si>
  <si>
    <t>Ringblomst</t>
  </si>
  <si>
    <t>Oransje</t>
  </si>
  <si>
    <t>Callianthemum anemonoides</t>
  </si>
  <si>
    <t>Lys hvitrosa prestekragelignende blomster kan gjenblomstre noe i august</t>
  </si>
  <si>
    <t>April</t>
  </si>
  <si>
    <t>5 -15 cm</t>
  </si>
  <si>
    <t>Fjellhage, sol - skygge. Moldrik jord</t>
  </si>
  <si>
    <t xml:space="preserve">Callistephus chininsis </t>
  </si>
  <si>
    <t>Sommerasters</t>
  </si>
  <si>
    <t>Farge mix</t>
  </si>
  <si>
    <t>65 cm</t>
  </si>
  <si>
    <t>Frøplanter, flere sammen.</t>
  </si>
  <si>
    <t>Fin til snitt- og rabatt</t>
  </si>
  <si>
    <t>Callistephus chininsis “Duchess Blue Ice”  </t>
  </si>
  <si>
    <t>Callistephus chininsis 'Pink Ball'</t>
  </si>
  <si>
    <t>Lysrøde, store, runde og tettfylte blomster.</t>
  </si>
  <si>
    <t>Caltha palustris</t>
  </si>
  <si>
    <t>Bekkeblom</t>
  </si>
  <si>
    <t>Gule enkle blomster.</t>
  </si>
  <si>
    <t>Fuktig vokseplass</t>
  </si>
  <si>
    <t>Caltha palustris 'Multiplex'</t>
  </si>
  <si>
    <t>Fyllt bekkeblom</t>
  </si>
  <si>
    <t>Fylte gule blomster.</t>
  </si>
  <si>
    <t>21 cm</t>
  </si>
  <si>
    <t>Camassia leichtlinii</t>
  </si>
  <si>
    <t>Stjernehyasint/ Praktbjørne-stjerne</t>
  </si>
  <si>
    <t>Lyse blå</t>
  </si>
  <si>
    <t>Høsten</t>
  </si>
  <si>
    <t>Løkplante.</t>
  </si>
  <si>
    <t>Camassia leichtlinii 'Semiplena'</t>
  </si>
  <si>
    <t>Får mengder med stjerneformede, fyllte hvite blomster i aks på ranke stengler. Gresstuelignende plante.</t>
  </si>
  <si>
    <t>Sol. H6</t>
  </si>
  <si>
    <t>Den kommer igjen år etter år. Formerer seg med sideløk.</t>
  </si>
  <si>
    <t>Camissonia bistorta</t>
  </si>
  <si>
    <t xml:space="preserve">Klart solgule skålformede blomster.  Krypende vekstform. </t>
  </si>
  <si>
    <t>Juni - sept</t>
  </si>
  <si>
    <t xml:space="preserve">Fin til kant-og rabatt. </t>
  </si>
  <si>
    <t>Campanula alliarifolia</t>
  </si>
  <si>
    <t>Hvit, grågrønne hjerteformede blader</t>
  </si>
  <si>
    <t>50-80 cm</t>
  </si>
  <si>
    <t>Sol. Sprer seg.</t>
  </si>
  <si>
    <t>Campanula americana</t>
  </si>
  <si>
    <t>Klokke</t>
  </si>
  <si>
    <t>Blå-lilla blomst.</t>
  </si>
  <si>
    <t>Campanula autraniana</t>
  </si>
  <si>
    <t>Steinbedplante, lave</t>
  </si>
  <si>
    <t>Inte amerikansk blåklocka - C. americana. Søker på 'Americana' och får inte upp något alls</t>
  </si>
  <si>
    <t>Campanula bellidifolia</t>
  </si>
  <si>
    <t xml:space="preserve">Store blå klokker </t>
  </si>
  <si>
    <t xml:space="preserve">10-15 cm </t>
  </si>
  <si>
    <t>Campanula betulifolia</t>
  </si>
  <si>
    <t>8 cm</t>
  </si>
  <si>
    <t>Campanula carpatica</t>
  </si>
  <si>
    <t>Karpatklokke</t>
  </si>
  <si>
    <t>Blå blomst. Danner tuer.</t>
  </si>
  <si>
    <t xml:space="preserve">Solrikt. Tørr og mager jord, gjerne sandblandet. Tåler tørke. </t>
  </si>
  <si>
    <t>Campanula chamissonis</t>
  </si>
  <si>
    <t>Blå.</t>
  </si>
  <si>
    <t>Steinbed/fjellhage.</t>
  </si>
  <si>
    <t>Syn.Campanula pilosa</t>
  </si>
  <si>
    <t>Campanula chamissonis 'Superba'</t>
  </si>
  <si>
    <t>Danner tette tepper, blanke, vakre blader, store blå klokker.</t>
  </si>
  <si>
    <t>maks 5 cm</t>
  </si>
  <si>
    <t>Syn. Campanula pilosa</t>
  </si>
  <si>
    <t>Campanula cochleariifolia</t>
  </si>
  <si>
    <t>Småklokke</t>
  </si>
  <si>
    <t>Blå. Teppedannende</t>
  </si>
  <si>
    <t xml:space="preserve">Steinbed. </t>
  </si>
  <si>
    <t>Campanula collina</t>
  </si>
  <si>
    <t>Bakkeklokke</t>
  </si>
  <si>
    <t xml:space="preserve">Blåfiolette blomster på opprette stengler. Danner tuer med hjerteformede blad. </t>
  </si>
  <si>
    <t>Fra Kaukasus.</t>
  </si>
  <si>
    <t xml:space="preserve">Campanula glomerata </t>
  </si>
  <si>
    <t>Toppklokke</t>
  </si>
  <si>
    <t>Blåfiolett</t>
  </si>
  <si>
    <t>Sol, mager jord. Sprer seg villig</t>
  </si>
  <si>
    <t>Campanula glomerata 'Acaulis'</t>
  </si>
  <si>
    <t xml:space="preserve">Fiolettblå blomst. En dvergform. </t>
  </si>
  <si>
    <t>ca 25 cm</t>
  </si>
  <si>
    <t>Sol. Tørr og kalkrik jord</t>
  </si>
  <si>
    <t>Campanula glomerata var. alba</t>
  </si>
  <si>
    <t>35 - 45 cm</t>
  </si>
  <si>
    <t>Campanula incurva</t>
  </si>
  <si>
    <t>Lavendelblå</t>
  </si>
  <si>
    <t>Passer til fjellhage</t>
  </si>
  <si>
    <t>Campanula lactifolia</t>
  </si>
  <si>
    <t>Melkeklokke</t>
  </si>
  <si>
    <t>ca 100 cm</t>
  </si>
  <si>
    <t>Campanula latifolia</t>
  </si>
  <si>
    <t>Storklokke</t>
  </si>
  <si>
    <t>ca 100</t>
  </si>
  <si>
    <t xml:space="preserve">Campanula medium </t>
  </si>
  <si>
    <t>Mariklokke</t>
  </si>
  <si>
    <t>Dobbel. fargeblanding (toårig, )</t>
  </si>
  <si>
    <t>Campanula medium var. calycanthema 'Cup and Saucer'</t>
  </si>
  <si>
    <t>Marieklokke</t>
  </si>
  <si>
    <t>To-årig</t>
  </si>
  <si>
    <t xml:space="preserve">Campanula persicifolia </t>
  </si>
  <si>
    <t>Fagerklokke</t>
  </si>
  <si>
    <t>Blå, lyseblå eller hvite blomster.</t>
  </si>
  <si>
    <t>60 - 100 cm</t>
  </si>
  <si>
    <t>Lett, gjerne kalkholdig jord.</t>
  </si>
  <si>
    <t>Campanula portenschlagiana</t>
  </si>
  <si>
    <t>Krypklokke</t>
  </si>
  <si>
    <t>Blå, små, spisse klokker</t>
  </si>
  <si>
    <t>Campanula pulla</t>
  </si>
  <si>
    <t>Svartklokke/Dvergklokke</t>
  </si>
  <si>
    <t>Mørkeblå</t>
  </si>
  <si>
    <t>6 - 7 cm</t>
  </si>
  <si>
    <t>Sol, halvskygge. Fjellhage. Vanlig jord.</t>
  </si>
  <si>
    <t>Campanula punctata</t>
  </si>
  <si>
    <t>Prikklokke</t>
  </si>
  <si>
    <t>Røde klokker</t>
  </si>
  <si>
    <t>35-45 cm</t>
  </si>
  <si>
    <t>Sol. Vanlig jord. Sprer seg med utløpere. Bør kunne beundres nedenfra.</t>
  </si>
  <si>
    <t>Campanula punctata 'Elizabeth'</t>
  </si>
  <si>
    <t>Røde</t>
  </si>
  <si>
    <t>Campanula punctata 'Rubra'</t>
  </si>
  <si>
    <t>Store hengende rødrosa klokker.</t>
  </si>
  <si>
    <t xml:space="preserve">Sol. Vanlig jord. Sprer seg med utløpere. Bør kunne beundres nedenfra. </t>
  </si>
  <si>
    <t>Campanula ramosissima</t>
  </si>
  <si>
    <t>Blå klokker m.mørke striper. Danner tuer på tørt sted, legger seg utover, blomster mye.</t>
  </si>
  <si>
    <t>Campanula sarmatica</t>
  </si>
  <si>
    <t>Sarmatklokke</t>
  </si>
  <si>
    <t>Blågrå blomst. Grått bladverk, danner store tepper.</t>
  </si>
  <si>
    <t>Campanula sp</t>
  </si>
  <si>
    <t>Mørk grønne blader, blå blomst.</t>
  </si>
  <si>
    <t xml:space="preserve">Sprer seg lite. </t>
  </si>
  <si>
    <t>Hvit blomst</t>
  </si>
  <si>
    <t>Campanula tommasiniana</t>
  </si>
  <si>
    <t>Lange smale blå klokker</t>
  </si>
  <si>
    <t>Blomstrer senere enn andre campanulaer</t>
  </si>
  <si>
    <t>Campanula trachelium</t>
  </si>
  <si>
    <t>Nesleklokke</t>
  </si>
  <si>
    <t xml:space="preserve">Blålilla. Hardfør. </t>
  </si>
  <si>
    <t>Sol. Tåler litt tørr jord. God drenering. Hardfør.</t>
  </si>
  <si>
    <t>Canna indica</t>
  </si>
  <si>
    <t>Orangerød, på stilk</t>
  </si>
  <si>
    <t>Store mørke blad. Tåler ikke frost. Må tas inn om vinteren.</t>
  </si>
  <si>
    <t>Canna sp</t>
  </si>
  <si>
    <t xml:space="preserve">Capsicum annuum </t>
  </si>
  <si>
    <t>Chilipepper</t>
  </si>
  <si>
    <t>Scoville scale: 2500-5000. Rød Jalapeño selges også tørket, men da under navnet chipotle.</t>
  </si>
  <si>
    <t>Capsicum annuum 'Marconi Rosso'</t>
  </si>
  <si>
    <t>Rød paprika</t>
  </si>
  <si>
    <t>Elske varme</t>
  </si>
  <si>
    <t>Capsicum annuum 'Mohawk'</t>
  </si>
  <si>
    <t>Gul paprika</t>
  </si>
  <si>
    <t>Capsicum annuum 'Birdseye'</t>
  </si>
  <si>
    <t>Styrke:het</t>
  </si>
  <si>
    <t>Capsicum annuum 'Padron'</t>
  </si>
  <si>
    <t>Scoville scale: 500 - 2000. Smaken er fruktig og god, men ca hver tiende chili er skikkelig sterk</t>
  </si>
  <si>
    <t>Capsicum annuum 'Vampire'</t>
  </si>
  <si>
    <t>Lilla blomst og mørkt grønn-lilla blader</t>
  </si>
  <si>
    <t>Capsicum sp.</t>
  </si>
  <si>
    <t>Paprika</t>
  </si>
  <si>
    <t xml:space="preserve">Hvit. Liten type, knaskepaprika. </t>
  </si>
  <si>
    <t>Høst</t>
  </si>
  <si>
    <t>Variabel</t>
  </si>
  <si>
    <t>Frøplanter. Bør bindes opp.</t>
  </si>
  <si>
    <t>Pepper, gule</t>
  </si>
  <si>
    <t>Pepper, røde</t>
  </si>
  <si>
    <t>Cardamine heptaphylla</t>
  </si>
  <si>
    <t>Kløverkarse/Bitterkarse</t>
  </si>
  <si>
    <t>Hvite blomster, fem-sju koblede store blad.</t>
  </si>
  <si>
    <t>Cardamine kitaibelii</t>
  </si>
  <si>
    <t>Lysegule blomster</t>
  </si>
  <si>
    <t>Skygge - halvskygge. Ikke for tørt</t>
  </si>
  <si>
    <t>Cardamine macrophylla</t>
  </si>
  <si>
    <t>Fiolett (blekrosa til purpurfargede)</t>
  </si>
  <si>
    <t>Halvskygge fuktig voksesplass</t>
  </si>
  <si>
    <t>Cardamine microphylla</t>
  </si>
  <si>
    <t>Mørke rosa blomster</t>
  </si>
  <si>
    <t>Mai og utovert</t>
  </si>
  <si>
    <t>Svalt, stenparti, skygge</t>
  </si>
  <si>
    <t>Cardamine pentaphyllos</t>
  </si>
  <si>
    <t>Fembladet tannrot</t>
  </si>
  <si>
    <t>Lilla blomster, 5-fingrete blader</t>
  </si>
  <si>
    <t xml:space="preserve">Humusrik, lett fuktig og gjerne litt skyggefull plass. </t>
  </si>
  <si>
    <t>Cardamine trifolia</t>
  </si>
  <si>
    <t>Carex firma 'Variegata'</t>
  </si>
  <si>
    <t>Japanstarr</t>
  </si>
  <si>
    <t>Tuedannende gress med grønne- og gul-stipete stråaktige blader.</t>
  </si>
  <si>
    <t>20-30 cm + aks</t>
  </si>
  <si>
    <t>Carex morrowii 'Ice Dance'</t>
  </si>
  <si>
    <t>Japansk starr</t>
  </si>
  <si>
    <t>Gress. Grønne blader med hvit kant.</t>
  </si>
  <si>
    <t>50-100 cm</t>
  </si>
  <si>
    <t>Carex morrowii 'Variegata'</t>
  </si>
  <si>
    <t xml:space="preserve">Stripet gress. </t>
  </si>
  <si>
    <t>April-mai</t>
  </si>
  <si>
    <t>Carex muskingumensis</t>
  </si>
  <si>
    <t>Pyntegress/ Skråningstarr</t>
  </si>
  <si>
    <t>60-90 cm</t>
  </si>
  <si>
    <t xml:space="preserve">Elegant som solitærplante i skygge og ved vann. </t>
  </si>
  <si>
    <t>Carex oshimenis 'Evergold'</t>
  </si>
  <si>
    <t>Oshimastarr</t>
  </si>
  <si>
    <t>Grønt gress med gul-hvit stripe mitt på bladene.</t>
  </si>
  <si>
    <t>Halvskygge - skygge</t>
  </si>
  <si>
    <t>Tåler sol, men blekner kanske litt</t>
  </si>
  <si>
    <t>Carlina acaulis</t>
  </si>
  <si>
    <t>Bergtistel</t>
  </si>
  <si>
    <t>Sølvhvit.</t>
  </si>
  <si>
    <t xml:space="preserve">Full sol. Tåler tørke. </t>
  </si>
  <si>
    <t>Blomstene egner seg til tørking.</t>
  </si>
  <si>
    <t>Carum carvi</t>
  </si>
  <si>
    <t>Karve</t>
  </si>
  <si>
    <t>Celosia argentea var. cristata</t>
  </si>
  <si>
    <t>Hanekam</t>
  </si>
  <si>
    <t>Centaurea caucasia</t>
  </si>
  <si>
    <t>Knoppurt</t>
  </si>
  <si>
    <t>Rosa-lilla</t>
  </si>
  <si>
    <t>Centaurea cyanus</t>
  </si>
  <si>
    <t>Kornblom</t>
  </si>
  <si>
    <t>Centaurea dealbata</t>
  </si>
  <si>
    <t>Filtknoppurt</t>
  </si>
  <si>
    <t>Rosa - purpur</t>
  </si>
  <si>
    <t>50 - 60 cm</t>
  </si>
  <si>
    <t>Solrikt i vanlig god hagejord. Villig!</t>
  </si>
  <si>
    <t>Centaurea macrocephala</t>
  </si>
  <si>
    <t>Kjempeknoppurt</t>
  </si>
  <si>
    <t>100-120 cm</t>
  </si>
  <si>
    <t>Sol-lett skygge, solitærplante,nærings-og moldrik jord, gjerne noe leirholdig.</t>
  </si>
  <si>
    <t>Centaurea montana</t>
  </si>
  <si>
    <t>Honningknoppurt</t>
  </si>
  <si>
    <t>Blå blomster.</t>
  </si>
  <si>
    <t>Vanlig hagejord. Sprer seg villig.</t>
  </si>
  <si>
    <t>Gammel hagestaude.</t>
  </si>
  <si>
    <t>Cephalaria gigantea</t>
  </si>
  <si>
    <t>Gullknapp</t>
  </si>
  <si>
    <t>Juli-aug</t>
  </si>
  <si>
    <t>120-180 cm</t>
  </si>
  <si>
    <t>Cerastium alpinum ssp. lanatum</t>
  </si>
  <si>
    <t>Ullarve</t>
  </si>
  <si>
    <t>Hvite enkle blomster</t>
  </si>
  <si>
    <t>Ullengrått blad, teppedannende.</t>
  </si>
  <si>
    <t>Cerastium tomentosum</t>
  </si>
  <si>
    <t>Sølvarve</t>
  </si>
  <si>
    <t>Hvit, Sølvaktige blader</t>
  </si>
  <si>
    <t>Full sol. Steinbed. Tørr, mager jord. Putedannende med stor vekstkraft.</t>
  </si>
  <si>
    <t>Cerinthe major</t>
  </si>
  <si>
    <t xml:space="preserve">Blå blomster. Flekkete blader. </t>
  </si>
  <si>
    <t>Danskt navn: Stor voksurt</t>
  </si>
  <si>
    <t>Chaenomeles japonica</t>
  </si>
  <si>
    <t>Eldkvede el japansk kvede</t>
  </si>
  <si>
    <t>Rød el orange</t>
  </si>
  <si>
    <t>Chelone oblique</t>
  </si>
  <si>
    <t>Duehode</t>
  </si>
  <si>
    <t>Rosa/Lilla</t>
  </si>
  <si>
    <t>Aug - okt</t>
  </si>
  <si>
    <t>Full sol, jevnt fuktig næringsrik jord.</t>
  </si>
  <si>
    <t>Chelone obliqua 'Alba'</t>
  </si>
  <si>
    <t>Chenopodium 'Bonus Henricus'</t>
  </si>
  <si>
    <t>Stolte Henrik</t>
  </si>
  <si>
    <t>Næringsrike blad. Unge blad brukes i salater, kokt i supper m.m. Skuddene om våren kan brukes som asparges.</t>
  </si>
  <si>
    <t>Chenopodium sp</t>
  </si>
  <si>
    <t>Meldestokk</t>
  </si>
  <si>
    <t>Chiastophyllum oppositifolium 'Gullbåge'</t>
  </si>
  <si>
    <t>Smørblad</t>
  </si>
  <si>
    <t>Blomstene - gule aks i toppen av røde blomsterstengler. Blader kjøttfulle, mattgrønne, senere fint rødfarvet</t>
  </si>
  <si>
    <t xml:space="preserve">Flott stenbedsplante. </t>
  </si>
  <si>
    <t>Chiastophyllum oppositifolium 'Variegatum'</t>
  </si>
  <si>
    <t>Korsmørblad</t>
  </si>
  <si>
    <t>Små rent gule blomster som sitter i aks i toppen av en rød blomsterstengel. Variegerte blader, gule/grønne.</t>
  </si>
  <si>
    <t>Tørr og veldrenert vokseplass med kalkholdig jord. Tåler ikke fuktig jord. Halvskygge - skygge. Kan brukes til bunndekke dersom det er godt drenert.</t>
  </si>
  <si>
    <t xml:space="preserve"> Når blomstene er fult utsprunget henger blomsterakset. </t>
  </si>
  <si>
    <t>Chinodoxa luciliae eller C. forbesii </t>
  </si>
  <si>
    <t>Nikkesnøstjerne</t>
  </si>
  <si>
    <t>Isblå med hvitt senter</t>
  </si>
  <si>
    <t>Tidlig vår</t>
  </si>
  <si>
    <t>Veldrenert, moldrik jord som holder på fuktigheten. Sol eller lett skygge.</t>
  </si>
  <si>
    <t>Ca 10 løk i potta</t>
  </si>
  <si>
    <t>Chionodoxa luciliae</t>
  </si>
  <si>
    <t>Snøstjerne</t>
  </si>
  <si>
    <t>Lys blå</t>
  </si>
  <si>
    <t>Sprer seg, fin under busker og i plenen</t>
  </si>
  <si>
    <t>Chionodoxa luciliae 'Alba'</t>
  </si>
  <si>
    <t>Minnesnøstjerne</t>
  </si>
  <si>
    <t>Rent hvite blomster</t>
  </si>
  <si>
    <t>Chrysanthemum parthenium  </t>
  </si>
  <si>
    <t>Matrem</t>
  </si>
  <si>
    <t>Tanacetum parthenium</t>
  </si>
  <si>
    <t>Chrysosplenium davidianum</t>
  </si>
  <si>
    <t>Maigull</t>
  </si>
  <si>
    <t>Gulgrønne blomster. Bunndekke</t>
  </si>
  <si>
    <t>Krypende</t>
  </si>
  <si>
    <t>Cimicifuga foetida</t>
  </si>
  <si>
    <t>Cimicifuga racemosa "Atropurpurea"</t>
  </si>
  <si>
    <t>Ormedrue</t>
  </si>
  <si>
    <t>Clarkia speciosa 'Pink Buttercup'</t>
  </si>
  <si>
    <t>Clarkia</t>
  </si>
  <si>
    <t>Flotte åpne rosa blomster
på en tue av smalt bladverk</t>
  </si>
  <si>
    <t>Claytonia sibirica</t>
  </si>
  <si>
    <t>Sibirportulakk</t>
  </si>
  <si>
    <t>Lys rosa. Sår seg villig i løs jord, men er lett å luke ut.</t>
  </si>
  <si>
    <t xml:space="preserve">Sol, skygge. </t>
  </si>
  <si>
    <t>Claytonia megarhiza</t>
  </si>
  <si>
    <t>Clematis “Brunette”</t>
  </si>
  <si>
    <t>Mørk lilla</t>
  </si>
  <si>
    <t>april-mai</t>
  </si>
  <si>
    <t>2-5 m</t>
  </si>
  <si>
    <t>Clematis alpina</t>
  </si>
  <si>
    <t>Alpeklematis</t>
  </si>
  <si>
    <t>Blomstrer på fjorårsgreiner. Sol. Veldrenert, humusrik jord. Liker kalk.</t>
  </si>
  <si>
    <t>Clematis alpina 'Cyanea'</t>
  </si>
  <si>
    <t>Halvfylte, nikkende, mellomblå blomster, 4 4-5 cm lange begerblad med en sølvaktig linje ytterst.</t>
  </si>
  <si>
    <t>2 - 3 m</t>
  </si>
  <si>
    <t>Blomster</t>
  </si>
  <si>
    <t>Clematis alpina 'Ruby'</t>
  </si>
  <si>
    <t>Rosa blomster.</t>
  </si>
  <si>
    <t>2-3m</t>
  </si>
  <si>
    <t>Clematis heracleifolia</t>
  </si>
  <si>
    <t>Blå blomst med tilbakebøyde kronblad</t>
  </si>
  <si>
    <t>Blomstrer sent</t>
  </si>
  <si>
    <t>Clematis macropetala 'Georg'</t>
  </si>
  <si>
    <t>Mai - frost</t>
  </si>
  <si>
    <t>Clematis mandshurica</t>
  </si>
  <si>
    <t>Et vell av små hvite, duftende blomster.</t>
  </si>
  <si>
    <t>Juni-Aug</t>
  </si>
  <si>
    <t>90-150 cm</t>
  </si>
  <si>
    <t>Trives i all slags jord. Best i full sol.Fin å plante bakerst i bedet.</t>
  </si>
  <si>
    <t>Bør støttes opp.</t>
  </si>
  <si>
    <t>Clematis recta</t>
  </si>
  <si>
    <t>Stivklematis</t>
  </si>
  <si>
    <t>Hvit. Riktblomstrende.</t>
  </si>
  <si>
    <t>ca. 1 - 2 m</t>
  </si>
  <si>
    <t>Må ha støtte. Sol. Halvskygge. næringsrik lett fuktig jord. Visner ned om høsten, kommer tilbake om våren.</t>
  </si>
  <si>
    <t>Clematis tangutica 'Radar Love'</t>
  </si>
  <si>
    <t>Klematis</t>
  </si>
  <si>
    <t>ca. 60 cm</t>
  </si>
  <si>
    <t>Frøsådd i år, men skal blomstre første året. Kan brukes i ampler.</t>
  </si>
  <si>
    <t>Clematis tibetana tangutica</t>
  </si>
  <si>
    <t>Gullklematis</t>
  </si>
  <si>
    <t>2-3 m</t>
  </si>
  <si>
    <t>Nøysom men gjerne halvskygge.</t>
  </si>
  <si>
    <t xml:space="preserve">Clerodendrum ugandense </t>
  </si>
  <si>
    <t>Blåvinge</t>
  </si>
  <si>
    <t xml:space="preserve"> Kan stå ute sommer.</t>
  </si>
  <si>
    <t>Clivia</t>
  </si>
  <si>
    <t>Orange</t>
  </si>
  <si>
    <t>Godt lys og sparsom vanning. Ikke vann fra nov. til blomsterknoppen er godt oppe, febr-mars</t>
  </si>
  <si>
    <t xml:space="preserve">Kan stå uten om sommeren. </t>
  </si>
  <si>
    <t>Cobaea scandens</t>
  </si>
  <si>
    <t>Klokkeranke</t>
  </si>
  <si>
    <t>Codonopsis clematidea</t>
  </si>
  <si>
    <t>Liten klatrer som visner ned om høsten</t>
  </si>
  <si>
    <t>Colchicum autumnale</t>
  </si>
  <si>
    <t>Tidløs</t>
  </si>
  <si>
    <t>Løkplante. Blomstrermed rosa/lilla blomster på høsten, blader om våren.</t>
  </si>
  <si>
    <t>Nøytral eller kalkrik jord. Sol eller halvskygge.</t>
  </si>
  <si>
    <t xml:space="preserve">Alle deler på planten er giftig. </t>
  </si>
  <si>
    <t>Colchicum autumnale 'Album'</t>
  </si>
  <si>
    <t>Små hvite blomster</t>
  </si>
  <si>
    <t>Tidligst av tidløsene, i august</t>
  </si>
  <si>
    <t>Colchicum speciosum syn. giganteum </t>
  </si>
  <si>
    <t>Prakttidløs</t>
  </si>
  <si>
    <t>Rosa blomster</t>
  </si>
  <si>
    <t>Coleus sp</t>
  </si>
  <si>
    <t>Spragle, Tvetann</t>
  </si>
  <si>
    <t>Fargerike blader</t>
  </si>
  <si>
    <t>Sol, halvskygge. Næringsrik, drenert jord. Lunt hvis den settes ut. Tåler 4-10C. Mye vann om sommeren.</t>
  </si>
  <si>
    <t>Coluria omeiensis var. nanzhengensis</t>
  </si>
  <si>
    <t>Svalt, stenparti</t>
  </si>
  <si>
    <t>Consolida ajacis</t>
  </si>
  <si>
    <t>Åkerriddersporer</t>
  </si>
  <si>
    <t>Mix</t>
  </si>
  <si>
    <t>frøplante</t>
  </si>
  <si>
    <t>Convallaria majalis</t>
  </si>
  <si>
    <t>Liljekonvall</t>
  </si>
  <si>
    <t>Convallaria majalis (gule striper på bladene)</t>
  </si>
  <si>
    <t>Hvite blomster og gule striper på bladene.</t>
  </si>
  <si>
    <t>Convolvulus sp</t>
  </si>
  <si>
    <t>Trikolorvindel</t>
  </si>
  <si>
    <t>Blå, hvit og gul</t>
  </si>
  <si>
    <t>Coreopsis verticillata Grandiflora</t>
  </si>
  <si>
    <t>Kransvakkerøye</t>
  </si>
  <si>
    <t>Skinnende gul blomst, dill-lignende blader</t>
  </si>
  <si>
    <t>Sol. Lang blomstring.</t>
  </si>
  <si>
    <t>Coriandrum sativum</t>
  </si>
  <si>
    <t>Koriander</t>
  </si>
  <si>
    <t>Små bladet koriander</t>
  </si>
  <si>
    <t>"Cut can come again"</t>
  </si>
  <si>
    <t>Cornus alba 'Sibirica'</t>
  </si>
  <si>
    <t>Korallkornell</t>
  </si>
  <si>
    <t xml:space="preserve">Hvite blomster, blå bær. Unge greiner er rødfarget. Bladene får fin høstfarge. </t>
  </si>
  <si>
    <t>2 m</t>
  </si>
  <si>
    <t>Lite kravfull, men glad i sol, og trives best i næringsrik, jevnt fuktig jord.</t>
  </si>
  <si>
    <t>Cornus alba variegata</t>
  </si>
  <si>
    <t>Hvite blomster, lys grøne blad med hvit rand</t>
  </si>
  <si>
    <t>Cortusa caucasia</t>
  </si>
  <si>
    <t>Kortusa</t>
  </si>
  <si>
    <t>Cortusa matthioli</t>
  </si>
  <si>
    <t>20 cm med blomst</t>
  </si>
  <si>
    <t xml:space="preserve">Trives i lett skygge. </t>
  </si>
  <si>
    <t>Hører til Primulafamilien.</t>
  </si>
  <si>
    <t>Corydalis cava</t>
  </si>
  <si>
    <t>Lerkespore</t>
  </si>
  <si>
    <t>Sol, halvskygge. Nøysom. Torvholdig jord.</t>
  </si>
  <si>
    <t>Corydalis elata</t>
  </si>
  <si>
    <t>Blå lerkespore</t>
  </si>
  <si>
    <t>Corydalis elata x flexuosa</t>
  </si>
  <si>
    <t>Lerkespore-hybrid</t>
  </si>
  <si>
    <t>Blå med hvit</t>
  </si>
  <si>
    <t>Corydalis elata x flexuosa 'Gøteborg'</t>
  </si>
  <si>
    <t>Blåfarge</t>
  </si>
  <si>
    <t>Sol. Halvskygge. Nøysom. Torvholdig jord.</t>
  </si>
  <si>
    <t>Corydalis flexuosa</t>
  </si>
  <si>
    <t xml:space="preserve">Corydalis flexuosa 'China Blue' </t>
  </si>
  <si>
    <t>Intens blå</t>
  </si>
  <si>
    <t xml:space="preserve">Corydalis flexuosa 'Pere David' </t>
  </si>
  <si>
    <t>Corydalis flexuosa x elata</t>
  </si>
  <si>
    <t>Corydalis malkensis</t>
  </si>
  <si>
    <t>Malka-lerkespore</t>
  </si>
  <si>
    <t>Apr-mai</t>
  </si>
  <si>
    <t>Corydalis nobilis</t>
  </si>
  <si>
    <t>Sibirlerkespore</t>
  </si>
  <si>
    <t xml:space="preserve">Klaser med sitrongule blomster med en mørk flekk. På våren kobberfarvet bladverket, senere gradvis blågrønt. </t>
  </si>
  <si>
    <t xml:space="preserve">Planten er nøysom og trives like godt i sol som skygge. Fin i skogshage og blomsterbed. Planten visner ned etter blomstring. </t>
  </si>
  <si>
    <t>Har knoller som setter røtter om høsten, og blomster igjen neste vår.</t>
  </si>
  <si>
    <t>Corydalis solida</t>
  </si>
  <si>
    <t>20-25 cm</t>
  </si>
  <si>
    <t>Merk!!!! Visner ned etter blomstring, dvs. på loppa ser det ut som tomme potter. De setter røtter på hosten igjen (senest) og blomstrer til våren</t>
  </si>
  <si>
    <t>Lilla blomster sitter i klaser.  Har knoller som setter røtter om høsten, og blomster igjen neste vår.</t>
  </si>
  <si>
    <t xml:space="preserve">Rosa/hvit. Blomstene sitter i klaser.  </t>
  </si>
  <si>
    <t>Visner ned etter blomstring. Har knoller som setter røtter om høsten, og blomster igjen neste vår, dvs. på loppa ser det ut som tomme potter.</t>
  </si>
  <si>
    <t xml:space="preserve">Rosa. Blomstene sitter i klaser.  </t>
  </si>
  <si>
    <t>Rødlilla</t>
  </si>
  <si>
    <t>Juni-juli</t>
  </si>
  <si>
    <t>Corydalis sp.</t>
  </si>
  <si>
    <t xml:space="preserve">Blå blomst. </t>
  </si>
  <si>
    <t>Corydalis x 'Korn's purple'</t>
  </si>
  <si>
    <t>Halvskygge</t>
  </si>
  <si>
    <t>Hybrid av C. flexuosa, C. elata og C.capitata</t>
  </si>
  <si>
    <t>Corylus avellana</t>
  </si>
  <si>
    <t>Hassel</t>
  </si>
  <si>
    <t>5 m</t>
  </si>
  <si>
    <t xml:space="preserve">Sol-halvskygge, </t>
  </si>
  <si>
    <t>Cosmos sp</t>
  </si>
  <si>
    <t>Pyntekorg</t>
  </si>
  <si>
    <t>Hvite blomster m rose striper</t>
  </si>
  <si>
    <t>Cotoneaster sp</t>
  </si>
  <si>
    <t>Mispel</t>
  </si>
  <si>
    <t>Hvite blomster. Fine blader, røde bær.</t>
  </si>
  <si>
    <t>Cotoneaster x suscicus</t>
  </si>
  <si>
    <t>Vintermispel</t>
  </si>
  <si>
    <t>Sol-halvskygge. Veldrenert jevnt fuktig jord.</t>
  </si>
  <si>
    <t>Cotula sp</t>
  </si>
  <si>
    <t>Små lyse gule dusker</t>
  </si>
  <si>
    <t>3 cm</t>
  </si>
  <si>
    <t>Steinbed</t>
  </si>
  <si>
    <t>Kjøpt som Cotularatatra vilcotii</t>
  </si>
  <si>
    <t>Crassula sp</t>
  </si>
  <si>
    <t>Pengetre/elefanttykkblad</t>
  </si>
  <si>
    <t xml:space="preserve">Grønt </t>
  </si>
  <si>
    <t>Tåler det 
meste</t>
  </si>
  <si>
    <t>Crataegus intricata</t>
  </si>
  <si>
    <t>Amerikahagetorn</t>
  </si>
  <si>
    <t>Hvite blomster i juni, røde bær</t>
  </si>
  <si>
    <t>Crocosmia sp</t>
  </si>
  <si>
    <t>Gullværhane</t>
  </si>
  <si>
    <t>Rødorange, meget spesielle og fine blomster.</t>
  </si>
  <si>
    <t xml:space="preserve">Knollblomst, i potte.  Tas inn om vinteren. Ta inn hele potta og glem den til våren. </t>
  </si>
  <si>
    <t>I UK kalles se før Montbretia.</t>
  </si>
  <si>
    <t>Crocus</t>
  </si>
  <si>
    <t>Isblå, sma</t>
  </si>
  <si>
    <t>Sol, hummusrik</t>
  </si>
  <si>
    <t>passer i fjellhage</t>
  </si>
  <si>
    <t>Cucumus sativus</t>
  </si>
  <si>
    <t>Slangeagurk</t>
  </si>
  <si>
    <t>ikke så store</t>
  </si>
  <si>
    <t>Cucurbita pepo "Gleisdorfer olkurbus"</t>
  </si>
  <si>
    <t>Mandelgresskar</t>
  </si>
  <si>
    <t>Gule med dekorativ gronne striper</t>
  </si>
  <si>
    <t>Juni-okt</t>
  </si>
  <si>
    <t>Trives i velgjødslet og veldrenert jord på beskyttende steder</t>
  </si>
  <si>
    <t>Tørkede frø er delikate snacks</t>
  </si>
  <si>
    <t>Cucurbita pepo F1 "Tamarino"</t>
  </si>
  <si>
    <t>Gronne squash</t>
  </si>
  <si>
    <t>Sommersquash</t>
  </si>
  <si>
    <t xml:space="preserve"> Spesielt velsmakende når plukket ung og fungerte som ikke mer å 5-7cm (2-3 ") i diameter. t helNår de er modne, skurnai kakeformede kiler og grillet. </t>
  </si>
  <si>
    <t>Cymbalaria muralis</t>
  </si>
  <si>
    <t>Murtorskemunn</t>
  </si>
  <si>
    <t>Cymbalaria muralis 'Knausen'</t>
  </si>
  <si>
    <t>Lilla blomster. Krypende vekst med lang blomstring.</t>
  </si>
  <si>
    <t>Dekker godt.</t>
  </si>
  <si>
    <t>Cynoglossum amabile 'Firmament''</t>
  </si>
  <si>
    <t>Kinesisk forglemmegei</t>
  </si>
  <si>
    <t xml:space="preserve">Klarblå, små stjernelignende blomster. Kompakt vekstform. </t>
  </si>
  <si>
    <t>Frøplanter, flere sammen. Fordringsløs plante.</t>
  </si>
  <si>
    <t>Cynoglossum amabile 'Mystic Pink'</t>
  </si>
  <si>
    <t>Buskaktig vekstform, mangder av lysrosa/rosa blomster.</t>
  </si>
  <si>
    <t xml:space="preserve">Frøplanter, flere sammen. Lang blomstringtid, og fin i sensommerrabatten. </t>
  </si>
  <si>
    <t>Trekker til seg sommerfugler.</t>
  </si>
  <si>
    <t>Cystis scopatius</t>
  </si>
  <si>
    <t>Sandgyvel</t>
  </si>
  <si>
    <t>Gul/ eller tofarede gul/rød</t>
  </si>
  <si>
    <t xml:space="preserve">Solrik plass, sandjord, godt drenert. </t>
  </si>
  <si>
    <r>
      <t xml:space="preserve">Dahlia </t>
    </r>
    <r>
      <rPr>
        <b/>
        <sz val="10"/>
        <rFont val="Arial"/>
        <family val="2"/>
      </rPr>
      <t>"Blackberry Ripple"</t>
    </r>
  </si>
  <si>
    <t>Georgine, kaktusblomstrende</t>
  </si>
  <si>
    <t>Lys med rosa - fiolett mønster. Stor og strålende blomst</t>
  </si>
  <si>
    <t>juli - oktober</t>
  </si>
  <si>
    <t>Knollene må overvintre frostfritt.</t>
  </si>
  <si>
    <t>Store røtter</t>
  </si>
  <si>
    <t>Dahlia 'Alstergruß'</t>
  </si>
  <si>
    <t>Georginer</t>
  </si>
  <si>
    <t>orangegule m. fint senter, enkle</t>
  </si>
  <si>
    <t>Passer i urner eller kasser.</t>
  </si>
  <si>
    <t>Dahlia 'Hartenaas'</t>
  </si>
  <si>
    <t>Gul enkel</t>
  </si>
  <si>
    <t>Fin i potte</t>
  </si>
  <si>
    <t>Dahlia 'Kaktus Vuurvogel'</t>
  </si>
  <si>
    <t>Sjattert gul/rød (gul midte, rød ytterst)</t>
  </si>
  <si>
    <t>Store blomster, spisse blomsterblader. Knollene må overvintres frostfritt</t>
  </si>
  <si>
    <t>Dahlia sp.</t>
  </si>
  <si>
    <t>Rød-lilla</t>
  </si>
  <si>
    <t>Jul - okt</t>
  </si>
  <si>
    <t>ca. 80 cm</t>
  </si>
  <si>
    <t>Knollene må overvintres frostfritt</t>
  </si>
  <si>
    <t>Diverse farger</t>
  </si>
  <si>
    <t xml:space="preserve">Dahlia sp. </t>
  </si>
  <si>
    <t>"Roys røde"</t>
  </si>
  <si>
    <t>Daphne mezereum</t>
  </si>
  <si>
    <t>Tysbast</t>
  </si>
  <si>
    <t>Lillarosa blomster</t>
  </si>
  <si>
    <t>Maks 150 cm</t>
  </si>
  <si>
    <t xml:space="preserve">Sol, veldrenert jord. Hardfør. </t>
  </si>
  <si>
    <t>OBS! Hele planten er svært giftig. Bærene er giftigst.</t>
  </si>
  <si>
    <t>Daphne mezereum Album</t>
  </si>
  <si>
    <t>Sol, veldrenert jord. Hardfør. Frøplanter</t>
  </si>
  <si>
    <t>Dekorative bær</t>
  </si>
  <si>
    <t>Daphne retusa</t>
  </si>
  <si>
    <t>Eviggrønn med lyse rosa, duftende blomster. Lav, får en rund form.</t>
  </si>
  <si>
    <t>Full sol. Hardfør</t>
  </si>
  <si>
    <t xml:space="preserve">Darmera peltata </t>
  </si>
  <si>
    <t>Skjoldsildre</t>
  </si>
  <si>
    <t xml:space="preserve">Halvskygge. Kommer først med blomst, senere blader </t>
  </si>
  <si>
    <t>Syn. Pelthiphyllum peltatum</t>
  </si>
  <si>
    <t>Datura sp</t>
  </si>
  <si>
    <t>Hvit, delvis fyllt</t>
  </si>
  <si>
    <t>Giftig!</t>
  </si>
  <si>
    <t>Delphinium (Elatum-gr.) F1 'Guardian Blue'</t>
  </si>
  <si>
    <t>Ridderspore</t>
  </si>
  <si>
    <t>Blå blomst.</t>
  </si>
  <si>
    <t>Delphinium (Elatum-gr.) F1 'Guardian White'</t>
  </si>
  <si>
    <t>Hvit blomst.</t>
  </si>
  <si>
    <t>Delphinium (Magic Fountain-serien)</t>
  </si>
  <si>
    <t>Hybrid.</t>
  </si>
  <si>
    <t>Delphinium 'Bellamosum' (Belladonna-gr)</t>
  </si>
  <si>
    <t>Delphinium cashmerianum</t>
  </si>
  <si>
    <t>Indisk ridderspore</t>
  </si>
  <si>
    <t>Fiolettblå blomster.</t>
  </si>
  <si>
    <t xml:space="preserve"> frøplanter sådd 2017</t>
  </si>
  <si>
    <t>Delphinium consolida 'White King'</t>
  </si>
  <si>
    <t>Delphinium hybrid 'Pacific giant'</t>
  </si>
  <si>
    <t>Delphinium 'Pacific Black Knight'</t>
  </si>
  <si>
    <t>60 - 80 cm</t>
  </si>
  <si>
    <t>Delphinium 'Pacific giant'</t>
  </si>
  <si>
    <t>Blå med rødlilla skjær</t>
  </si>
  <si>
    <t>Delphinium sp</t>
  </si>
  <si>
    <t>Fin og skarp mellomblå farge</t>
  </si>
  <si>
    <t>150 - 180 cm</t>
  </si>
  <si>
    <t xml:space="preserve">Næringsrik, veldrenert jord i full sol. </t>
  </si>
  <si>
    <t>Delphinium sp.</t>
  </si>
  <si>
    <t>Fargeblanding: hvit, rosa, blå</t>
  </si>
  <si>
    <t>Hvite blomster. Lett slyngende.</t>
  </si>
  <si>
    <t>Rosa eller gammelrosa blomst. Lett slyngende</t>
  </si>
  <si>
    <t>Blå blomster. Lett slyngende.</t>
  </si>
  <si>
    <t>Delphinium speciosum</t>
  </si>
  <si>
    <t>Delphinum grandiflorum 'Blue Butterfly'</t>
  </si>
  <si>
    <t>Dianthus alpinus</t>
  </si>
  <si>
    <t>Dianthus armeria</t>
  </si>
  <si>
    <t>Fin til fjellhage</t>
  </si>
  <si>
    <t>Dianthus barbatus</t>
  </si>
  <si>
    <t>Busknellik</t>
  </si>
  <si>
    <t>Hvit, rosa, rød</t>
  </si>
  <si>
    <t>20 - 60 cm</t>
  </si>
  <si>
    <t>Sol. Lett hagejord. Vanligvis toårig, men sår seg gjerne selv.</t>
  </si>
  <si>
    <t>Blomst 2</t>
  </si>
  <si>
    <t>Dianthus barbatus 'Onyx'</t>
  </si>
  <si>
    <t>Dianthus barbatus 'Pinocchio'</t>
  </si>
  <si>
    <t>Rød, hvit eller rosa.</t>
  </si>
  <si>
    <t>Dianthus caesius</t>
  </si>
  <si>
    <t>Dianthus carthusianorum</t>
  </si>
  <si>
    <t>Kartusarnellik</t>
  </si>
  <si>
    <t>Blågrønne blader og dyp rosa blomst.</t>
  </si>
  <si>
    <t xml:space="preserve">Dianthus deltoides </t>
  </si>
  <si>
    <t>Engnellik</t>
  </si>
  <si>
    <t>Dianthus deltoides 'Albus'</t>
  </si>
  <si>
    <t>Hvite</t>
  </si>
  <si>
    <t>Dianthus deltoides 'Artic Fire'</t>
  </si>
  <si>
    <t>Dianthus deltoides 'Samos'</t>
  </si>
  <si>
    <t>rosa</t>
  </si>
  <si>
    <t>Dianthus glacialis ssp. gelidus</t>
  </si>
  <si>
    <t>Isnellik</t>
  </si>
  <si>
    <t>Dianthus gratianopolitanus</t>
  </si>
  <si>
    <t>Pinsenellik</t>
  </si>
  <si>
    <t>Sterkt rosa blomster</t>
  </si>
  <si>
    <t>Stenbed, sol.</t>
  </si>
  <si>
    <t>Kan med fordel klippes ned etter blomstring. Blir da fin neste år. Frøplanter </t>
  </si>
  <si>
    <t>Dianthus 'La Bourbrille'</t>
  </si>
  <si>
    <t>Nellik</t>
  </si>
  <si>
    <t>Rosa.  Sterkt duftende.</t>
  </si>
  <si>
    <t>Lett jord. Steinbed. Vokser sakte. Fin i trau.</t>
  </si>
  <si>
    <t>Dianthus nivalis</t>
  </si>
  <si>
    <t>Rosa blomst (?)</t>
  </si>
  <si>
    <t>Dianthus 'Nyewoods Cream'</t>
  </si>
  <si>
    <t>Hvite, duftende. Grålig bladverk.</t>
  </si>
  <si>
    <t xml:space="preserve">Sol, godt drenert jord. </t>
  </si>
  <si>
    <t>Dianthus pavonius</t>
  </si>
  <si>
    <t>Purpurnellik</t>
  </si>
  <si>
    <t>Blomster i flere rosanyanser, grågrønne blader.</t>
  </si>
  <si>
    <t xml:space="preserve">Juni - juli </t>
  </si>
  <si>
    <t xml:space="preserve">Dianthus plumarius </t>
  </si>
  <si>
    <t>Fjærenellik</t>
  </si>
  <si>
    <t>Dianthus plumarius 'Atlungstad'</t>
  </si>
  <si>
    <t>Hagefjærnellik</t>
  </si>
  <si>
    <t>Dianthus purpurea</t>
  </si>
  <si>
    <t>Nelik</t>
  </si>
  <si>
    <t>Rød, rosa eller hvit</t>
  </si>
  <si>
    <t>Dianthus seguieri</t>
  </si>
  <si>
    <t>Dianthus sp.</t>
  </si>
  <si>
    <t>Stenbed, teppedannende</t>
  </si>
  <si>
    <t>Rosa, duftende blomster, danner fine runde tuer</t>
  </si>
  <si>
    <t>Kan med fordel klippes ned etter blomstring. Blir da fin neste år.</t>
  </si>
  <si>
    <t>Dianthus superbus</t>
  </si>
  <si>
    <t>Silkenellik</t>
  </si>
  <si>
    <t>50 cm m blomsterstilk</t>
  </si>
  <si>
    <t>Dianthus superbus var. longicalycinus</t>
  </si>
  <si>
    <t>Rosa og kvite. Dypt flikete kronblad, ca 5cm vide, velduftende.</t>
  </si>
  <si>
    <t>20 - 50 cm</t>
  </si>
  <si>
    <t>Dicentra formosa</t>
  </si>
  <si>
    <t>Småhjerte</t>
  </si>
  <si>
    <t>Rosa klaser</t>
  </si>
  <si>
    <t>Mai - sept</t>
  </si>
  <si>
    <t>30 - 40 cm</t>
  </si>
  <si>
    <t>Mørkt røde blomster.</t>
  </si>
  <si>
    <t xml:space="preserve">Dicentra formosa </t>
  </si>
  <si>
    <t>Dicentra formosa 'Bacchanal'</t>
  </si>
  <si>
    <t>Mørk rød</t>
  </si>
  <si>
    <t>Dicentra formosa 'Ivory Hearts'</t>
  </si>
  <si>
    <t>Mai - okt</t>
  </si>
  <si>
    <t>Dicentra formosa 'Langtrees'</t>
  </si>
  <si>
    <t xml:space="preserve">Syn. 'Pearl Drops'. </t>
  </si>
  <si>
    <t>Dicentra formosa 'Luxuriant'</t>
  </si>
  <si>
    <t>Røde blomster.</t>
  </si>
  <si>
    <t>31 - 40 cm</t>
  </si>
  <si>
    <t>Dictamnus albus var. Albus</t>
  </si>
  <si>
    <t>Askrot/ Moses brennende busk</t>
  </si>
  <si>
    <t>Diffenbachia sp.</t>
  </si>
  <si>
    <t xml:space="preserve">Frodig plante med dekorative, mørkegrønne blad med lys midtåre. </t>
  </si>
  <si>
    <t>Lyse–halvskygge.Vannes når jorden nesten har tørket ut.</t>
  </si>
  <si>
    <t xml:space="preserve">Digitalis grandiflora </t>
  </si>
  <si>
    <t>Storrevebjelle</t>
  </si>
  <si>
    <t>Lys gul</t>
  </si>
  <si>
    <t>35 - 40 cm</t>
  </si>
  <si>
    <t>Staude-revebjelle</t>
  </si>
  <si>
    <t>Digitalis grandiflora 'Carillon'</t>
  </si>
  <si>
    <t>Lav staude revebjelle</t>
  </si>
  <si>
    <t xml:space="preserve">Digitalis purpurea </t>
  </si>
  <si>
    <t>Revebjelle</t>
  </si>
  <si>
    <t>Digitalis purpurea 'Alba'</t>
  </si>
  <si>
    <t>OBS: Giftig</t>
  </si>
  <si>
    <t>Digitalis purpurea 'Gigant Spot White'</t>
  </si>
  <si>
    <t>Digitalis purpurea 'Pam's choice'</t>
  </si>
  <si>
    <t>Hvit/røde blomster</t>
  </si>
  <si>
    <t>150-180 cm</t>
  </si>
  <si>
    <t>Lett fuktig jord, sol-halvskygge.</t>
  </si>
  <si>
    <t>Digitalis purpurea 'Rosea'</t>
  </si>
  <si>
    <t>Digitalis sp.</t>
  </si>
  <si>
    <t>Eksempel</t>
  </si>
  <si>
    <t>Dipsacus fullonum</t>
  </si>
  <si>
    <t>Kardeborre</t>
  </si>
  <si>
    <t>Blå. Kuleformet frøstand med spisse nåler i.</t>
  </si>
  <si>
    <t>Dodecatheon ametystinum</t>
  </si>
  <si>
    <t>Ametystgudeblom</t>
  </si>
  <si>
    <t>Dodecatheon dentatum</t>
  </si>
  <si>
    <t>Hvit gudeblom</t>
  </si>
  <si>
    <t>Dodecatheon jeffreyi</t>
  </si>
  <si>
    <t>Stor gudeblom</t>
  </si>
  <si>
    <t>purpur til hvite</t>
  </si>
  <si>
    <t>15-50 cm</t>
  </si>
  <si>
    <t>Dodecatheon meadia</t>
  </si>
  <si>
    <t>Flekkgudeblom</t>
  </si>
  <si>
    <t>Dodecatheon meadia 'Alba'</t>
  </si>
  <si>
    <t xml:space="preserve">Dodecatheon pulchellum </t>
  </si>
  <si>
    <t>Rød gudeblom</t>
  </si>
  <si>
    <t>Dodecatheon pulchellum 'Red Wings'</t>
  </si>
  <si>
    <t>Dodecatheon sp</t>
  </si>
  <si>
    <t>Gudeblom</t>
  </si>
  <si>
    <t xml:space="preserve">20-30 cm </t>
  </si>
  <si>
    <t>Doronicum orientale</t>
  </si>
  <si>
    <t>Smågullkorg</t>
  </si>
  <si>
    <t>Sol, halvskygge. Vanlig hagejord. Tips: Nedskjæring etter blomstring gir nytt flor.</t>
  </si>
  <si>
    <t>Syn. D. caucacicum</t>
  </si>
  <si>
    <t>Store, gule</t>
  </si>
  <si>
    <t>Større blomster enn vanlig d.c. Blomstene har en slags stråleform.</t>
  </si>
  <si>
    <t xml:space="preserve">Mørke gule blomster med mer stråleform enn den vanlige. </t>
  </si>
  <si>
    <t>Doronicum orientale 'Little Leo'</t>
  </si>
  <si>
    <t>Gul. Kraftigere blomster enn den vanlige</t>
  </si>
  <si>
    <t>Doronicum pardalianches</t>
  </si>
  <si>
    <t>Hjertegullkorg</t>
  </si>
  <si>
    <t>Gul blomst. Hårete blader.</t>
  </si>
  <si>
    <t>Syn. : Doronicum cordatum.</t>
  </si>
  <si>
    <t>Doronicum plantagineum</t>
  </si>
  <si>
    <t>Stor gullkorg</t>
  </si>
  <si>
    <t xml:space="preserve">Dorotheanthus bellidiformis </t>
  </si>
  <si>
    <t>Middagsblomst</t>
  </si>
  <si>
    <t>Blanding</t>
  </si>
  <si>
    <t>Solelskende</t>
  </si>
  <si>
    <t>Draba bertolonii</t>
  </si>
  <si>
    <t>Rublom</t>
  </si>
  <si>
    <t>Gul. Kuleformet vekst.</t>
  </si>
  <si>
    <t>Sol. God drenering.</t>
  </si>
  <si>
    <t>Draba norvegica</t>
  </si>
  <si>
    <t>Bergrublom</t>
  </si>
  <si>
    <t>Draba ramosissima</t>
  </si>
  <si>
    <t>Mai - juli</t>
  </si>
  <si>
    <t>Draba rigida</t>
  </si>
  <si>
    <t>Skinnende gule blomster som sitter samlet i lette skjermer. Kompakt lita tue som består av mange små grønne rosetter.</t>
  </si>
  <si>
    <t>Max 10 cm</t>
  </si>
  <si>
    <t>Tørr sandholdig jord med god drenering. Full sol</t>
  </si>
  <si>
    <t xml:space="preserve">Dracaena </t>
  </si>
  <si>
    <t>Dryas x suendermanii</t>
  </si>
  <si>
    <t>Reinrose-hybrid</t>
  </si>
  <si>
    <t>Hvite, anemonelign. litt nikkende blomst. Krypende, treaktig. </t>
  </si>
  <si>
    <t>Sol, god drenering og kalk</t>
  </si>
  <si>
    <t xml:space="preserve"> Krysning mellom D. Drummoni x D.octopetala</t>
  </si>
  <si>
    <t>Drymocallis rupestris</t>
  </si>
  <si>
    <t>Kvitmure</t>
  </si>
  <si>
    <t>Tidligere Potentilla rupestris</t>
  </si>
  <si>
    <t>Echeveria sp.</t>
  </si>
  <si>
    <t>Rosetturt</t>
  </si>
  <si>
    <t>Må overvintres frostfritt</t>
  </si>
  <si>
    <t>Echinacea purpurea</t>
  </si>
  <si>
    <t>Purpursolhatt</t>
  </si>
  <si>
    <t>Full sol</t>
  </si>
  <si>
    <t>Echinacea purpurea  'Feeling White'</t>
  </si>
  <si>
    <t>Solhatt</t>
  </si>
  <si>
    <t>Echinacea purpurea 'Pink double delight'</t>
  </si>
  <si>
    <t>Rosa med fylte blomster</t>
  </si>
  <si>
    <t>Veldrenert jord - sol</t>
  </si>
  <si>
    <t>Echinacea sp</t>
  </si>
  <si>
    <t>Brun blomsterknapp m/tynne gule kronblad</t>
  </si>
  <si>
    <t>Aug-sept</t>
  </si>
  <si>
    <t>Full sol. Kjempefin i blomsterdekorasjoner.</t>
  </si>
  <si>
    <t>Echinacea x hybrida 'Cheyenne Spirit'</t>
  </si>
  <si>
    <t>Farge i gul-orange-rød.</t>
  </si>
  <si>
    <t>Blå kuletistel</t>
  </si>
  <si>
    <t>Stålblå blomsterkuler</t>
  </si>
  <si>
    <t>Echinops sp.</t>
  </si>
  <si>
    <t>Kuletistel</t>
  </si>
  <si>
    <t>Sølvgrå blomsterhoder</t>
  </si>
  <si>
    <t>Echinopsis bannaticus</t>
  </si>
  <si>
    <t>Blå blomsterkuler</t>
  </si>
  <si>
    <t>120 cm</t>
  </si>
  <si>
    <t>Echium russicum</t>
  </si>
  <si>
    <t>Mørk røde, aks</t>
  </si>
  <si>
    <t>Sol, sandholdig jord, god drenasje. Kortlivet, men frør seg.</t>
  </si>
  <si>
    <t>Elmera racemosa</t>
  </si>
  <si>
    <t>Hvite/gulhvite blomster i aks</t>
  </si>
  <si>
    <t xml:space="preserve">Epilobium latifolium </t>
  </si>
  <si>
    <t>Praktmjølke/ Krypgeitrams</t>
  </si>
  <si>
    <t>Svalt rosa</t>
  </si>
  <si>
    <t>10- 20 cm</t>
  </si>
  <si>
    <t>Stenparti</t>
  </si>
  <si>
    <t>Vokser på Island</t>
  </si>
  <si>
    <t>Epimedium 'Akebono'</t>
  </si>
  <si>
    <t>Bispelue</t>
  </si>
  <si>
    <t xml:space="preserve">Japansk hybrid med hvite blomster med innslag av rosa.  </t>
  </si>
  <si>
    <t>Halvskygge, fuktig jord</t>
  </si>
  <si>
    <t>Epimedium alpinum</t>
  </si>
  <si>
    <t>Lys lilla</t>
  </si>
  <si>
    <t>Epimedium grandiflorum "Nanum"</t>
  </si>
  <si>
    <t>Japansk bispelue</t>
  </si>
  <si>
    <t xml:space="preserve">Hvite blomster. Unge blader har rødbrun kant </t>
  </si>
  <si>
    <t>Opp til 15 cm</t>
  </si>
  <si>
    <t>Sol - halvskygge. Næringsrik, humusrik jord</t>
  </si>
  <si>
    <t>Liten plante, vær forsiktig med hvor den plantes</t>
  </si>
  <si>
    <t>Epimedium perralchicum "Frohnleiten"</t>
  </si>
  <si>
    <t>Gule blomster. Taggete blad. Lett rødlig bladverk i utspring og vinterstid</t>
  </si>
  <si>
    <t>20 - 35 cm</t>
  </si>
  <si>
    <t>Halvskygge. Næringsrik, humusrik jord</t>
  </si>
  <si>
    <t>Epimedium sp</t>
  </si>
  <si>
    <t>Lys rosa blomster</t>
  </si>
  <si>
    <t>juni</t>
  </si>
  <si>
    <t>Epimedium x rubrum</t>
  </si>
  <si>
    <t>Rosarøde blomster. Fine grasiøse skudd i mai, en liten nett tue ved høysommmer.</t>
  </si>
  <si>
    <t xml:space="preserve">Halvskygge - skygge. </t>
  </si>
  <si>
    <t>Epimedium x versicolor 'Sulphureum'</t>
  </si>
  <si>
    <t>Lyst gule blomster. Vintergrønn med brune tegninger på bladene.</t>
  </si>
  <si>
    <t>Epipactis palustris</t>
  </si>
  <si>
    <t>Myrflangre</t>
  </si>
  <si>
    <t>Sjeldne </t>
  </si>
  <si>
    <t>Epiphyllum sp</t>
  </si>
  <si>
    <t>Bladkaktus</t>
  </si>
  <si>
    <t>Store blomster</t>
  </si>
  <si>
    <t>Erantis hyemalis</t>
  </si>
  <si>
    <t>Vinterblom</t>
  </si>
  <si>
    <t>Tidlig</t>
  </si>
  <si>
    <t>Den blomstrer samtidig med eller før sneklokkene</t>
  </si>
  <si>
    <t>Erigeron 'Azurfee' </t>
  </si>
  <si>
    <t>Bakkestjerne</t>
  </si>
  <si>
    <t>August</t>
  </si>
  <si>
    <t>Erigeron compactus</t>
  </si>
  <si>
    <t>Rosa blomster med gult øye. Gråaktig loddent bladverk.</t>
  </si>
  <si>
    <t>Sol. Steinparti. Nærsyntbed. Trau</t>
  </si>
  <si>
    <t>Erigeron sp</t>
  </si>
  <si>
    <t>Lys lillablå</t>
  </si>
  <si>
    <t>ca 50 cm</t>
  </si>
  <si>
    <t>Hvit eller rosa prestekragelignende blomster, stiv opprett vekstform.</t>
  </si>
  <si>
    <t>Erinus alpinus</t>
  </si>
  <si>
    <t>Steinbalsam</t>
  </si>
  <si>
    <t>Lilla eller rosa</t>
  </si>
  <si>
    <t>Eritrichium canum</t>
  </si>
  <si>
    <t>Blå blomst, ligner på forglemmegei. Litt buskaktig vekst.</t>
  </si>
  <si>
    <t xml:space="preserve">Fra frø. Ettårig, fin i fjellhage. </t>
  </si>
  <si>
    <t>Erodium cezembre</t>
  </si>
  <si>
    <t>lys rosa blomster</t>
  </si>
  <si>
    <t>Hele sommeren</t>
  </si>
  <si>
    <t>Steiparti, sol</t>
  </si>
  <si>
    <t>Erodium manescavi</t>
  </si>
  <si>
    <t>20-40 cm</t>
  </si>
  <si>
    <t>Erodium pelargoniflorum</t>
  </si>
  <si>
    <t xml:space="preserve">Sterk rosa, blomsten ligner pelargonia. </t>
  </si>
  <si>
    <t>25 -30 cm</t>
  </si>
  <si>
    <t>Må ha det tørt om vinteren for å overleve. Blomstrer første år</t>
  </si>
  <si>
    <t>Erodium × variabile ‘Bishop’s Form’</t>
  </si>
  <si>
    <t>Vokser fort når den får etablert seg, og  trenger en vid og krukke. Staude som må overvintre inne</t>
  </si>
  <si>
    <t>Eryngium "Jade Frost"</t>
  </si>
  <si>
    <t>Blå blomster. Høy elsket av humler og bier. Dekorative hvite bladkanter</t>
  </si>
  <si>
    <t>60 -80 cm</t>
  </si>
  <si>
    <t>Sol. Lettstelt.H6</t>
  </si>
  <si>
    <t xml:space="preserve">Eryngium alpinum </t>
  </si>
  <si>
    <t>Alpestikle</t>
  </si>
  <si>
    <t>Frøplanter. Bør ikke plantes om pga dyp rotstokk.</t>
  </si>
  <si>
    <t>Eryngium alpinum 'Metallic Blue'</t>
  </si>
  <si>
    <t>Metallisk blå</t>
  </si>
  <si>
    <t>Bør ikke plantes om pga dyp rotstokk</t>
  </si>
  <si>
    <t>Eryngium bourgati</t>
  </si>
  <si>
    <t>Stikle</t>
  </si>
  <si>
    <t>Metallblå.</t>
  </si>
  <si>
    <t xml:space="preserve">Sol. </t>
  </si>
  <si>
    <t>Fin frøstand. Passer til tørking.</t>
  </si>
  <si>
    <t>Eryngium planum</t>
  </si>
  <si>
    <t>Hagestikle</t>
  </si>
  <si>
    <t>Erysimum helveticum</t>
  </si>
  <si>
    <t>Gule duftende blomster i skjem. Delvis vintergrønt bladverk.</t>
  </si>
  <si>
    <t>ca 15 cm</t>
  </si>
  <si>
    <t>Fjellhage.Veldrenert. Sol.</t>
  </si>
  <si>
    <t>Sol, fjellhage. Gule blomsterholder. Kortlivet, men sår seg selv.</t>
  </si>
  <si>
    <t>Erythronium dens-canis</t>
  </si>
  <si>
    <t>Hundetann</t>
  </si>
  <si>
    <t>Rosa blomst. Flekkete blad.</t>
  </si>
  <si>
    <t>Flekkete blad (minst 3 løker i potta)</t>
  </si>
  <si>
    <t>Erythronium sibericum</t>
  </si>
  <si>
    <t>Sibirhundetann</t>
  </si>
  <si>
    <t>Rosa m/gult og hvitt senter</t>
  </si>
  <si>
    <t>Blomstrer rett etter at snøen har gått.Frøplanter fra 2015</t>
  </si>
  <si>
    <t xml:space="preserve">Eschscholzia californica </t>
  </si>
  <si>
    <t>Californiavalmue</t>
  </si>
  <si>
    <t>Eschscholzia californica 'Dalli'</t>
  </si>
  <si>
    <t>Euonymus sachalinensis</t>
  </si>
  <si>
    <t>Sakalinbeinved</t>
  </si>
  <si>
    <t>Fin frukt, blodrøde med orange frøkappe. Tidlig bladsprett. Purpur høstfarge</t>
  </si>
  <si>
    <t>4 - 5 m</t>
  </si>
  <si>
    <t>Tåler skygge, best i sol</t>
  </si>
  <si>
    <t>Eupatorium ageratoides</t>
  </si>
  <si>
    <t>Hjortetrøst</t>
  </si>
  <si>
    <t>60-120 cm</t>
  </si>
  <si>
    <t>Trives best i full sol, men kan stå i halvskygge</t>
  </si>
  <si>
    <t>Eupatorium maculatum 'Atropurpureum'</t>
  </si>
  <si>
    <t>Flekkhjortetrøst</t>
  </si>
  <si>
    <t>Eupatorium purpureum</t>
  </si>
  <si>
    <t>Storhjortetrøst</t>
  </si>
  <si>
    <t xml:space="preserve">Vinrød </t>
  </si>
  <si>
    <t>Sol - halvskygge. Moldrik jord, fuktig plass</t>
  </si>
  <si>
    <t>Euphorbia capitulata</t>
  </si>
  <si>
    <t>Sol steinparti</t>
  </si>
  <si>
    <t>Euphorbia cyparissias</t>
  </si>
  <si>
    <t>Sypressvortemelk</t>
  </si>
  <si>
    <t>Gule blomsterhoder, smale nålelignende grønne blader</t>
  </si>
  <si>
    <t>Sprer seg en del</t>
  </si>
  <si>
    <t>Euphorbia dulcis 'Chameleon'</t>
  </si>
  <si>
    <t>Vortemelk</t>
  </si>
  <si>
    <t>Mørk purpur blader.</t>
  </si>
  <si>
    <t>Liker seg i en sørvegg. Bør klippes nes etter blomstring for å unngå frøspredning, blir da en fin rund tue.</t>
  </si>
  <si>
    <t>Euphorbia griffithii</t>
  </si>
  <si>
    <t>Ildvortemelk</t>
  </si>
  <si>
    <t>Korallrød/oransje blomsterstand, lansettformede blader oppover stengelen m/oransje årer</t>
  </si>
  <si>
    <t>Euphorbia polychroma</t>
  </si>
  <si>
    <t>Vårvortemelk</t>
  </si>
  <si>
    <t>Gule høyblad (blomster), står lenge. Kuleformet vekst. Bladene får fin høstfarge. Blir runde "busker .</t>
  </si>
  <si>
    <t>Sandblandet jord. Tåler tørr vokseplass.</t>
  </si>
  <si>
    <t>Plante m høyblad</t>
  </si>
  <si>
    <t>Eurybia sibirica</t>
  </si>
  <si>
    <t>Sibirasters</t>
  </si>
  <si>
    <t>Purpurblå</t>
  </si>
  <si>
    <t>Tidl. Aster sibirica. Står i fare for å bli utryddet</t>
  </si>
  <si>
    <t>Fagus sylvatica</t>
  </si>
  <si>
    <t>Skogbøk</t>
  </si>
  <si>
    <t>Sol/halvskygge</t>
  </si>
  <si>
    <t>Salgshøyde ca 60 cm</t>
  </si>
  <si>
    <t>Festuca glauca 'Auslesa'</t>
  </si>
  <si>
    <t>Blåsvingel</t>
  </si>
  <si>
    <t>Blågrått</t>
  </si>
  <si>
    <t>Festuca sp</t>
  </si>
  <si>
    <t>Danner tuer av blåaktig gress.</t>
  </si>
  <si>
    <t>Ficus macrophylla</t>
  </si>
  <si>
    <t>Gummifiken</t>
  </si>
  <si>
    <t>Filipendula multijuga 'Palmata Nana'</t>
  </si>
  <si>
    <t>Palmemjødurt</t>
  </si>
  <si>
    <t>Rosa  blomst. Fine røde tegninger på mørke blader</t>
  </si>
  <si>
    <t>Filipendula rubra 'Venusta'</t>
  </si>
  <si>
    <t>Præriemjødurt</t>
  </si>
  <si>
    <t>Dyp rosa som blekner etter hvert</t>
  </si>
  <si>
    <t>180 cm</t>
  </si>
  <si>
    <t>Filipendula sp.</t>
  </si>
  <si>
    <t>Mjødurt</t>
  </si>
  <si>
    <t>Rosa blomster. Fint bladverk.</t>
  </si>
  <si>
    <t>Filipendula ulmaria "Variegata"</t>
  </si>
  <si>
    <t xml:space="preserve">Varigert mjødurt – gule fine tegninger på bladene </t>
  </si>
  <si>
    <t>Filipendula vulgaris</t>
  </si>
  <si>
    <t>Knollmjødurt</t>
  </si>
  <si>
    <t>Filipendula vulgaris 'Plena'</t>
  </si>
  <si>
    <t xml:space="preserve">Hvite, doble/fylte blomster  på en lang stilk </t>
  </si>
  <si>
    <t>Sol, tørketålende</t>
  </si>
  <si>
    <t xml:space="preserve"> 'Multiplex' / 'Flore pleno'</t>
  </si>
  <si>
    <t>Forsythia sp</t>
  </si>
  <si>
    <t>Gullbusk</t>
  </si>
  <si>
    <t>Gule blomser på bar kvist</t>
  </si>
  <si>
    <t>Forsythia suspensa</t>
  </si>
  <si>
    <t>Hengegullbusk</t>
  </si>
  <si>
    <t>Fragaria ananassa</t>
  </si>
  <si>
    <t>Jordbær</t>
  </si>
  <si>
    <t>Store bær.</t>
  </si>
  <si>
    <t>Fragaria ananassa 'Corona'</t>
  </si>
  <si>
    <t>Fragaria 'Jonsok'</t>
  </si>
  <si>
    <t>Tidlig sort</t>
  </si>
  <si>
    <t>Fragaria 'Pink Panda'</t>
  </si>
  <si>
    <t>Prydjordbær</t>
  </si>
  <si>
    <t xml:space="preserve">Rosa blomster, spiselige bær men dyrkes mest for blomstenes skyld. </t>
  </si>
  <si>
    <t xml:space="preserve">Vanlig jord. </t>
  </si>
  <si>
    <t>Krysning av jordbær og staude-potentilla</t>
  </si>
  <si>
    <t>Fragaria sp</t>
  </si>
  <si>
    <t>Navnløs, men god. Her kommer det flere.</t>
  </si>
  <si>
    <t>Fragaria vesca</t>
  </si>
  <si>
    <t>Markjordbær</t>
  </si>
  <si>
    <t xml:space="preserve">Rosa blomst og store gode bær hele sommeren. </t>
  </si>
  <si>
    <t>Plante m bær</t>
  </si>
  <si>
    <t>Hvite bær.</t>
  </si>
  <si>
    <t>Sprer seg med utløpere, blir raskt flere planter.</t>
  </si>
  <si>
    <t>Fragaria vesca ver. semperflorens</t>
  </si>
  <si>
    <t>Hvit månedsjordbær</t>
  </si>
  <si>
    <t>Små hvite, søte, gode jordbær helt til frosten kommer.</t>
  </si>
  <si>
    <t>Fritillaria camschatcensis</t>
  </si>
  <si>
    <t>Svartkrone</t>
  </si>
  <si>
    <t>Brunrøde blomster.</t>
  </si>
  <si>
    <t>Varierer 15-50 cm</t>
  </si>
  <si>
    <t>Moldrik jord som holder på fuktigheten, men likevel veldrenert. Halvskygge eller skygge på et lunt sted.</t>
  </si>
  <si>
    <t>Kan dyrkes over store deler av landet</t>
  </si>
  <si>
    <t>Fritillaria imperialis</t>
  </si>
  <si>
    <t>Keiserkrone</t>
  </si>
  <si>
    <t>Fritillaria meleagris</t>
  </si>
  <si>
    <t>Rutelilje</t>
  </si>
  <si>
    <t>Hvit, smårutete blomster.</t>
  </si>
  <si>
    <t>Fine til bed eller fjellhager, i plenen eller under busker. Sprer seg.</t>
  </si>
  <si>
    <t>Går også under navnet Vipeegg</t>
  </si>
  <si>
    <t>Lilla smårutete blomster.</t>
  </si>
  <si>
    <t>Hvite eller lilla smårutete blomster.</t>
  </si>
  <si>
    <t>Fritillaria pallidiflora</t>
  </si>
  <si>
    <t>Bleikkrone</t>
  </si>
  <si>
    <t>Lyst kremgule</t>
  </si>
  <si>
    <t>Skjeldne planter</t>
  </si>
  <si>
    <t>Fritillaria uva - vulpis</t>
  </si>
  <si>
    <t>Kastanjebrune blomster med gullkant, olivengul innside</t>
  </si>
  <si>
    <t>Veldrenert jord i full sol.</t>
  </si>
  <si>
    <t>Ca 5 løk i potta (små og store)</t>
  </si>
  <si>
    <t>Fuchsia "Maxima"</t>
  </si>
  <si>
    <t>Tåre</t>
  </si>
  <si>
    <t>Enkle Rosa/mørklilla blomster</t>
  </si>
  <si>
    <t>Fuchsia 'Albertina'</t>
  </si>
  <si>
    <t>Fuchsia 'Annabel'</t>
  </si>
  <si>
    <t>Store hvitrosa blomster. Buskaktig vekst.</t>
  </si>
  <si>
    <t>Fuchsia 'Beacon'</t>
  </si>
  <si>
    <t xml:space="preserve">Rød-rosa/lilla. </t>
  </si>
  <si>
    <t>Halvskygge. Godt med næring.</t>
  </si>
  <si>
    <t>Fuchsia 'Beacon Rosa'</t>
  </si>
  <si>
    <t>Fuchsia 'Bella rosella'</t>
  </si>
  <si>
    <t>Fuchsia 'Blue eyes'</t>
  </si>
  <si>
    <t>Fuchsia 'Carmel Blue'</t>
  </si>
  <si>
    <t>Hvitrosa/ blålilla som går over til rødlilla. Lange blomster.</t>
  </si>
  <si>
    <t>Fuchsia 'Catooje'</t>
  </si>
  <si>
    <t>Fuchsia 'Checkerboard'</t>
  </si>
  <si>
    <t>Rosa blomster. Riktblomstrende.</t>
  </si>
  <si>
    <t>Fuchsia 'Cheerio'</t>
  </si>
  <si>
    <t>Fuchsia 'Coachman'</t>
  </si>
  <si>
    <t>Fuchsia 'Constance'</t>
  </si>
  <si>
    <t>Rosa med mørk lilla</t>
  </si>
  <si>
    <t>Fuchsia 'Dark Eyes'</t>
  </si>
  <si>
    <t>Fylte, runde blomster i rødt/mørkblå. Halvt hengende busk.</t>
  </si>
  <si>
    <t>Fuchsia 'Eden Rock'</t>
  </si>
  <si>
    <t>Rød/mørk lilla</t>
  </si>
  <si>
    <t>Fuchsia 'General Monk'</t>
  </si>
  <si>
    <t>Sterkt rød/lilla</t>
  </si>
  <si>
    <t>Fuchsia 'Golden anniversary'</t>
  </si>
  <si>
    <t>Rød/lilla blomster, grønngule blader.</t>
  </si>
  <si>
    <t>Fuchsia 'Gøteborgskan'</t>
  </si>
  <si>
    <t>Hvite/røde blomster.</t>
  </si>
  <si>
    <t>Kalles 'Danebrog' i Danmark.</t>
  </si>
  <si>
    <t>Fuchsia 'Lambada'</t>
  </si>
  <si>
    <t>Rød/lilla</t>
  </si>
  <si>
    <t xml:space="preserve">Fuchsia 'Lena Dalton' </t>
  </si>
  <si>
    <t>Fylte rosa/lilla hengende  blomster som er  mellomstore. Blomsterrik.</t>
  </si>
  <si>
    <t>Fuchsia 'Marinka'</t>
  </si>
  <si>
    <t>Røde blomster</t>
  </si>
  <si>
    <t>Hengeplante</t>
  </si>
  <si>
    <t>Fuchsia 'New Fascination'</t>
  </si>
  <si>
    <t>Kjempestore enkle rosa/røde blomster, henger på lange stilker, lange støvbærere og griffel</t>
  </si>
  <si>
    <t>Fuchsia 'Rika'</t>
  </si>
  <si>
    <t>Små rosa blomster i store mengder langs greiner som kan vokse fort</t>
  </si>
  <si>
    <t>Fuchsia sp.</t>
  </si>
  <si>
    <t>Fuchsia 'Tom West'</t>
  </si>
  <si>
    <t xml:space="preserve">Flott variegert bladverk, hengende vekstform. </t>
  </si>
  <si>
    <t>Tåler sola bedre enn mange andre.</t>
  </si>
  <si>
    <t>Egnet til å stammes opp.</t>
  </si>
  <si>
    <t>Fuchsia versicolor</t>
  </si>
  <si>
    <t>Små rød/blålilla blomster</t>
  </si>
  <si>
    <t>Liten hengeplante med flerfargede blader i sol.</t>
  </si>
  <si>
    <t>Tynne stilker, kan bli hengende. Bladene er mørke og kan få flere farger. Tåler en del sol.</t>
  </si>
  <si>
    <t>Fuchsia 'Wassernymfe'</t>
  </si>
  <si>
    <t>Svak rosa og laksrød</t>
  </si>
  <si>
    <t>Galanthus nivalis</t>
  </si>
  <si>
    <t>Snøklokke</t>
  </si>
  <si>
    <t>Hvit, de innerste blomsterdekkbladene har en grønn flekk ytterst.</t>
  </si>
  <si>
    <t>Feb - apr</t>
  </si>
  <si>
    <t>Halvskygge til skygge, så det ikke blir for varmt om sommeren</t>
  </si>
  <si>
    <t>Planter i blomst</t>
  </si>
  <si>
    <t>Galanthus sp</t>
  </si>
  <si>
    <t>11 - 20 cm</t>
  </si>
  <si>
    <t>Gammel sort, 10 løk eller flere i potta.</t>
  </si>
  <si>
    <t xml:space="preserve">Galatella sedifolia </t>
  </si>
  <si>
    <t>Bitterasters</t>
  </si>
  <si>
    <t>Mange små lilla - rosa blomster med gult senter.</t>
  </si>
  <si>
    <t>60 - 90 cm</t>
  </si>
  <si>
    <t xml:space="preserve">Tidl. Aster sedifolius </t>
  </si>
  <si>
    <t>Galium odoratum</t>
  </si>
  <si>
    <t>Myske</t>
  </si>
  <si>
    <t xml:space="preserve">Hvite blomster. Kransstilte blader. </t>
  </si>
  <si>
    <t xml:space="preserve">Bunndekke, teppedannende. Skyggetålende. </t>
  </si>
  <si>
    <t>Galium verum ssp. Verum</t>
  </si>
  <si>
    <t>Gulmaure/Jomfru marias sengehalm</t>
  </si>
  <si>
    <t>Gul. Dufter</t>
  </si>
  <si>
    <t>Marialegenden forteller om bruk av denne planten i madrassen til Jesusbarnet.</t>
  </si>
  <si>
    <t>Gaultheria procumbens</t>
  </si>
  <si>
    <t>Krypberglyng</t>
  </si>
  <si>
    <t>Hvite blomster, røde frukter. Blanke, mørkegrønne, læraktige blad. Eviggrønn busk.</t>
  </si>
  <si>
    <t>Gentiana acaulis</t>
  </si>
  <si>
    <t>Alpesøte</t>
  </si>
  <si>
    <t>Store mørkeblå trompetformede blomster</t>
  </si>
  <si>
    <t>Gentiana asclepiadea</t>
  </si>
  <si>
    <t>Skogsøte</t>
  </si>
  <si>
    <t>Gentiana burseri</t>
  </si>
  <si>
    <t>Søte</t>
  </si>
  <si>
    <t>Gul blomst, lavere enn Gentiana lutea</t>
  </si>
  <si>
    <t>Høy</t>
  </si>
  <si>
    <t>Gentiana cruciata</t>
  </si>
  <si>
    <t>Korssøte</t>
  </si>
  <si>
    <t>Gentiana linearis</t>
  </si>
  <si>
    <t>Høstsøte</t>
  </si>
  <si>
    <t>Sol. Litt fuktig, humusrik jord. Liker ikke å tørke ut om sommeren.</t>
  </si>
  <si>
    <t>Gentiana lutea</t>
  </si>
  <si>
    <t>Gulsøte</t>
  </si>
  <si>
    <t xml:space="preserve">Sjeldne </t>
  </si>
  <si>
    <t>80-120 cm</t>
  </si>
  <si>
    <r>
      <t xml:space="preserve">Gentiana makinoi </t>
    </r>
    <r>
      <rPr>
        <b/>
        <sz val="10"/>
        <color indexed="8"/>
        <rFont val="Arial"/>
        <family val="2"/>
      </rPr>
      <t>"Marsha"</t>
    </r>
  </si>
  <si>
    <t>Makinoisøte</t>
  </si>
  <si>
    <t>Aks med  "gentianablå" blomster</t>
  </si>
  <si>
    <t>Juli - september</t>
  </si>
  <si>
    <t>45 - 60 cm</t>
  </si>
  <si>
    <t>Sol - halvskygge, foretrekker sur jord</t>
  </si>
  <si>
    <t>Gentiana makinoi 'Royal Blue'</t>
  </si>
  <si>
    <t>50-70 cm</t>
  </si>
  <si>
    <t xml:space="preserve">Foretrtekker lett skygge i humusrik jord, lav pH. </t>
  </si>
  <si>
    <t>Fin til buketter.</t>
  </si>
  <si>
    <t>Gentiana septemfida</t>
  </si>
  <si>
    <t>Frynsesøte</t>
  </si>
  <si>
    <t>Blå. Liggende.</t>
  </si>
  <si>
    <t xml:space="preserve">10 - 30 cm. </t>
  </si>
  <si>
    <t>Gentiana septemfida  syn. G.  Freyniana</t>
  </si>
  <si>
    <t>Dyp purpurblå blomster i klaser. Eggrunde blad.</t>
  </si>
  <si>
    <t>Halvskygge - full sol. Fuktig jord</t>
  </si>
  <si>
    <t>Gentiana sino-ornata "Bellatrix"</t>
  </si>
  <si>
    <t>Kinasøte</t>
  </si>
  <si>
    <t>Hvite blomster med lyseblått felt på utsiden.Små, smale lysegrønne blad</t>
  </si>
  <si>
    <t>Sep - okt</t>
  </si>
  <si>
    <t>Sol - lett skygge. Fuktig moldjord</t>
  </si>
  <si>
    <t>Gentiana sino-ornata "Borge"</t>
  </si>
  <si>
    <t>Koboltblå blomster</t>
  </si>
  <si>
    <t>Sept -okt</t>
  </si>
  <si>
    <t>Liker en solrik plass på humusrik, svaktt fuktig jord</t>
  </si>
  <si>
    <t>Gentiana sp.</t>
  </si>
  <si>
    <t>35-40 cm</t>
  </si>
  <si>
    <t>Gentiana ternifolia</t>
  </si>
  <si>
    <t xml:space="preserve">Gentiana x macauleyi </t>
  </si>
  <si>
    <t>Blå, liggende store klokker. Teppedannende.</t>
  </si>
  <si>
    <t>Sol, halvskygge. Humusrik jord. Hardfør. OBS! Tåler ikke kalk. Liker godt leire, men ikke for tung.</t>
  </si>
  <si>
    <r>
      <t xml:space="preserve">Geranium </t>
    </r>
    <r>
      <rPr>
        <b/>
        <sz val="10"/>
        <color indexed="8"/>
        <rFont val="Arial"/>
        <family val="2"/>
      </rPr>
      <t>"Pink Penny"</t>
    </r>
  </si>
  <si>
    <t>Rosa blomster med mørke årer. Planten legger seg utover eller vever seg inn i andre planter. </t>
  </si>
  <si>
    <t>Juli og utover</t>
  </si>
  <si>
    <t>Sol, lett skygge</t>
  </si>
  <si>
    <r>
      <t xml:space="preserve">Geranium cinereum </t>
    </r>
    <r>
      <rPr>
        <b/>
        <sz val="10"/>
        <color theme="1"/>
        <rFont val="Arial"/>
        <family val="2"/>
      </rPr>
      <t>"Ballerina"</t>
    </r>
  </si>
  <si>
    <t xml:space="preserve">Lys rosa blomster med mørke nerver og blodrødt senter. Grågrønt bladverk. </t>
  </si>
  <si>
    <t>Juni og utover</t>
  </si>
  <si>
    <t xml:space="preserve"> 10 - 15 cm </t>
  </si>
  <si>
    <t>Sol. Stenparti.</t>
  </si>
  <si>
    <t>Geranium cinereum 'Laurence Flatmann''</t>
  </si>
  <si>
    <t>Balkanstorkenebb</t>
  </si>
  <si>
    <t>Lys rødlilla med kraftige mørke årer</t>
  </si>
  <si>
    <t>Geranium cinereum 'Splendens''</t>
  </si>
  <si>
    <t>Lysende magentafargete/ sjokkrosa blomster med mørkt øye og mørke nerver. Matt grønne blader i rosetter. Kompakt vekst, danner tue.</t>
  </si>
  <si>
    <t>Geranium clarkei "Kashmir White"</t>
  </si>
  <si>
    <t>Store hvite blomster med purpur årer. Grønt bladverk</t>
  </si>
  <si>
    <t>Midtsommer</t>
  </si>
  <si>
    <t>Moderat spredning</t>
  </si>
  <si>
    <t>Geranium dalmaticum</t>
  </si>
  <si>
    <t>Dvergstorkenebb</t>
  </si>
  <si>
    <t>Rosa/Lys rosa</t>
  </si>
  <si>
    <t>Sol. Passer godt i steinbed. Danner tette puter, sol og tørr jord.</t>
  </si>
  <si>
    <t>Geranium dalmaticum "Album"</t>
  </si>
  <si>
    <t>Geranium endressi</t>
  </si>
  <si>
    <t>Høststorkenebb</t>
  </si>
  <si>
    <t>Sterk rosa blomster</t>
  </si>
  <si>
    <t>Juni - sept/okt</t>
  </si>
  <si>
    <t>Trives best i veldrenert, men fuktighetsholdene næringsrik jord i sol/halvskygge.</t>
  </si>
  <si>
    <t>Geranium endressii</t>
  </si>
  <si>
    <t>Høststorknebb</t>
  </si>
  <si>
    <t>Blomstene er rosa, lett traktformet, 3 - 4 cm i diameter. Bladene har 5 fliker og er lysegrønne.</t>
  </si>
  <si>
    <t>Trives best i en veldrenert, men fuktighetsholdende næringsrik jord i sol/halvskygge.</t>
  </si>
  <si>
    <t>Utmerket som markdekker</t>
  </si>
  <si>
    <t xml:space="preserve">Geranium 'Gervat' ROZANNE </t>
  </si>
  <si>
    <t>Hybridstorkenebb</t>
  </si>
  <si>
    <t>Blålilla</t>
  </si>
  <si>
    <t>Sol, halvskygge, ikke for tørt. Fin sammen med Stachys lanata.</t>
  </si>
  <si>
    <t>En blomst med egen hjemmeside</t>
  </si>
  <si>
    <t>Geranium himalayense</t>
  </si>
  <si>
    <t>Praktstorkenebb/ Himalayastorknebb</t>
  </si>
  <si>
    <t>Blåfiolett, fylt</t>
  </si>
  <si>
    <t xml:space="preserve">Geranium himalayense ' Birch Double' </t>
  </si>
  <si>
    <t>Syn Plenum</t>
  </si>
  <si>
    <t xml:space="preserve">Geranium himalayense ' Plenum' </t>
  </si>
  <si>
    <t>Mørk purpur, flyt</t>
  </si>
  <si>
    <t>Geranium ibericum</t>
  </si>
  <si>
    <t>Storknebb</t>
  </si>
  <si>
    <t>Lilla-blå</t>
  </si>
  <si>
    <t>Sol, havskygge</t>
  </si>
  <si>
    <t>Geranium macrorrhizum</t>
  </si>
  <si>
    <t>Rosestorknebb</t>
  </si>
  <si>
    <t>20 - 40 cm</t>
  </si>
  <si>
    <t xml:space="preserve">Sol, Skygge. Svært tørketålende. </t>
  </si>
  <si>
    <t>Rosa blomster. God bunndekker.</t>
  </si>
  <si>
    <t>Sol, Skygge. Svært tørketålende. God bunndekker.</t>
  </si>
  <si>
    <t>Geranium maculatum 'Espresso'</t>
  </si>
  <si>
    <t>Storkenebb</t>
  </si>
  <si>
    <t>Lys rosa blomster, brun-rødt bladverk</t>
  </si>
  <si>
    <t>Geranium palmatikum</t>
  </si>
  <si>
    <t>Liten, krypende.</t>
  </si>
  <si>
    <t>Geranium phaeum</t>
  </si>
  <si>
    <t>Brunstorkenebb</t>
  </si>
  <si>
    <t>Purpur med hvitt senter</t>
  </si>
  <si>
    <t>Juni- juli</t>
  </si>
  <si>
    <t>Tåler sol og tørke. Dekorative blader i dypgrønt med sjokoladebrune flekker.</t>
  </si>
  <si>
    <t>Geranium phaeum  'Album'</t>
  </si>
  <si>
    <t>Små hvite blomster. Eviggrønne blad</t>
  </si>
  <si>
    <t>Fin til forvilling.</t>
  </si>
  <si>
    <t>Geranium phaeum  'Samobor'</t>
  </si>
  <si>
    <t>Purpur med hvitt senter. Dekorative blader i dypgrønt med sjokoladebrune flekker.</t>
  </si>
  <si>
    <t xml:space="preserve">Tåler sol og tørke. </t>
  </si>
  <si>
    <t>Geranium platypetalum</t>
  </si>
  <si>
    <t>Kaukasusstorkenebb</t>
  </si>
  <si>
    <t>Blåfiolette blomster med mørke årer. Bladene får fin orange høstfarge.</t>
  </si>
  <si>
    <t>Sol - halvskygge</t>
  </si>
  <si>
    <t>Geranium pratense "Dark Reiter"</t>
  </si>
  <si>
    <t>Engstorkenebb</t>
  </si>
  <si>
    <t>Blå/Lilla blomster</t>
  </si>
  <si>
    <t>15 -30 cm</t>
  </si>
  <si>
    <t>Sol - halvskygge,God til fjellhage</t>
  </si>
  <si>
    <r>
      <t xml:space="preserve">Geranium pratense </t>
    </r>
    <r>
      <rPr>
        <b/>
        <sz val="10"/>
        <color theme="1"/>
        <rFont val="Arial"/>
        <family val="2"/>
      </rPr>
      <t>"Double Jewel"</t>
    </r>
  </si>
  <si>
    <t>Hvit - fiolett (purpur). Dobbel, forholdsvis stor blomst. </t>
  </si>
  <si>
    <t>Sol - halvskygge, veldrenert jord</t>
  </si>
  <si>
    <t>Geranium pratense 'Splish Splash'</t>
  </si>
  <si>
    <t>Hvit med blå prikker</t>
  </si>
  <si>
    <t>Fylte rosa blomster.</t>
  </si>
  <si>
    <t>Geranium pratense 'Viktor Reiter'</t>
  </si>
  <si>
    <t>Geranium psilostemon 'Patricia'</t>
  </si>
  <si>
    <t>Fiolettrosa (mørk rosa), store</t>
  </si>
  <si>
    <t>Lang blomstringstid</t>
  </si>
  <si>
    <t>Geranium pyrenaicum</t>
  </si>
  <si>
    <t>Askerstorkenebb</t>
  </si>
  <si>
    <t xml:space="preserve">Hvite eller lillarosa små blomster. Blomsterrik.  Dekorative runde eviggrønne bladrosetter. </t>
  </si>
  <si>
    <t>Sår seg ivrig.</t>
  </si>
  <si>
    <t>Geranium renardii</t>
  </si>
  <si>
    <t>Rynkegeranium</t>
  </si>
  <si>
    <t>Sol eller halvskygge, fuktig godt drenert. Vanlig sandblandet hagejord.</t>
  </si>
  <si>
    <t>Blek lilla blomster med fiolette årer, flikede fint rynkede blader med stor prydverdi.</t>
  </si>
  <si>
    <t>Geranium sanguineum</t>
  </si>
  <si>
    <t>Blodstorknebb</t>
  </si>
  <si>
    <t>Mørk rosa blomster, tettvokst, blir som en liten rund kule.</t>
  </si>
  <si>
    <t>Sol - halvskygge. God til fjellhage og bed.</t>
  </si>
  <si>
    <t xml:space="preserve">Geranium sanguineum </t>
  </si>
  <si>
    <t>Geranium sanguineum 'Album'</t>
  </si>
  <si>
    <t>Hvite blomster, matt grønne blader</t>
  </si>
  <si>
    <t>Sol. Bunndekke.</t>
  </si>
  <si>
    <t>Geranium sanguineum 'Cedric Morris'</t>
  </si>
  <si>
    <t>Magenta</t>
  </si>
  <si>
    <t>Store blomster, riktblomstrende. Fin til bunndekke.</t>
  </si>
  <si>
    <t>Geranium sanguineum 'Max Frei'</t>
  </si>
  <si>
    <t>Purpur</t>
  </si>
  <si>
    <t>Mai -august</t>
  </si>
  <si>
    <t>Sol, steinbed.</t>
  </si>
  <si>
    <t>Geranium sanguineum var.striatum</t>
  </si>
  <si>
    <t>Rosa m.røde årer</t>
  </si>
  <si>
    <t>Geranium sp.</t>
  </si>
  <si>
    <t xml:space="preserve">Geranium subcaulescens </t>
  </si>
  <si>
    <t>Blålig rosa</t>
  </si>
  <si>
    <t xml:space="preserve">Kompakt vekst. Danner en tue. </t>
  </si>
  <si>
    <t>Geranium subcaulescens 'Splendens'</t>
  </si>
  <si>
    <t>Sterkt rosa</t>
  </si>
  <si>
    <t>16 - 25 cm</t>
  </si>
  <si>
    <t>Geranium transbaicalicum</t>
  </si>
  <si>
    <t>Blåfiolett blomst. Flikete bladverk, fin høstfarge.</t>
  </si>
  <si>
    <t>Høysommer</t>
  </si>
  <si>
    <t xml:space="preserve">Frør seg. </t>
  </si>
  <si>
    <t>Fra Sibir.</t>
  </si>
  <si>
    <t>Geranium tuberosum</t>
  </si>
  <si>
    <t>Rosalilla</t>
  </si>
  <si>
    <t>Visner ned etter blomstring. Vil stå knustørt på ettersommeren</t>
  </si>
  <si>
    <t>Geranium wallichianum 'Buxtons Blue'</t>
  </si>
  <si>
    <t>Blåfiolett med hvit midte</t>
  </si>
  <si>
    <t>40-60 cm</t>
  </si>
  <si>
    <t>Vokser i nesten all slags jord, i sol og skygge. Fint innslag i naturtomter og steinbed.</t>
  </si>
  <si>
    <t>Syn. G. w. 'Buxton's Variety'</t>
  </si>
  <si>
    <t>Geranium x cantabrigiense 'Alba'</t>
  </si>
  <si>
    <t>Geranium x catabrigiense 'Bikovo'</t>
  </si>
  <si>
    <t>Geranium x catabrigiense 'Karmina'</t>
  </si>
  <si>
    <t>Fin som bunndekke, sprer seg med utløpere.</t>
  </si>
  <si>
    <t xml:space="preserve">Krysning av G. macrorrhizum x dalmaticum. </t>
  </si>
  <si>
    <t>Geranium x magnificum</t>
  </si>
  <si>
    <t>Blåfiolette blomster.</t>
  </si>
  <si>
    <t>Geranium x renardii 'Philippe Vapelle'</t>
  </si>
  <si>
    <t>Blåfiolett blomst med mørke årer. Mykt, håret blågrått bladverk</t>
  </si>
  <si>
    <t>Sol-halvskygge</t>
  </si>
  <si>
    <t xml:space="preserve">G. renardii X G. platypetalum </t>
  </si>
  <si>
    <t>Geum 'Blazing sunset'</t>
  </si>
  <si>
    <t>Halvfylte røde</t>
  </si>
  <si>
    <t>Juli - frost</t>
  </si>
  <si>
    <t>40-60 cm (blomsterstilk)</t>
  </si>
  <si>
    <t>Blomsterer hele sommeren.</t>
  </si>
  <si>
    <t>Geum chiloense 'Mrs J. Bradshaw'</t>
  </si>
  <si>
    <t>Sol eller halvskygge. Sandblandet, fuktig jord, men later til å tåle det meste. Lang blomstring.</t>
  </si>
  <si>
    <t>Geum coccineum</t>
  </si>
  <si>
    <t>Prakthumleblomst</t>
  </si>
  <si>
    <t>Sol eller halvskygge. Sandblandet, fuktig jord, men later til å tåle det meste.</t>
  </si>
  <si>
    <t>Geum japonicum</t>
  </si>
  <si>
    <t>Geum magellanicum</t>
  </si>
  <si>
    <t>Gul blomst.</t>
  </si>
  <si>
    <t>Geum 'Mai Tai'</t>
  </si>
  <si>
    <t>Humleblom</t>
  </si>
  <si>
    <t xml:space="preserve">Doble, ferskenfargete blomster. Høyt elsket av pollinerende insekter. </t>
  </si>
  <si>
    <t xml:space="preserve">Egner seg godt som snittblomst. </t>
  </si>
  <si>
    <t>Geum rivale</t>
  </si>
  <si>
    <t>Enghumleblomst</t>
  </si>
  <si>
    <t>Geum sp</t>
  </si>
  <si>
    <t>25 - 60 cm</t>
  </si>
  <si>
    <t>Gillenia trifoliata</t>
  </si>
  <si>
    <t>Trebladgillenia</t>
  </si>
  <si>
    <t>Gladiolus caucasicus</t>
  </si>
  <si>
    <t>Staudegladiol</t>
  </si>
  <si>
    <t>Gladiolus imbricatus</t>
  </si>
  <si>
    <t>Russisk gladiol</t>
  </si>
  <si>
    <t xml:space="preserve">Fullt hardfør . Sol, veldrenert voksested. </t>
  </si>
  <si>
    <t>Glaucidium palmatum</t>
  </si>
  <si>
    <t>30cm</t>
  </si>
  <si>
    <t>Halvskygge-skygge. Ikke for tørrt.</t>
  </si>
  <si>
    <t>Glebionis carinata</t>
  </si>
  <si>
    <t>Flerfarvet okseøje /Ringkrage</t>
  </si>
  <si>
    <t>Fargen variierer</t>
  </si>
  <si>
    <t>Tidl. Chrysanthemum carinatum</t>
  </si>
  <si>
    <t>Glebionis coronaria var. discolor</t>
  </si>
  <si>
    <t>Kron-Okseøje</t>
  </si>
  <si>
    <t>Tidl. Chrysanthemum coronarium var. discolor</t>
  </si>
  <si>
    <t>Godetia grandiflora</t>
  </si>
  <si>
    <t>Sommerasalea</t>
  </si>
  <si>
    <t>Gypsophila repens</t>
  </si>
  <si>
    <t>Krypslør</t>
  </si>
  <si>
    <t>Haberlea rhodopencis</t>
  </si>
  <si>
    <t>Lys lilla nikkende blomster, rosetter med mørke hårete blad.</t>
  </si>
  <si>
    <t>10 -15 cm</t>
  </si>
  <si>
    <t>Veldrenert, gjerne skyggefull plass</t>
  </si>
  <si>
    <t>Hacquetica epipactis</t>
  </si>
  <si>
    <t>Gulskjerm</t>
  </si>
  <si>
    <t>Gule med grønne høyblad. Mørkegrønne, flikete blad.</t>
  </si>
  <si>
    <t>10 - 25 cm</t>
  </si>
  <si>
    <t>Halvskygge, skygge. Skogbunnsplante - liker fuktig, men godt drenert jord.</t>
  </si>
  <si>
    <t>Haemanthus albyflos</t>
  </si>
  <si>
    <t>Elefantøre</t>
  </si>
  <si>
    <t>Haworthia margaritifera</t>
  </si>
  <si>
    <t>Minner om aloe, men mye mindre.</t>
  </si>
  <si>
    <t>Holdes tørr om vinteren.</t>
  </si>
  <si>
    <t>Hedera helix</t>
  </si>
  <si>
    <t>Eføy</t>
  </si>
  <si>
    <t>Kan også plantes ute som klatrer eller dekke.</t>
  </si>
  <si>
    <t>Helenium 'El Dorado'</t>
  </si>
  <si>
    <t>Solbrud</t>
  </si>
  <si>
    <t>Sjateringer i gult</t>
  </si>
  <si>
    <t>H7</t>
  </si>
  <si>
    <t>Helenium 'Königstiger'</t>
  </si>
  <si>
    <t>Rødbrun blomst m/ gul ring</t>
  </si>
  <si>
    <t>140 cm</t>
  </si>
  <si>
    <t>Helenium sp</t>
  </si>
  <si>
    <t xml:space="preserve">Rødbrune, prestekragelignende blomster </t>
  </si>
  <si>
    <t xml:space="preserve">Sol, næringsrik jord. </t>
  </si>
  <si>
    <t>Helianthemum 'Amabile Plenum'</t>
  </si>
  <si>
    <t>Solrose</t>
  </si>
  <si>
    <t>Helianthus annuus</t>
  </si>
  <si>
    <t>Solsikke</t>
  </si>
  <si>
    <t>opp til 300 cm</t>
  </si>
  <si>
    <t>Sol. Kraftig, næringsrik og fuktig jord. Bindes opp. Gjødsles ukentlig.</t>
  </si>
  <si>
    <t>Helianthus 'Lemon Queen'</t>
  </si>
  <si>
    <t>80-90cm</t>
  </si>
  <si>
    <t>Helianthus maximiliani</t>
  </si>
  <si>
    <t xml:space="preserve">Helianthus rigidus </t>
  </si>
  <si>
    <t>Strisolvendel/ præriesolsikke</t>
  </si>
  <si>
    <t>opp til 200 cm</t>
  </si>
  <si>
    <t>Syn. H. pauciflorus</t>
  </si>
  <si>
    <t>Helianthus tuberosus</t>
  </si>
  <si>
    <t>Jordskokk</t>
  </si>
  <si>
    <t>Knollene kan graves opp og brukes som grønnsak. Inneholder inulin, og skal være bra for bl.a. diabetikere.</t>
  </si>
  <si>
    <t>Helichrysum italicum</t>
  </si>
  <si>
    <t>Stråblom</t>
  </si>
  <si>
    <t>Herdig i vårt klima</t>
  </si>
  <si>
    <t>Helichrysum sp.</t>
  </si>
  <si>
    <t>Gule kurvblomster, gråfiltede blader</t>
  </si>
  <si>
    <t>Jun - frost</t>
  </si>
  <si>
    <t>Fjellhage, stenparti, sol</t>
  </si>
  <si>
    <t>Helictotrichon sempervirens</t>
  </si>
  <si>
    <t>Sølvhavre/prydgress</t>
  </si>
  <si>
    <t>Blålige, smale ganske stive blad danner flotte kompakte tuer. Aksene kommer i juni - juli. Hever seg over bladene på lange strå</t>
  </si>
  <si>
    <t>Blad : 50 cm.    Aks: 120 cm</t>
  </si>
  <si>
    <t>Meget tørketålende. Trives best i full sol</t>
  </si>
  <si>
    <t xml:space="preserve">Heliopsis helianthoides </t>
  </si>
  <si>
    <t>Rusoløye</t>
  </si>
  <si>
    <t xml:space="preserve">Heliopsis helianthoides var. scabra </t>
  </si>
  <si>
    <t>Heliotropium arborenscens</t>
  </si>
  <si>
    <t>Duftheliotrop</t>
  </si>
  <si>
    <t>Mørk blålilla blomst. God duft av vanilje.</t>
  </si>
  <si>
    <t>God duft av vanilje.</t>
  </si>
  <si>
    <t>Helleborus niger</t>
  </si>
  <si>
    <t>Julerose</t>
  </si>
  <si>
    <t>Helleborus purpurascens</t>
  </si>
  <si>
    <t>Rød julerose</t>
  </si>
  <si>
    <t>Purpurrosa blomst</t>
  </si>
  <si>
    <t>Halvskygge. Veldrenert.</t>
  </si>
  <si>
    <t>Helleborus sp</t>
  </si>
  <si>
    <t>Mar - apr</t>
  </si>
  <si>
    <t>Frøplanter. Halvskygge. Liker løvkompost (skogbunn).</t>
  </si>
  <si>
    <t>Helleborus-hybrid 'Atrorubens' (frøplanter av denne)</t>
  </si>
  <si>
    <t>Moderplante: Purpurrøde med et grønnlig skjær. Blomstene kommer før bladene.</t>
  </si>
  <si>
    <t>Veldrenert vokseplass.</t>
  </si>
  <si>
    <t>Frøplanter, avkommet kan bli noe ulikt morplanten.</t>
  </si>
  <si>
    <t>Morplanten</t>
  </si>
  <si>
    <t>Morplanten 2</t>
  </si>
  <si>
    <t>Hemerocallis Bali Watercolor</t>
  </si>
  <si>
    <t>Daglilje - Bali Watercolor</t>
  </si>
  <si>
    <t>Ny</t>
  </si>
  <si>
    <t>Meget store, iøyenfallende blomster</t>
  </si>
  <si>
    <t>juli</t>
  </si>
  <si>
    <t>ca 70 - 80 cm</t>
  </si>
  <si>
    <t>Solrikt</t>
  </si>
  <si>
    <t>Hemerocallis 'Black Minor'</t>
  </si>
  <si>
    <t>Daglilje</t>
  </si>
  <si>
    <t>Sol-halvskygge, ikke ha det for tørt, men greier seg de fleste steder.</t>
  </si>
  <si>
    <t>Hemerocallis 'Chicago Sunrise'</t>
  </si>
  <si>
    <t>Guloransje med ekstra store blomster</t>
  </si>
  <si>
    <t>Hemerocallis 'Ed Murray'</t>
  </si>
  <si>
    <t xml:space="preserve">Daglilje </t>
  </si>
  <si>
    <t>Mørk rødfiolett blomst</t>
  </si>
  <si>
    <t>Hemerocallis 'Flame of Fantasy'</t>
  </si>
  <si>
    <t>Store, ferskenfarvet blomster.</t>
  </si>
  <si>
    <t>Gul og oransje annenhvert kronblad</t>
  </si>
  <si>
    <t>Hemerocallis fulva 'Europa'</t>
  </si>
  <si>
    <t>Oransje m/lysere striper, gul midte</t>
  </si>
  <si>
    <t>Hemerocallis 'Houdini'</t>
  </si>
  <si>
    <t>Vinrøde blomster med gult senter.</t>
  </si>
  <si>
    <t>Hemerocallis 'Ice Carnival'</t>
  </si>
  <si>
    <t>Hemerocallis liliasphodelus</t>
  </si>
  <si>
    <t>Gul daglilje</t>
  </si>
  <si>
    <t>Klargule, velduftende blomster.</t>
  </si>
  <si>
    <t>Syn. H. flava</t>
  </si>
  <si>
    <t>Hemerocallis 'Mabel Fuller'</t>
  </si>
  <si>
    <t xml:space="preserve">Rød/gul, veldig fin daglilje </t>
  </si>
  <si>
    <t>Hemerocallis 'Mailand'</t>
  </si>
  <si>
    <t>Store blomster med gule tykke kronblad.</t>
  </si>
  <si>
    <t>50 - 70 cm</t>
  </si>
  <si>
    <t>Kjøpt fra G. Øverås</t>
  </si>
  <si>
    <t>Hemerocallis “Sovereign”      </t>
  </si>
  <si>
    <t>Gul, danner kraftige tuer med graslignende blad</t>
  </si>
  <si>
    <t>Hemerocallis sp</t>
  </si>
  <si>
    <t>Doble orange blomster</t>
  </si>
  <si>
    <t>Gul m/brunt utenpå. Dufter.</t>
  </si>
  <si>
    <t>Hemerocallis sp.</t>
  </si>
  <si>
    <t>Orangerøde blomster</t>
  </si>
  <si>
    <t>Hemerocallis 'Stella d'Oro'</t>
  </si>
  <si>
    <t>Gullgule, duftende blomster. Lang blomstring.</t>
  </si>
  <si>
    <t>Hemerocallis 'Thumbelina''</t>
  </si>
  <si>
    <t>Gulorange, små blomster</t>
  </si>
  <si>
    <t>Hemerocallis 'Velvet shadow''</t>
  </si>
  <si>
    <t>Mørk rosa/lilla</t>
  </si>
  <si>
    <t xml:space="preserve">Hepatica nobilis </t>
  </si>
  <si>
    <t>Blåveis</t>
  </si>
  <si>
    <t>Hepatica nobilis 'Alba'</t>
  </si>
  <si>
    <t>Blåveis, hvit</t>
  </si>
  <si>
    <t>Lett skygge - skygge. Humus- og kalkrik jord. Tuedannende. Hardfør.</t>
  </si>
  <si>
    <t>Hepatica nobilis 'Flore Plena'</t>
  </si>
  <si>
    <t>Fylt blåveis</t>
  </si>
  <si>
    <t>Sterkt blå</t>
  </si>
  <si>
    <t>Hepatica nobilis 'Rosea'</t>
  </si>
  <si>
    <t>Rosa blåveis</t>
  </si>
  <si>
    <t>Dyp purpur</t>
  </si>
  <si>
    <t>Hepatica nobilis 'Rubra Plena'</t>
  </si>
  <si>
    <t>Hepatica transsilvanica</t>
  </si>
  <si>
    <t>Ungarsk blåveis</t>
  </si>
  <si>
    <t>Lys blå blomst. Større blomster, lysere farge og annerledes blad enn vanlig blåveis.</t>
  </si>
  <si>
    <t>Teppedannede.</t>
  </si>
  <si>
    <t>Hepatica transsilvanica 'Elison Spence'</t>
  </si>
  <si>
    <t>Lys blå blomst med pollenbærer forvandlet til (kron)blader.</t>
  </si>
  <si>
    <t>Heuchera americana "Marvelous Marble"</t>
  </si>
  <si>
    <t>Alunrot</t>
  </si>
  <si>
    <t>Hvite blomsteraks. Purpurfargete blad om våren. Siden blir bladverket mørkegrønt med rødaktige årer og sølvaktig overflate. </t>
  </si>
  <si>
    <t>Sol. Fin i forkant på bed og i potter.</t>
  </si>
  <si>
    <t>Heuchera  'Blackberry Jam'</t>
  </si>
  <si>
    <t>Silver/purpurfargete, ganske store blader med mørke årer.</t>
  </si>
  <si>
    <t>Heuchera "Tante Tutta"</t>
  </si>
  <si>
    <t>Kjøpt fra K. Lorange Østby som hadde fått de av "Tante Tutta"</t>
  </si>
  <si>
    <t>Heuchera americana 'Dale' strain'</t>
  </si>
  <si>
    <t>Marmoralunrot</t>
  </si>
  <si>
    <t>Kremfargete blomster. Dekorative flerfargete blader som i milde vintre er eviggrønne.</t>
  </si>
  <si>
    <t>40 - 60 cm.</t>
  </si>
  <si>
    <t>Heuchera 'Cascade Dawn'</t>
  </si>
  <si>
    <t xml:space="preserve">Røde blader i sjatteringer. </t>
  </si>
  <si>
    <t>Heuchera 'Emperor's Cloak'</t>
  </si>
  <si>
    <t>Røde blader.</t>
  </si>
  <si>
    <t xml:space="preserve">Heuchera micrantha americana </t>
  </si>
  <si>
    <t>Heuchera 'Mint Frost'</t>
  </si>
  <si>
    <t xml:space="preserve">Røde blomsteraks. Sølvfargede blader med grønne årer. </t>
  </si>
  <si>
    <t>Halvskygge, god jord,mye gjødsel og vann for å bli fin.</t>
  </si>
  <si>
    <t>Heuchera 'Palace Purple'</t>
  </si>
  <si>
    <t>Vakre røde blader, uanselige blomster</t>
  </si>
  <si>
    <t>Heuchera 'Petite Pearl Fairy'</t>
  </si>
  <si>
    <t>Rosa blomst, rødlig bladverk.</t>
  </si>
  <si>
    <t>Heuchera sanguinea</t>
  </si>
  <si>
    <t>Purpuralunrot</t>
  </si>
  <si>
    <t>Korallrød, lett svaiende blomst.</t>
  </si>
  <si>
    <t>30 - 40 cm.</t>
  </si>
  <si>
    <t>Sol, lett skygge. Godt drenert hagejord.</t>
  </si>
  <si>
    <t xml:space="preserve"> Fin snittblomst. En gammel sort.</t>
  </si>
  <si>
    <t>Heuchera 'Silver Scrolls'</t>
  </si>
  <si>
    <t>Heuchera sp</t>
  </si>
  <si>
    <t>Sølv/rødlige blader, hvite blomster på høye aks</t>
  </si>
  <si>
    <t>Rød blomster</t>
  </si>
  <si>
    <t>Grønnt bladverk</t>
  </si>
  <si>
    <t>Brunsvart  bladverk.</t>
  </si>
  <si>
    <t>Heuchera villosa 'Purpurea'</t>
  </si>
  <si>
    <t>Hårige, purpur-fargede blader-</t>
  </si>
  <si>
    <t>Hieraicum sp.</t>
  </si>
  <si>
    <t>Sveve</t>
  </si>
  <si>
    <t>Godt drenert jord.</t>
  </si>
  <si>
    <t>Homogyne alpina</t>
  </si>
  <si>
    <t xml:space="preserve">Mørke, små nyreformede blader. </t>
  </si>
  <si>
    <t>Egner seg som bunndekke</t>
  </si>
  <si>
    <r>
      <t xml:space="preserve">Hosta </t>
    </r>
    <r>
      <rPr>
        <b/>
        <sz val="10"/>
        <color theme="1"/>
        <rFont val="Arial"/>
        <family val="2"/>
      </rPr>
      <t>"Herifu"</t>
    </r>
  </si>
  <si>
    <t>Liten hosta</t>
  </si>
  <si>
    <t>Smale, mellomgrønne blad med en smal kremhvit kant. Lavendel - rosa blomster.</t>
  </si>
  <si>
    <t>Sol - skygge - halvskygge</t>
  </si>
  <si>
    <r>
      <t xml:space="preserve">Hosta </t>
    </r>
    <r>
      <rPr>
        <b/>
        <sz val="10"/>
        <color theme="1"/>
        <rFont val="Arial"/>
        <family val="2"/>
      </rPr>
      <t>"Pilgrim"</t>
    </r>
  </si>
  <si>
    <t>Blågrønne blader med en gul kant som etter hvert går over til hvit. Lavendelfargede blomster.</t>
  </si>
  <si>
    <t>Sol - skygge. Helst sol</t>
  </si>
  <si>
    <t>Hosta 'Abiqua Moonbeam'</t>
  </si>
  <si>
    <t>Bladlilje</t>
  </si>
  <si>
    <t>Aug</t>
  </si>
  <si>
    <t>Tåler en del skygge</t>
  </si>
  <si>
    <t>Hosta 'August Moon'</t>
  </si>
  <si>
    <t xml:space="preserve">Bladlilje
</t>
  </si>
  <si>
    <t>Lysegrønne blader som blir gule etterhvert, lilla blomster</t>
  </si>
  <si>
    <t>lav</t>
  </si>
  <si>
    <t>Må få en del sol for å få riktig farge, egnet som bunndekker.</t>
  </si>
  <si>
    <t>Hosta 'Big Daddy'</t>
  </si>
  <si>
    <t>Hosta 'Blue Cadet'</t>
  </si>
  <si>
    <t>Blågrønne blader, lilla blomster</t>
  </si>
  <si>
    <t>Halv- eller helskygge, egnet som bunndekker.</t>
  </si>
  <si>
    <t>Hosta 'Blue Moon'</t>
  </si>
  <si>
    <t>Tardiana-gruppen</t>
  </si>
  <si>
    <t>Hosta 'Blue Mouse Ears'</t>
  </si>
  <si>
    <t>Dverghosta</t>
  </si>
  <si>
    <t>Blågrønne blad med tynn hvit kant</t>
  </si>
  <si>
    <t>Juli - august.</t>
  </si>
  <si>
    <t>Forholdsvis liten, formerer seg sakte.</t>
  </si>
  <si>
    <t>Hosta 'Brim Cup'</t>
  </si>
  <si>
    <t>Lys lilla blomster</t>
  </si>
  <si>
    <t>Hosta 'Cracker Crumbs'</t>
  </si>
  <si>
    <t>Små glinsende gule/limegule blad med grønn kant. Blomster: Lavendel - purpur. Dufter.</t>
  </si>
  <si>
    <t>Halvskygge - skygge. Hurtigvoksende</t>
  </si>
  <si>
    <t>Sport av Shiny Penny</t>
  </si>
  <si>
    <t>Hosta 'Diamond Tiara'</t>
  </si>
  <si>
    <t>Rosa - mørk lavendel blomster. Runde, lysegrønne blad med  hvit kant</t>
  </si>
  <si>
    <r>
      <t xml:space="preserve">God sport av </t>
    </r>
    <r>
      <rPr>
        <b/>
        <sz val="10"/>
        <color theme="1"/>
        <rFont val="Arial"/>
        <family val="2"/>
      </rPr>
      <t>"Golden Tiara"</t>
    </r>
    <r>
      <rPr>
        <sz val="10"/>
        <color theme="1"/>
        <rFont val="Arial"/>
        <family val="2"/>
      </rPr>
      <t xml:space="preserve">
Liten - medium hosta</t>
    </r>
  </si>
  <si>
    <t>Hosta 'Devon Green'</t>
  </si>
  <si>
    <t>Tykke, blanke og læraktige blader</t>
  </si>
  <si>
    <t>Hosta 'Dew Drop'</t>
  </si>
  <si>
    <t xml:space="preserve">Runde grågrønne blad med en smal hvit kant. Lilla blomster. </t>
  </si>
  <si>
    <t>Halvskygge - skygge.</t>
  </si>
  <si>
    <t>Hosta 'Emerald Tiara'</t>
  </si>
  <si>
    <t>Lyse grønne/lime-grønne blader</t>
  </si>
  <si>
    <t>Hosta 'Fire an Ice'</t>
  </si>
  <si>
    <t>Hvit med grønne kanter</t>
  </si>
  <si>
    <t>Skyggeplante, men kan også trives i sol.Jevn fuktighet og næringsrik jord.</t>
  </si>
  <si>
    <t xml:space="preserve"> (Reversed Patriot)</t>
  </si>
  <si>
    <t>Hosta fluctuans "Sagae"</t>
  </si>
  <si>
    <t>Hosta</t>
  </si>
  <si>
    <t>Store, tykke, grågrønne blad med en kremfarget til gul ytterkant. Blomstene er klokkeformet, blek lavendel mot rosa.</t>
  </si>
  <si>
    <t>Stor, høyde 90 cm uten blomster</t>
  </si>
  <si>
    <t>Lyst til full skygge</t>
  </si>
  <si>
    <t>Hosta Fortunei 'Francee'</t>
  </si>
  <si>
    <t>Breibladlilje</t>
  </si>
  <si>
    <t>Grøne blader med lys kant.</t>
  </si>
  <si>
    <t>Lett skygge til sol. Jevn fuktighet og næringsrik jord. Egnet som bunndekker.</t>
  </si>
  <si>
    <t>Fortunei-gruppen</t>
  </si>
  <si>
    <t>Hosta 'Fortunei Albomarginata'</t>
  </si>
  <si>
    <t>Grønne blader med gule kanter, lavendel/lys fiolette blomster</t>
  </si>
  <si>
    <t>Skygge. Holder seg fint til den første frosten, egnet som bunndekker</t>
  </si>
  <si>
    <t>Hosta fortunei 'Albopicta'</t>
  </si>
  <si>
    <t>Lys lilla blomster. Variegerte, søte blader med klar grønn kant. Skifter farge i løpet av sommeren, går fra lysegrønt til grønt midt på sommeren</t>
  </si>
  <si>
    <t>ca 60 cm</t>
  </si>
  <si>
    <t>Vokser fort, tåler sol og skygge</t>
  </si>
  <si>
    <t>Hosta 'Fortunei Aureomarginata'</t>
  </si>
  <si>
    <t>Dyp (oliven)grønne blader m/ tynn gul kant. Ovalformet, hjerteformet. Lilla blomster.</t>
  </si>
  <si>
    <t>75 cm</t>
  </si>
  <si>
    <t>Hosta 'Francee'</t>
  </si>
  <si>
    <t>Mørkgrønn med hvit kant. Lilla blomster.</t>
  </si>
  <si>
    <t>Jevn fuktighet og næringsrik jord. Egnet som bunndekker.</t>
  </si>
  <si>
    <t>Hosta 'Ginko Craig'</t>
  </si>
  <si>
    <t>Blomster, dyp lilla med purpur striper. Matt grønne blad med hvit rand</t>
  </si>
  <si>
    <t>Hosta 'Gold Standard'</t>
  </si>
  <si>
    <t>Hjerteformete, gyldne blader med grønn kant. En sjelden vakker hosta, en av de mest populære. Lavendelrosa blomster.</t>
  </si>
  <si>
    <t>Trenger en gjennomtenkt plassering. Ved for mye sol blir bladmidten gyllengul, deretter kremgul/hvit og brent. I for lite sol blir bladene grønne</t>
  </si>
  <si>
    <t>Hosta 'Golden Tiara'</t>
  </si>
  <si>
    <t>Liten, med uregelmessig, gylden kant rundt bladene</t>
  </si>
  <si>
    <t>Hel-delvis skygge.</t>
  </si>
  <si>
    <t>Hosta gracillima</t>
  </si>
  <si>
    <t>Mørke grønne, smale blader.</t>
  </si>
  <si>
    <t>Hosta 'Great Expectations'</t>
  </si>
  <si>
    <t>Hosta 'Hadspen Blue'</t>
  </si>
  <si>
    <t xml:space="preserve">Hosta 'Halcyon' </t>
  </si>
  <si>
    <t>Lilla blomst, gråblå blader.</t>
  </si>
  <si>
    <t>Hosta 'Harry von Trier'</t>
  </si>
  <si>
    <t>Mørkegrønne spisse blad med fine årer. Lavendelfargete blomster - dufter</t>
  </si>
  <si>
    <t>Sol - skygge</t>
  </si>
  <si>
    <t xml:space="preserve">Hosta 'Honeybells' </t>
  </si>
  <si>
    <t xml:space="preserve">Skygge </t>
  </si>
  <si>
    <t xml:space="preserve">Hosta 'Hydon sunset' </t>
  </si>
  <si>
    <t>Purpur blomster, gulaktige blad</t>
  </si>
  <si>
    <t>Hosta 'Imperial Crown'</t>
  </si>
  <si>
    <t>Stor. Brede grønne blad med tynn hvit kant. Lilla blomster. Kan gå tilbake til opprinnelsen, da uten hvit kant.</t>
  </si>
  <si>
    <t>Hosta 'Inniswood'</t>
  </si>
  <si>
    <t>Hosta 'Invincible'</t>
  </si>
  <si>
    <t>Får av og til fylte blomster.</t>
  </si>
  <si>
    <t>Hosta 'June'</t>
  </si>
  <si>
    <t>Blålilla blomster. Blader blågrønne og lime. Forholdsvis liten, formerer seg sakte.</t>
  </si>
  <si>
    <t>Hosta 'Krossa regal'</t>
  </si>
  <si>
    <t>Danner tette rosetter av store blågrønne blad. Blomstrer med  hengende lysfiolette klokker.</t>
  </si>
  <si>
    <t>Juli - august </t>
  </si>
  <si>
    <t>Trives utmerket i litt skyggefulle og fuktige miljø.</t>
  </si>
  <si>
    <t>Hosta lancifolia</t>
  </si>
  <si>
    <t>Mørke grønne, lansettformed opprettstående blader. Ganske mørk lilla blomster i ryddige "aks" litt sent på sommeren. En av de med penest blomster</t>
  </si>
  <si>
    <t>Egnet som bunndekker</t>
  </si>
  <si>
    <t xml:space="preserve">Hosta 'Lemon Lime'
</t>
  </si>
  <si>
    <t>Små lansetformete, gule blad som senere blir mer grønne. Lillablå blomster.</t>
  </si>
  <si>
    <t>Skygge - halvskygge. Fin som bunndekke.</t>
  </si>
  <si>
    <t>Hosta 'Maple Leaf'</t>
  </si>
  <si>
    <t>Sieboldiana-gruppen</t>
  </si>
  <si>
    <t>Hosta 'Minuteman'</t>
  </si>
  <si>
    <t>Dyp grønn og kremhvit</t>
  </si>
  <si>
    <t>Hosta 'On Stage'</t>
  </si>
  <si>
    <t>Knallgul og grønn broket, svært spesielle farger</t>
  </si>
  <si>
    <t>Bør ha en del sol for å beholde fargen</t>
  </si>
  <si>
    <t>Hosta 'Orange Marmalade'</t>
  </si>
  <si>
    <t>Gule oransje blader og mørkblå grønne marginer. Senteret av bladene blir lettere gjennom hele sesongen.</t>
  </si>
  <si>
    <t>Lett skygge. Jevn fuktighet og næringsrik jord. Egnet som bunndekker. Vokser raskt.</t>
  </si>
  <si>
    <t>Hosta 'Pandora's box'</t>
  </si>
  <si>
    <t>Hvite blader med grønn kant.</t>
  </si>
  <si>
    <t>Skyggeplante, men kan også trives i sol. Jevn fuktighet og næringsrik jord.</t>
  </si>
  <si>
    <t>Hosta 'Queen Josephine'</t>
  </si>
  <si>
    <t xml:space="preserve">Hosta 'Royal Standard'
</t>
  </si>
  <si>
    <t>Gressgrønne blad og lyslilla knopper som åpner seg til rent hvite blomster</t>
  </si>
  <si>
    <t>55 - 65cm</t>
  </si>
  <si>
    <t>Hosta 'Sea Octopus'</t>
  </si>
  <si>
    <t>Bladlije</t>
  </si>
  <si>
    <t>Hosta sieboldiana</t>
  </si>
  <si>
    <t>Doggbladlilje</t>
  </si>
  <si>
    <t>Store buklete blådogga hjertelignende blad. Lys lilla blomster</t>
  </si>
  <si>
    <t>Skyggeplante, men kan også trives i sol. Jevn fuktighet og næringsrik jord. Egnet som bunndekker.</t>
  </si>
  <si>
    <t>Hosta sieboldiana 'Elegans'</t>
  </si>
  <si>
    <t>Blågønt bladverk. Hvite blomster.</t>
  </si>
  <si>
    <t>Hosta sieboldiana 'Frances Williams'</t>
  </si>
  <si>
    <t>Grønn med gulgrønn kant. Stor og veldig fin.</t>
  </si>
  <si>
    <t>Hosta 'Snowden'</t>
  </si>
  <si>
    <t>Opprette blågrønne blad, hvite blomster. Vaseformet. Ekstra høy.</t>
  </si>
  <si>
    <t>100 - 120 cm.</t>
  </si>
  <si>
    <t>Hosta 'Snowflakes'</t>
  </si>
  <si>
    <t xml:space="preserve">Grønne blader
og hvite blomster.
</t>
  </si>
  <si>
    <t>Hosta 'So Sweet'</t>
  </si>
  <si>
    <t>Hvite blomster, knopper rødlige, dufter. Blanke middels grønne blader med  bred kremhvit kant.</t>
  </si>
  <si>
    <t>Hosta sp</t>
  </si>
  <si>
    <t>Variegaerte blad</t>
  </si>
  <si>
    <t>Forskjellige sorter</t>
  </si>
  <si>
    <t>Medium stor</t>
  </si>
  <si>
    <t>Hosta sp.</t>
  </si>
  <si>
    <t>Gul/grønn</t>
  </si>
  <si>
    <t>Hosta sp.I</t>
  </si>
  <si>
    <t>25-30 cm</t>
  </si>
  <si>
    <t>Hosta sp.II</t>
  </si>
  <si>
    <t>Dverg</t>
  </si>
  <si>
    <t>Hosta 'Stiletto'</t>
  </si>
  <si>
    <t>Smale, grønne blad med hvit kant. Lavendelrosa blomster</t>
  </si>
  <si>
    <t>Hosta 'Sum and Substance'</t>
  </si>
  <si>
    <t xml:space="preserve">Gulgrønn m. store blader. </t>
  </si>
  <si>
    <t>Bør deles fra tid til annen, før den blir alt for stor. Bra snegleresistens.</t>
  </si>
  <si>
    <t>Hosta 'Tokudama Flavocircinalis'</t>
  </si>
  <si>
    <t>Hosta undulata</t>
  </si>
  <si>
    <t>Bølgebladhosta</t>
  </si>
  <si>
    <t>Grønn og hvitbrokete, vridde blader. Lilla blomster</t>
  </si>
  <si>
    <t>Hosta undulata 'Albomarginata'</t>
  </si>
  <si>
    <t>Lys grønn med hvite kanter</t>
  </si>
  <si>
    <t>Hosta undulata 'Mediovariegata'</t>
  </si>
  <si>
    <t>Hosta undulata 'Univittata'</t>
  </si>
  <si>
    <t>Hosta venusta</t>
  </si>
  <si>
    <t>Mørk blå blomster</t>
  </si>
  <si>
    <t>Hosta 'Wide Brim'</t>
  </si>
  <si>
    <t>Grønne blader med bred kremgul kant</t>
  </si>
  <si>
    <t>Kan også trives i sol. Jevn fuktighet og næringsrik jord. Egnet som bunndekker.</t>
  </si>
  <si>
    <t>Houttuynia cordata 'Chameleon'</t>
  </si>
  <si>
    <t>Små hvite</t>
  </si>
  <si>
    <t>Svært fargerike blader hele sommeren. Sumpplante. Krypende røtter, svært villig,Trives også i potte, overvintres frostfritt.</t>
  </si>
  <si>
    <t>Humulus lupulus</t>
  </si>
  <si>
    <t>Humle</t>
  </si>
  <si>
    <t>Gul-grønn. Slyngende vekstform, ru blader. Gammel nytteplante.</t>
  </si>
  <si>
    <t>Vanlig god hagejord.</t>
  </si>
  <si>
    <t>Hyacinthoides hispanica</t>
  </si>
  <si>
    <t>Spansk blåstjerne</t>
  </si>
  <si>
    <t>Sol eller lett skygge</t>
  </si>
  <si>
    <t>Løkplante. Tidl. Scilla hispanica</t>
  </si>
  <si>
    <t>Hydrangea anomala ssp petiolaris</t>
  </si>
  <si>
    <t>Klatrehortensia</t>
  </si>
  <si>
    <t>Klatreplante med hvite blomster</t>
  </si>
  <si>
    <t>Hydrophyllum virginianum</t>
  </si>
  <si>
    <t>Lys blå blomst. De første bladene har hvite flekker.</t>
  </si>
  <si>
    <t xml:space="preserve">Skogbunn. </t>
  </si>
  <si>
    <t>Hylomecon japonicum</t>
  </si>
  <si>
    <t>Gullkopp</t>
  </si>
  <si>
    <t>Sol, halvskygge. Humusrik jord. Sprer seg ved utløpere.</t>
  </si>
  <si>
    <t>Hylotelephium (sedum) "Frosted Fire"</t>
  </si>
  <si>
    <t>Bergknapp</t>
  </si>
  <si>
    <t xml:space="preserve">Hylotelephium anacampseros </t>
  </si>
  <si>
    <t>Knebergknapp</t>
  </si>
  <si>
    <t>Fiolettrosa</t>
  </si>
  <si>
    <t>Tørr vokseplass, men litt fuktigere enn andre sedum.</t>
  </si>
  <si>
    <t>Tidl. Sedum anacampseros</t>
  </si>
  <si>
    <t>Hylotelephium ewersii</t>
  </si>
  <si>
    <t xml:space="preserve">Høstbergknapp </t>
  </si>
  <si>
    <t>Mørkrosa blomster i august - september. Gråblått bladverk</t>
  </si>
  <si>
    <t>Sedum ewersii, nytt navn er Hylotelephium ewersii</t>
  </si>
  <si>
    <t>Hylotelephium 'Herbstfreude'</t>
  </si>
  <si>
    <t>Rosenrøde over i brunrødt</t>
  </si>
  <si>
    <t>Tidl. Sedum 'Herbstfreude'</t>
  </si>
  <si>
    <t>Hylotelephium spectabile</t>
  </si>
  <si>
    <t>Oktoberbergknapp</t>
  </si>
  <si>
    <t>Rosa blomst</t>
  </si>
  <si>
    <t>Tidl. Sedum spectabile</t>
  </si>
  <si>
    <t>Hylotelephium spectabile 'Stardust'</t>
  </si>
  <si>
    <t>Hylotelephium x telephium 'Matrona'</t>
  </si>
  <si>
    <t>Brunrøde blader og rosa blomst</t>
  </si>
  <si>
    <t>Sedum x telephium 'Matrona'</t>
  </si>
  <si>
    <t>Hypericum cerastoides</t>
  </si>
  <si>
    <t>Perikum</t>
  </si>
  <si>
    <t>Gule, store blomst. Grått bladverk, danner store tepper.</t>
  </si>
  <si>
    <t>Juni-aug</t>
  </si>
  <si>
    <t>Solrik, drenert vokseplass.</t>
  </si>
  <si>
    <t>Hypericum olympicum f. minus</t>
  </si>
  <si>
    <t>Hypericum sp.</t>
  </si>
  <si>
    <t>Hyssopus officinalis</t>
  </si>
  <si>
    <t>Isop</t>
  </si>
  <si>
    <t>Blå, rosa eller hvit</t>
  </si>
  <si>
    <t>Iberis sempervirens</t>
  </si>
  <si>
    <t>Snøsløyfe</t>
  </si>
  <si>
    <t>Iberis sp</t>
  </si>
  <si>
    <t>Sløyfe</t>
  </si>
  <si>
    <t>Fargeblanding, mest i ros/lilla</t>
  </si>
  <si>
    <t>Klippes etter første blomstring og blomstrer da til langt ut i september</t>
  </si>
  <si>
    <t>Impatiens walleriana</t>
  </si>
  <si>
    <t>Flittig Lise</t>
  </si>
  <si>
    <t>Ettårige blomster som frør seg kraftig.</t>
  </si>
  <si>
    <t>Incarvillea zhongdianensis</t>
  </si>
  <si>
    <t>Basun (?)</t>
  </si>
  <si>
    <t>Karminrosa traktformete blomster med gul og hvit ring rundt svelget.</t>
  </si>
  <si>
    <t>20 25 cm</t>
  </si>
  <si>
    <t>Rosa-lilla traktformete blomster med gul og hvit ring rundt svelget.</t>
  </si>
  <si>
    <t>21 25 cm</t>
  </si>
  <si>
    <t>Inula ensifolia</t>
  </si>
  <si>
    <t>Sverdatlant</t>
  </si>
  <si>
    <t xml:space="preserve">Gule prestekragelignende blomster. </t>
  </si>
  <si>
    <t>Inula helenium</t>
  </si>
  <si>
    <t>Alant</t>
  </si>
  <si>
    <t>Inula orientalis</t>
  </si>
  <si>
    <t>Juni  - juli</t>
  </si>
  <si>
    <t>Ipomeia sp</t>
  </si>
  <si>
    <t>Praktvindel</t>
  </si>
  <si>
    <t>Ipomoea 'Himmelsk Blå'</t>
  </si>
  <si>
    <t>Vindel</t>
  </si>
  <si>
    <t>Blå m/rødt skjær. Klateplanter.</t>
  </si>
  <si>
    <t>Ipomoea tricolor 'Morning glory'</t>
  </si>
  <si>
    <t>Rosa blomster. Klætreplante.</t>
  </si>
  <si>
    <t>Iris 'Alpine Lake' (MDB)</t>
  </si>
  <si>
    <t>Iris</t>
  </si>
  <si>
    <t>Blå og hvit. Tidligblomstrende og lav (miniatyr).</t>
  </si>
  <si>
    <t>MDB = Miniture Dwarf Bearded</t>
  </si>
  <si>
    <t>Iris brevicaulis</t>
  </si>
  <si>
    <t>20-50 cm</t>
  </si>
  <si>
    <t>Full sol, fuktig jord</t>
  </si>
  <si>
    <t>(Limniris-Limniris-Hexagonae)</t>
  </si>
  <si>
    <t>Iris chrysographes</t>
  </si>
  <si>
    <t>Stråleiris</t>
  </si>
  <si>
    <t>Mørk blå/lilla</t>
  </si>
  <si>
    <t xml:space="preserve">Sol/halvskygge. </t>
  </si>
  <si>
    <t>Fin til snitt.                              (Limniris-Limniris-Sibiriceae)</t>
  </si>
  <si>
    <t>Iris chrysographes av russisk herkomst</t>
  </si>
  <si>
    <t>Fløyelsblå blomster</t>
  </si>
  <si>
    <t>(Limniris-Limniris-Sibiriceae)</t>
  </si>
  <si>
    <t>Iris chrysographes - black form</t>
  </si>
  <si>
    <t>Lilla mot sort, fløyelsaktige blomster.</t>
  </si>
  <si>
    <t>Iris chrysographes 'Black knight'</t>
  </si>
  <si>
    <t>Rød lilla med gul stripe</t>
  </si>
  <si>
    <t>Solrik/halvskygge.. Jevn fuktighet. Vanlig god hagejord.</t>
  </si>
  <si>
    <t>Iris chrysographes 'Roy Elliot'</t>
  </si>
  <si>
    <t>Fløyelsaktige blåsvarte blomster med gule tegninger</t>
  </si>
  <si>
    <t>Iris chrysographes 'Rubella'</t>
  </si>
  <si>
    <t>Mørk fiolett. God til snitt.</t>
  </si>
  <si>
    <t>Iris chrysographes 'Stjerneskudd'</t>
  </si>
  <si>
    <t>Mørk fiolett med gult 'stjerneskudd'</t>
  </si>
  <si>
    <t xml:space="preserve">Solrik/halvskygge. Jevn fuktighet. Vanlig god hagejord. </t>
  </si>
  <si>
    <t>Fin til snitt.</t>
  </si>
  <si>
    <t>Iris 'Combo' (SDB)</t>
  </si>
  <si>
    <t>Gul/brun</t>
  </si>
  <si>
    <t>Lav</t>
  </si>
  <si>
    <t xml:space="preserve">(SDB = Standard Dwarf Bearded) </t>
  </si>
  <si>
    <t>Iris ensata</t>
  </si>
  <si>
    <t>Tvillingiris</t>
  </si>
  <si>
    <t>(Limniris-Limniris-Laevigatae)</t>
  </si>
  <si>
    <t>Iris forrestii</t>
  </si>
  <si>
    <t>Blomstene er lysegule med lilla-brune årer. Ganske smale blad.</t>
  </si>
  <si>
    <t>Sol eller vandrende skygge</t>
  </si>
  <si>
    <t>Iris germanica</t>
  </si>
  <si>
    <t>Hageiris</t>
  </si>
  <si>
    <t>70-100 cm</t>
  </si>
  <si>
    <t>Sol eller halvskygge. Godt drenert og ikke for tørr jord. Plantes grunt. Hardfør.</t>
  </si>
  <si>
    <t>Fin snittblomst.</t>
  </si>
  <si>
    <t>Iris germanica 'Sapphire Gem'</t>
  </si>
  <si>
    <t>Blålilla blomster, hvit skjegg</t>
  </si>
  <si>
    <t> ca 50 - 60 cm</t>
  </si>
  <si>
    <t>Nøytral jord. Rhisomene ligger over jorden, ikke fuktig. Sol H6</t>
  </si>
  <si>
    <t>Blålilla blomster m/gult skjegg. Tegninger i hvitt, gult og brunt</t>
  </si>
  <si>
    <t>Ikke fuktig, rhizomene må ligge over jorda.</t>
  </si>
  <si>
    <t>Mørk lilla m/gult. Blomstervillig.</t>
  </si>
  <si>
    <t>Hvit m/gule tegninger</t>
  </si>
  <si>
    <t>Kremgul/brunlig med lilla svelg. Veldig store blomster, voksevillig.</t>
  </si>
  <si>
    <t>Lysebrun/lilla spraglete</t>
  </si>
  <si>
    <t>Hvit/lysgule med sorte tegninger. Fin snittblomst som dufter.</t>
  </si>
  <si>
    <t xml:space="preserve">Sol eller halvskygge. Godt drenert og ikke for tørr jord. Plantes grunt. </t>
  </si>
  <si>
    <t>Gul m/ lilla tegninger</t>
  </si>
  <si>
    <t>Ikke fuktig, rhizomene må ligge over jorda</t>
  </si>
  <si>
    <t>To farget blå med gult svelg</t>
  </si>
  <si>
    <t>Mørk gul m/brune tegninger</t>
  </si>
  <si>
    <t>Lilla med gult</t>
  </si>
  <si>
    <t>Mørk lilla blomster m/gult</t>
  </si>
  <si>
    <t>En uvanlig mellomblå farge på blomsten</t>
  </si>
  <si>
    <t>Riktblomstrende.</t>
  </si>
  <si>
    <t>Mørk lilla med litt gulbrunt</t>
  </si>
  <si>
    <t>Blomsterrik. Ikke så avhengig av sol som mange andre</t>
  </si>
  <si>
    <t>Veldig mørk burgunder blomst, nesten svart</t>
  </si>
  <si>
    <t>Iris germanica  'Cliffs of Dover'</t>
  </si>
  <si>
    <t>Hvit m/gult skjegg. Dufter.</t>
  </si>
  <si>
    <t xml:space="preserve">Juni </t>
  </si>
  <si>
    <t>Sol eller halvskygge. Godt drenert og ikke for tørr jord. Plantes grunt.</t>
  </si>
  <si>
    <t>Iris germanica "Caliente"</t>
  </si>
  <si>
    <t>Spesiell fin og sjelden, nesten sort i knopp. Brunlig /rødlig med gult skjegg</t>
  </si>
  <si>
    <t>Iris germanica Alba</t>
  </si>
  <si>
    <t>Iris germanica dwarf</t>
  </si>
  <si>
    <t>Iris germanica Gracchus</t>
  </si>
  <si>
    <t>Blomstene har sitrongule faner og purpurblå fall med hvite tegninger Smal gulhvit kant rundt fallene. Skjegget er knallgult. Duftende</t>
  </si>
  <si>
    <t>Juni, midten</t>
  </si>
  <si>
    <t>Fra en eldre hage på Leirsund. (Gammel kulturplante, kjent fra 1884)</t>
  </si>
  <si>
    <t>Iris germanica 'Indian Thief'</t>
  </si>
  <si>
    <t>Fiolett/lilla blomst</t>
  </si>
  <si>
    <t>Iris germanica 'Little Christopher'</t>
  </si>
  <si>
    <t>Dvergiris</t>
  </si>
  <si>
    <t>Mørk blå/lilla m klart lilla skjegg.</t>
  </si>
  <si>
    <t>10-20 cm</t>
  </si>
  <si>
    <t>Iris germanica 'Variegata'</t>
  </si>
  <si>
    <t>Gule og lilla</t>
  </si>
  <si>
    <t>Iris graminea</t>
  </si>
  <si>
    <t>Plommeiris</t>
  </si>
  <si>
    <t>Blålilla, blomsten sitter nede i løvet</t>
  </si>
  <si>
    <t>(Limniris-Limniris-Spuriae)</t>
  </si>
  <si>
    <t>Spinkel blomst, lyslilla med purpurrøde årer. Plommeduftende. Gressaktige blad som delvis skjuler blomsten</t>
  </si>
  <si>
    <t>Iris hookeri</t>
  </si>
  <si>
    <t>Blå. Riktblomstrende.</t>
  </si>
  <si>
    <t>Fra østlige Canada.           (Limniris-Limniris-Tripetalae)</t>
  </si>
  <si>
    <t>Iris humilis</t>
  </si>
  <si>
    <t>Blå-purpur.</t>
  </si>
  <si>
    <t>(Iris-Psammiris)</t>
  </si>
  <si>
    <t>Iris innominata</t>
  </si>
  <si>
    <t>Lys gul og svart</t>
  </si>
  <si>
    <t>Sol eller vandrende skygge.</t>
  </si>
  <si>
    <t>(Limniris-Limniris-Californicae)</t>
  </si>
  <si>
    <t>Lys gul og lilla</t>
  </si>
  <si>
    <t>Gule/varianter av gult. Ganske smale blader. Ligner "Peach B." men er lilla på toppen.</t>
  </si>
  <si>
    <t>Iris innominata 'Peach Bavarian'</t>
  </si>
  <si>
    <t>Gule/varianter av gult. Ganske smale blader.</t>
  </si>
  <si>
    <t>Iris lactea</t>
  </si>
  <si>
    <t>Blekblå</t>
  </si>
  <si>
    <t>30-50</t>
  </si>
  <si>
    <t>Tåler tørke,sol. Ikke mye kalk</t>
  </si>
  <si>
    <t>(Limniris-Limniris-Ensatae)</t>
  </si>
  <si>
    <t xml:space="preserve">Iris lacustris </t>
  </si>
  <si>
    <t>Blå m/gult skjegg. Lysegrønne blader.</t>
  </si>
  <si>
    <t>5-6-cm</t>
  </si>
  <si>
    <t>Egner seg til trau.</t>
  </si>
  <si>
    <t>(Limniris-Limniris-Lophiris)</t>
  </si>
  <si>
    <t>Iris lacustris x gracilipes</t>
  </si>
  <si>
    <t>En bitte liten iris som kan komme igjen om høsten</t>
  </si>
  <si>
    <t>Iris latifolia</t>
  </si>
  <si>
    <t xml:space="preserve">Store hvite blomster med sjatteringer i lyst blågrått og en enkel gul strek. </t>
  </si>
  <si>
    <t>ca 70 cm</t>
  </si>
  <si>
    <t>Sol, vanlig hagejord.</t>
  </si>
  <si>
    <t>(Xiphium-Xiphium)</t>
  </si>
  <si>
    <t>Iris prismatica 'Alba'</t>
  </si>
  <si>
    <t>(Limniris-Limniris-Prismaticae)</t>
  </si>
  <si>
    <t>Iris pseudacorus</t>
  </si>
  <si>
    <t>Sverdiris</t>
  </si>
  <si>
    <t>Gul. Sprer seg raskt. Svært hardfør. Nydelig snittblomst.</t>
  </si>
  <si>
    <t xml:space="preserve">Sol. Fuktig og næringsrik jord, gjerne i vann eller myrområde. </t>
  </si>
  <si>
    <t>Iris pumila</t>
  </si>
  <si>
    <t>Mørk fiolett. </t>
  </si>
  <si>
    <t>Ca 30 cm</t>
  </si>
  <si>
    <t>(Iris-Oncocyclus)</t>
  </si>
  <si>
    <t>Iris pumila 'Bright White'</t>
  </si>
  <si>
    <t>Hvite med grågrønne tegninger</t>
  </si>
  <si>
    <t>Iris pumila 'Hammered Copper'</t>
  </si>
  <si>
    <t>Iris pumila 'Little Buccaneer'</t>
  </si>
  <si>
    <t>Iris pumila 'Meadow Court'</t>
  </si>
  <si>
    <t>Gammelrosa med lilla skjegg</t>
  </si>
  <si>
    <t>Iris reticulata 'Katharine Hodgkin'</t>
  </si>
  <si>
    <t>Våriris</t>
  </si>
  <si>
    <t>(Hermodactyloides-Hermodactyloides)</t>
  </si>
  <si>
    <t>Iris setosa</t>
  </si>
  <si>
    <t>Alaskairis</t>
  </si>
  <si>
    <t>Blå/fiolett</t>
  </si>
  <si>
    <t>10 - 100 cm</t>
  </si>
  <si>
    <t>Litt sol, ikke altfor tørt. Den mest kuldetålende av alle iris.</t>
  </si>
  <si>
    <t>(Limniris-Limniris-Tripetalae)</t>
  </si>
  <si>
    <t>Iris setosa ssp canadensis syn I. hookerii syn I. setosa var. nana</t>
  </si>
  <si>
    <t>Canadisk iris</t>
  </si>
  <si>
    <t>Lavendelblå -mellomblå blomster</t>
  </si>
  <si>
    <t>10-30cm</t>
  </si>
  <si>
    <t>Dvergform</t>
  </si>
  <si>
    <t>Iris sibirica</t>
  </si>
  <si>
    <t>Sibiriris</t>
  </si>
  <si>
    <t>60-80 cm</t>
  </si>
  <si>
    <t>Mørk blå.</t>
  </si>
  <si>
    <t>ca 80 cm</t>
  </si>
  <si>
    <t>Sol, ikke for tørt.</t>
  </si>
  <si>
    <t>Gule/hvite</t>
  </si>
  <si>
    <t>Sol. Halvskygge, ikke for tørt.</t>
  </si>
  <si>
    <t>Lys blå blomst.</t>
  </si>
  <si>
    <t>Iris sibirica 'Butter and Sugar'</t>
  </si>
  <si>
    <t>Gul og hvit</t>
  </si>
  <si>
    <t>Sol. Halvskygge,ikke for tørt.</t>
  </si>
  <si>
    <t>Iris sibirica 'Cambridge Blue'</t>
  </si>
  <si>
    <t>Himmelblå/lys blå blomst.</t>
  </si>
  <si>
    <t>Iris sibirica 'Nana alba'</t>
  </si>
  <si>
    <t>Iris sibirica 'Ruffled Plus'</t>
  </si>
  <si>
    <t>Dyp lavendel blå</t>
  </si>
  <si>
    <t>Iris sibirica 'Sparkling Rose'</t>
  </si>
  <si>
    <t>Rødlilla med mørkere tegninger.Vakre og hardføre</t>
  </si>
  <si>
    <t>Sol. Ikke for tørt.</t>
  </si>
  <si>
    <t>Iris sibirica x douglasiana</t>
  </si>
  <si>
    <t>Store lyse blå, fylte, blomster med mørke tegninger. Vakre og hardføre.</t>
  </si>
  <si>
    <t xml:space="preserve">Sol. Ikke for tørt. </t>
  </si>
  <si>
    <t>Krysset fram hos Fjellhagen planteskole (Øverås)</t>
  </si>
  <si>
    <t>Hvite blomster. Meget vakker.</t>
  </si>
  <si>
    <t>Iris sibirica x douglasii</t>
  </si>
  <si>
    <t>Blå eller hvite</t>
  </si>
  <si>
    <t>Iris sp.</t>
  </si>
  <si>
    <t>ca. 50 cm</t>
  </si>
  <si>
    <t>Iris sp. 'Alma-ata'</t>
  </si>
  <si>
    <t>Sterk blåfarge, blomsterik</t>
  </si>
  <si>
    <t>Kommer trølig fra en ekspedosjon til området rundt Alma-Ata</t>
  </si>
  <si>
    <t>Iris sp. germanicatype</t>
  </si>
  <si>
    <t>Tiger-stripete gul/brun</t>
  </si>
  <si>
    <t>Har visst nok stått på Østenbøl i uminnelige tider, er merket iris fra Østenbøl</t>
  </si>
  <si>
    <t>Iris suaveolens v. rubromarginata</t>
  </si>
  <si>
    <t>Svært store blomster i lilla/vinrødt</t>
  </si>
  <si>
    <t>Max 10 cm med blomst</t>
  </si>
  <si>
    <t>Sol - godt drenert. Passer i steinbed - trau.</t>
  </si>
  <si>
    <t>Iris versicolor</t>
  </si>
  <si>
    <t>Ismene sp</t>
  </si>
  <si>
    <t>En lilje sort , fledig flott blomster.</t>
  </si>
  <si>
    <t>Må oppbevares frostfritt. 3 løker I stor potte.</t>
  </si>
  <si>
    <t>Isopyrum thalictroides</t>
  </si>
  <si>
    <t xml:space="preserve">Lett og fin med hvite blomster som ligner hvitveis. Findelt bladverk. </t>
  </si>
  <si>
    <t>10-20cm</t>
  </si>
  <si>
    <t>Fin til bunndekke under lette busker. Blir borte etter blomstring, kommer igjen neste år.</t>
  </si>
  <si>
    <t>Jasione montana</t>
  </si>
  <si>
    <t>Blåmunke</t>
  </si>
  <si>
    <t>Blå knapper</t>
  </si>
  <si>
    <t>Teppedannende, Sol og varm vokseplass</t>
  </si>
  <si>
    <t>Store, svakt lavendelblå blomster. Har i tillegg også fint bladverk som etterhvert får en syltynn, rød kant.</t>
  </si>
  <si>
    <t>Stor plante.Halvskygge. God, drenert, skogsjord. Vokser også i full sol. Sår seg villig.</t>
  </si>
  <si>
    <t>Halvskygge. God, drenert, skogsjord. Vokser også i full sol. Sår seg villig.</t>
  </si>
  <si>
    <t>Juncus effusus 'Spiralis'</t>
  </si>
  <si>
    <t>Spiral-lyssiv</t>
  </si>
  <si>
    <t>Trenger våt jord</t>
  </si>
  <si>
    <t>Juniperus sp</t>
  </si>
  <si>
    <t>Søyleeiner (frøplante)</t>
  </si>
  <si>
    <t>Kaktuser</t>
  </si>
  <si>
    <t>2 krukker med flere kaktuser i hver</t>
  </si>
  <si>
    <t>Kalanchoe</t>
  </si>
  <si>
    <t>Yngleblad</t>
  </si>
  <si>
    <t>Kirengeshoma palmata</t>
  </si>
  <si>
    <t>Månstråle</t>
  </si>
  <si>
    <t>70-120 cm</t>
  </si>
  <si>
    <t>Halvskygge. Mullrik jord.</t>
  </si>
  <si>
    <t>Familjenavn er japansk: Ki = gul, rengeshōma = falsk anemone</t>
  </si>
  <si>
    <t xml:space="preserve">Knautia macedonica </t>
  </si>
  <si>
    <t>Makedoniarødknapp</t>
  </si>
  <si>
    <t>Plommerød</t>
  </si>
  <si>
    <t>Full sol. Næringsrik og godt drenert jord. Fin til snitt.</t>
  </si>
  <si>
    <t xml:space="preserve">Lagurus ovatus </t>
  </si>
  <si>
    <t>Haregress</t>
  </si>
  <si>
    <t xml:space="preserve">Lav gressplante, 15 cm med mengder av små lodne “haler”. Fin i
bed og krukker.
</t>
  </si>
  <si>
    <t>Juni-sep</t>
  </si>
  <si>
    <t>Fin til snitt</t>
  </si>
  <si>
    <t>Lamium galeobdolon</t>
  </si>
  <si>
    <t>Gulltvetann</t>
  </si>
  <si>
    <t>cm høy, med</t>
  </si>
  <si>
    <t xml:space="preserve">Skygge - halvskygge. </t>
  </si>
  <si>
    <t>Tidl. navn: Lamiastrum galeobdolon</t>
  </si>
  <si>
    <t>Lamium galeobdolon 'Herman's Pride'</t>
  </si>
  <si>
    <t>mengder av små</t>
  </si>
  <si>
    <t>Lamium maculatum</t>
  </si>
  <si>
    <t>Flekktvetann</t>
  </si>
  <si>
    <t>Rødlilla blomster. Mørkegrønne blad med sølvaktige pletter</t>
  </si>
  <si>
    <t>April - juni</t>
  </si>
  <si>
    <t>Tåler en del skygge. Bunndekke. </t>
  </si>
  <si>
    <t>Tilbakeskjæring etter blomstring gir et tettere og finere bunndekke </t>
  </si>
  <si>
    <t>Fin I bed og krukker</t>
  </si>
  <si>
    <t>Sol, skygge. Fin som bunndekke under busker.</t>
  </si>
  <si>
    <t xml:space="preserve">Tilbakeskjæring etter blomstring gir et tettere og finere bunndekke </t>
  </si>
  <si>
    <t>bed og krukker.</t>
  </si>
  <si>
    <t>Teppedannende</t>
  </si>
  <si>
    <t>Lamium maculatum 'Beacon Silver'</t>
  </si>
  <si>
    <t>Rosa blomster, sølvaktige blad med grønn kant. Mattedannende.</t>
  </si>
  <si>
    <t>Sol - skygge. Trives i næringsrik, humusrik jord, men den klarer seg under nesten alle slags forhold.</t>
  </si>
  <si>
    <t>Lamium maculatum 'Blit'</t>
  </si>
  <si>
    <t>Lysrosa blomst.</t>
  </si>
  <si>
    <t>Lamprocampnos spectabilis 'Alba'</t>
  </si>
  <si>
    <t>Løytnantshjerte</t>
  </si>
  <si>
    <t>Halvskygge. Porøs, moldrik jord. Tips: Klippes ned etter blomstring. Bør ikke plantes om for ofte.</t>
  </si>
  <si>
    <t>Tidl. navn: Dicentra spectabilis</t>
  </si>
  <si>
    <t>Lamprocapnos spectabilis</t>
  </si>
  <si>
    <r>
      <t>Lamprocapnos spectabilis</t>
    </r>
    <r>
      <rPr>
        <b/>
        <sz val="10"/>
        <color theme="1"/>
        <rFont val="Arial"/>
        <family val="2"/>
      </rPr>
      <t xml:space="preserve"> "Valentine"</t>
    </r>
  </si>
  <si>
    <t>Blomstene på denne fine sorten er en blanding av mursteinsrød og rosa.</t>
  </si>
  <si>
    <t>Lettstelt. Halvskygge - skygge. H8</t>
  </si>
  <si>
    <t>Lathyrus odoratus 'Long Stem'</t>
  </si>
  <si>
    <t>Erteblomst</t>
  </si>
  <si>
    <t>juli-august</t>
  </si>
  <si>
    <t>ca. 1.5m</t>
  </si>
  <si>
    <t xml:space="preserve">klatreplante, halvskygge </t>
  </si>
  <si>
    <t>Lathyrus odoratus 'Prince of Orange'</t>
  </si>
  <si>
    <t>Lathyrus vernus</t>
  </si>
  <si>
    <t>Vårert</t>
  </si>
  <si>
    <t>Rødfiolette som blekner til blått eller hvitrosa blomster</t>
  </si>
  <si>
    <t>31 cm - 50 cm</t>
  </si>
  <si>
    <t>Sol, skygge. Varm humusrik jord.</t>
  </si>
  <si>
    <t>Lavandula augustifolia</t>
  </si>
  <si>
    <t>Lavendel</t>
  </si>
  <si>
    <t>Blå/lilla. Duftende blomster.</t>
  </si>
  <si>
    <t>Lavatera sp.</t>
  </si>
  <si>
    <t xml:space="preserve">Malva </t>
  </si>
  <si>
    <t>Rosa blomst med hvitt senter</t>
  </si>
  <si>
    <t>Blir ganske vide buskaktige planter</t>
  </si>
  <si>
    <t>Legousia speculum</t>
  </si>
  <si>
    <t>Venusspegel</t>
  </si>
  <si>
    <t>Leonurus cardiaca ssp. cardiaca</t>
  </si>
  <si>
    <t>Løvehale</t>
  </si>
  <si>
    <t>Blå - lilla</t>
  </si>
  <si>
    <t>Sandjord. Frør seg villig.</t>
  </si>
  <si>
    <t>Urt med helbredende virkning; Krampeløsende, lindrer luftplager, hjertestyrkende, avslappende, nervestyrkende, mildt livmorsstyrkende og menstruasjonsfremmende.</t>
  </si>
  <si>
    <t>Leucanthemum sp</t>
  </si>
  <si>
    <t>Kjempeprestekrage</t>
  </si>
  <si>
    <t>Hvite blomster med gult øye, ca 5 cm</t>
  </si>
  <si>
    <t xml:space="preserve">Sol, halvskygge. Vanlig jord, god drenering. </t>
  </si>
  <si>
    <t>Leucanthemum vulgare</t>
  </si>
  <si>
    <t>Prestekrage</t>
  </si>
  <si>
    <t>Tidl. Chrysanthemum leucanthemum</t>
  </si>
  <si>
    <t>Leucanthemum x superbum 'Crazy Daisy'</t>
  </si>
  <si>
    <t xml:space="preserve">Hvite doble blomster med gult øye, ca. 7 cm. </t>
  </si>
  <si>
    <t>Levisticum officinale</t>
  </si>
  <si>
    <t>Løpstikke, kjærlighetsurt, maggiurt</t>
  </si>
  <si>
    <t xml:space="preserve">Gulgrønne blomster. Hardfør og villig. </t>
  </si>
  <si>
    <t>inntil 200 cm</t>
  </si>
  <si>
    <t xml:space="preserve">Sol. Næringsrik jord. Trenger god plass. </t>
  </si>
  <si>
    <t>Bladene er mest brukt - friske frossede eller tørket. Har medisinske egenskaper. Skal ikke brukes av gravide. Sterk smak av buljong. Lapskaus og supper.</t>
  </si>
  <si>
    <t>Lewisia columbiana</t>
  </si>
  <si>
    <t>Lewisia</t>
  </si>
  <si>
    <t>Lewisia cotyledon</t>
  </si>
  <si>
    <t>Californialewisia</t>
  </si>
  <si>
    <t>Lewisia cotyledon 'Little Plum'</t>
  </si>
  <si>
    <t>Sterk rosa blomst.</t>
  </si>
  <si>
    <t>Lewisia nevadensis</t>
  </si>
  <si>
    <t>Snølewisia</t>
  </si>
  <si>
    <t>Av frø fra STA</t>
  </si>
  <si>
    <t>Lewisia pygmaea</t>
  </si>
  <si>
    <t>Pygmélevisia</t>
  </si>
  <si>
    <t>Full sol. Steinbed.</t>
  </si>
  <si>
    <t>Lewisia pygmaea - Arizona form</t>
  </si>
  <si>
    <t>Lewisia sp</t>
  </si>
  <si>
    <t>Litt større enn Pygmea.</t>
  </si>
  <si>
    <t>Ligularia calthifolia</t>
  </si>
  <si>
    <t>Nøkketunge</t>
  </si>
  <si>
    <t>Egnet som bunndekker.</t>
  </si>
  <si>
    <t>Ligularia dentata</t>
  </si>
  <si>
    <t>Breinøkketunge</t>
  </si>
  <si>
    <t>Gul blomst, grønne blader.</t>
  </si>
  <si>
    <t>Ligularia dentata 'Desdemona'</t>
  </si>
  <si>
    <t>Gule blomster. Grønne blad m/rød underside</t>
  </si>
  <si>
    <t>Ligularia japonica</t>
  </si>
  <si>
    <t>Japannøkketunge</t>
  </si>
  <si>
    <t>Halvskygge, skygge. Litt fuktig jord. Hardfør.</t>
  </si>
  <si>
    <t>Ligularia przewalskii</t>
  </si>
  <si>
    <t>Aksnøkketunge</t>
  </si>
  <si>
    <t xml:space="preserve">Ligularia sp. </t>
  </si>
  <si>
    <t>Gule blomster i aks, nyreformede blad</t>
  </si>
  <si>
    <t>150 -200 cm</t>
  </si>
  <si>
    <t>Halvskygge. Litt fuktig jord. Hardfør</t>
  </si>
  <si>
    <t>Ligularia stenocephala</t>
  </si>
  <si>
    <t>Søylenøkketunge</t>
  </si>
  <si>
    <t xml:space="preserve">Halvskygge, skygge. Litt fuktig jord. Hardfør. </t>
  </si>
  <si>
    <t>Ligularia vorobievii</t>
  </si>
  <si>
    <t>Gule blomster i aks.</t>
  </si>
  <si>
    <t>150-220 cm</t>
  </si>
  <si>
    <t>Halvskygge, skygge.</t>
  </si>
  <si>
    <t>Ligularia x hessei</t>
  </si>
  <si>
    <t>Praktnøkketunge</t>
  </si>
  <si>
    <t>120-150 cm</t>
  </si>
  <si>
    <t>Ligustrum vulgare</t>
  </si>
  <si>
    <t>Vanlig liguster</t>
  </si>
  <si>
    <t>Grønn opprett busk. Beholder bladene utover vinteren. Får små duftende, gulhvite blomster.</t>
  </si>
  <si>
    <t>2 - 3 meter</t>
  </si>
  <si>
    <t xml:space="preserve">Veldrenert jord, fordringsløs. Kan klippes hardt. </t>
  </si>
  <si>
    <t>Velegnet som hekk.</t>
  </si>
  <si>
    <t>Lilium bulbiferum</t>
  </si>
  <si>
    <t>Brannlilje</t>
  </si>
  <si>
    <t>Orange m. sorte prikker</t>
  </si>
  <si>
    <t>Solrikt og lunt. Går godt i vanlig hagejord, men foretrekker litt tørr og sanholdig jord.</t>
  </si>
  <si>
    <t>Lilium 'Citronella'</t>
  </si>
  <si>
    <t>Lilje</t>
  </si>
  <si>
    <t>Hengende gule blomster med mørke flekker</t>
  </si>
  <si>
    <t>Lilium dauricum</t>
  </si>
  <si>
    <t>Store oransje m/ prikker</t>
  </si>
  <si>
    <t>Fin stenbedslilje</t>
  </si>
  <si>
    <t>Lilium 'Garden Party'</t>
  </si>
  <si>
    <t>Blomster er hvite med gulestriper. Dufter nydelig. Fin i krukke.</t>
  </si>
  <si>
    <t>Liker kalk, ellers vanlig hagejord</t>
  </si>
  <si>
    <t>Lilium hansonii x martagon</t>
  </si>
  <si>
    <t>Kranslilje</t>
  </si>
  <si>
    <t>Rødbrune med gule flekker</t>
  </si>
  <si>
    <t>Vinrød m/hvite tegninger</t>
  </si>
  <si>
    <t>Lilium 'Lollypop'</t>
  </si>
  <si>
    <t>Lilium martagon</t>
  </si>
  <si>
    <t>Lett skygge. Fin til forvilling mellom busker og trær på fuktige, moldrike steder. Liker kalk.</t>
  </si>
  <si>
    <t>Frøplanter, trolig rosa eller mørk rød eller hvit</t>
  </si>
  <si>
    <t>Hvite eller rosa og rødlige nyanser.</t>
  </si>
  <si>
    <t>Lilium martagon 'Cathania' x Hansonii</t>
  </si>
  <si>
    <t>Lilium martagon var. cattaniae</t>
  </si>
  <si>
    <t>Vinrød</t>
  </si>
  <si>
    <t>101 - 150 cm</t>
  </si>
  <si>
    <t>Lett skygge. Fin til forvilling. Liker kalk.</t>
  </si>
  <si>
    <t>Lilium 'Navona'</t>
  </si>
  <si>
    <t>Hvite blomster m/litt gulgrønt. Holder seg godt i regnvær</t>
  </si>
  <si>
    <t>Lilium 'Netty's Pride'</t>
  </si>
  <si>
    <t>Sort, purpur og hvit</t>
  </si>
  <si>
    <t>Lilium pyrenaicum</t>
  </si>
  <si>
    <t>Pyreneerlilje</t>
  </si>
  <si>
    <t>Hengende gyllengule blomster med mørke prikker. Pollenknappene er dekket av intens rødorange pollen som lyser opp mot den gule bakgrunnen.</t>
  </si>
  <si>
    <t>Dyrkes i svak kalkholdig eller nøytral veldrenert jord i sol - halvskygge.</t>
  </si>
  <si>
    <t>Lilium 'Red Lion'</t>
  </si>
  <si>
    <t>Klar rød. Store blomster</t>
  </si>
  <si>
    <t>Lilium sp</t>
  </si>
  <si>
    <t>Lilje (asiatisk hybrid)</t>
  </si>
  <si>
    <t>Lilium sp.</t>
  </si>
  <si>
    <t>Flere løker i potta</t>
  </si>
  <si>
    <t>Orangegul</t>
  </si>
  <si>
    <t>Lilium 'Tautas Fronte'</t>
  </si>
  <si>
    <t>Mørk rød med hvite støvdragere</t>
  </si>
  <si>
    <t>Ca 70 cm</t>
  </si>
  <si>
    <t>Kommer fra Latvia</t>
  </si>
  <si>
    <t>Lilium tigrinum</t>
  </si>
  <si>
    <t>Tigerlilje</t>
  </si>
  <si>
    <t>Gul/Orange</t>
  </si>
  <si>
    <t>Formert opp, små løker</t>
  </si>
  <si>
    <t>Limnanthes sp</t>
  </si>
  <si>
    <t>Hvite blomster med gult senter</t>
  </si>
  <si>
    <t>Lang blomstring</t>
  </si>
  <si>
    <t>Liker å ha det "kaldt" om beina, men kan ellers stå i sol. Sår seg villig.</t>
  </si>
  <si>
    <t>Linaria alpina</t>
  </si>
  <si>
    <t>Torskemunn</t>
  </si>
  <si>
    <t>Fiolett og dyp gul blomst</t>
  </si>
  <si>
    <t>Fjellhage</t>
  </si>
  <si>
    <t>Linaria cymbalaria</t>
  </si>
  <si>
    <t>Lys fiolett</t>
  </si>
  <si>
    <t>5 - 8 cm</t>
  </si>
  <si>
    <t>Mur, steinbed</t>
  </si>
  <si>
    <t>Syn Cymbalaria muralis</t>
  </si>
  <si>
    <t>Linaria sp.</t>
  </si>
  <si>
    <t>Lys gul/gul</t>
  </si>
  <si>
    <t>Lindelofia anchusoides</t>
  </si>
  <si>
    <t>Genitianablå</t>
  </si>
  <si>
    <t>50-75 cm</t>
  </si>
  <si>
    <t>Full sol, vanlig hagejord</t>
  </si>
  <si>
    <t>Lobelia erinus 'Cambridge blue'</t>
  </si>
  <si>
    <t>Lobelia</t>
  </si>
  <si>
    <t xml:space="preserve">Lobelia fulgens </t>
  </si>
  <si>
    <t>Klar røde blomster, rødlige blader på røde stengler</t>
  </si>
  <si>
    <t xml:space="preserve">Sol, halvskygge. Liker fuktig moldjord. </t>
  </si>
  <si>
    <t>Kan dyrkes som staude, dyrkes da  i potte og overvintres frostfritt.</t>
  </si>
  <si>
    <t>Lonicera involucrata</t>
  </si>
  <si>
    <t>Skjermleddved</t>
  </si>
  <si>
    <t>Gule m/røde forblad, glinsende svarte bær</t>
  </si>
  <si>
    <t>Lonicera sp.</t>
  </si>
  <si>
    <t>Slyngkaprifol</t>
  </si>
  <si>
    <t>Lys gul og rosa</t>
  </si>
  <si>
    <t>Sol, Vanlig hagejord.</t>
  </si>
  <si>
    <t>Lunaria annua</t>
  </si>
  <si>
    <t>Judaspenger</t>
  </si>
  <si>
    <t>Store sølvaktige flate/runde skolmer med frø</t>
  </si>
  <si>
    <t>Frøplante, to-årig. Vil blomstre tidlig neste år.</t>
  </si>
  <si>
    <t>Lupinius polyphyllus</t>
  </si>
  <si>
    <t>Hagelupin</t>
  </si>
  <si>
    <t>Lupinus x regalis 'Astrid'</t>
  </si>
  <si>
    <t>Edellupin</t>
  </si>
  <si>
    <t>Sol, halvskygge. Ikke for tørt.</t>
  </si>
  <si>
    <t xml:space="preserve">Lychnis arkwrightii 'Vesuvius' </t>
  </si>
  <si>
    <t>Brennende kjærlighet</t>
  </si>
  <si>
    <t>Lysende rødorange blomster. Mørke bronsefargete  blader.</t>
  </si>
  <si>
    <t>ca. 40 cm</t>
  </si>
  <si>
    <t>Lychnis chalcedonica</t>
  </si>
  <si>
    <t>Brennende kjærlighet/ branntjæreblom</t>
  </si>
  <si>
    <t>Røde blomster i kvaster og eggformete blad på stive stenler.</t>
  </si>
  <si>
    <t>Juli  - aug</t>
  </si>
  <si>
    <t>Lett sandblandet og gjerne litt humusrik jord. Full sol.</t>
  </si>
  <si>
    <t>Lychnis chalcedonica 'Maltese Cross'</t>
  </si>
  <si>
    <t>Grårosa</t>
  </si>
  <si>
    <t>80 - 120 cm</t>
  </si>
  <si>
    <t>Sol. Lett næringsrik jord</t>
  </si>
  <si>
    <t>Lychnis coronaria</t>
  </si>
  <si>
    <t>Fløyelstjærebomst</t>
  </si>
  <si>
    <t>Sterkt rosarøde blomster, gråaktige lansettformede blad.</t>
  </si>
  <si>
    <t>30-80 cm</t>
  </si>
  <si>
    <t>Svært harfør. Pga voksemåte fyller den fint mellom andre planter.</t>
  </si>
  <si>
    <t>Lychnis sieboldii</t>
  </si>
  <si>
    <t>Tjæreblomst</t>
  </si>
  <si>
    <t>Lychnis viscaria 'Feuer'</t>
  </si>
  <si>
    <t xml:space="preserve">Lysimachia ciliata </t>
  </si>
  <si>
    <t>Praktfredløs</t>
  </si>
  <si>
    <t>Mørk røde blader, gul blomst</t>
  </si>
  <si>
    <t>Fin i samplantninger med gulgrønnbladet hosta</t>
  </si>
  <si>
    <t>Lysimachia ciliata 'Firecracker'</t>
  </si>
  <si>
    <t>Fredløs</t>
  </si>
  <si>
    <t>Gule blomster, mørk purpur blader</t>
  </si>
  <si>
    <t>Sprer seg villig</t>
  </si>
  <si>
    <t>Lysimachia clethroides</t>
  </si>
  <si>
    <t>Kvitfredløs</t>
  </si>
  <si>
    <t>Sprer seg mindre enn Fargerfredløs</t>
  </si>
  <si>
    <t>Lysimachia nummularia</t>
  </si>
  <si>
    <t>Krypfredløs</t>
  </si>
  <si>
    <t xml:space="preserve">Sol. Villig. Bunndekkende. </t>
  </si>
  <si>
    <t>Litt farlig å ha i bedet, men den er lekker i ampel eller kasse!</t>
  </si>
  <si>
    <t>Lysimachia punctata</t>
  </si>
  <si>
    <t>Fagerfredløs</t>
  </si>
  <si>
    <t>Trives overalt. Villig og nøysom.</t>
  </si>
  <si>
    <t>Lythrum salicaria</t>
  </si>
  <si>
    <t>Kattehale</t>
  </si>
  <si>
    <t>Rødfiolett</t>
  </si>
  <si>
    <t>50-60cm</t>
  </si>
  <si>
    <t>God staude, blomstrer lenge, sol</t>
  </si>
  <si>
    <t>Magnolia x loebneri</t>
  </si>
  <si>
    <t>Magnolia</t>
  </si>
  <si>
    <t>Magnolia x loebneri 'Merrill'</t>
  </si>
  <si>
    <t>Mahonia aquifolium</t>
  </si>
  <si>
    <t>Mahonia</t>
  </si>
  <si>
    <t>Gule blomster, blå bær. Vintergrønn.</t>
  </si>
  <si>
    <t>75 cm maks.</t>
  </si>
  <si>
    <t>Lunt. Halvskygge, tåler dyp skygge. Utsatt for sviskader hvis for mye sol. H5</t>
  </si>
  <si>
    <t>Maianthemum racemosum</t>
  </si>
  <si>
    <t>Klasefjør</t>
  </si>
  <si>
    <t>Masse bittesmå kremhvite blomster i aks, dufter vidunderlig.</t>
  </si>
  <si>
    <t>60 - 70cm</t>
  </si>
  <si>
    <t>Halvskygge, gjerne litt fuktig jord</t>
  </si>
  <si>
    <t>Syn. Smilacina racemosa</t>
  </si>
  <si>
    <t>Malus sargentii Ås</t>
  </si>
  <si>
    <t>Sargenteple</t>
  </si>
  <si>
    <t>Busker</t>
  </si>
  <si>
    <t>Får røde frukter. Tåler hard beskjæring</t>
  </si>
  <si>
    <t>2 -3 m</t>
  </si>
  <si>
    <t>E-plante</t>
  </si>
  <si>
    <t>Malva moschata</t>
  </si>
  <si>
    <t>Moskuskattost</t>
  </si>
  <si>
    <t>Rosa eller hvit</t>
  </si>
  <si>
    <t>Malva sp</t>
  </si>
  <si>
    <t>Kattost</t>
  </si>
  <si>
    <t>Lys rosa/lilla eller hvit</t>
  </si>
  <si>
    <t>Malva sylvestris 'Brave Heart'</t>
  </si>
  <si>
    <t>Malva</t>
  </si>
  <si>
    <t>Malva sylvestris ssp mauritiana</t>
  </si>
  <si>
    <t>Mauretansk kattost</t>
  </si>
  <si>
    <t>Fiolettrosa med mørkere årere</t>
  </si>
  <si>
    <t>80 -100 cm</t>
  </si>
  <si>
    <t xml:space="preserve">Overvintringen er usikker. Sikrest å ta frø og så hvert år. Kommer tidlig i blomst, blomstrer hele sommeren til langt på høsten. </t>
  </si>
  <si>
    <t>Matteuccia struthiopteris</t>
  </si>
  <si>
    <t>Strutsevingebregne</t>
  </si>
  <si>
    <t>Grønn bregne</t>
  </si>
  <si>
    <t>Meconopsis baileyi (tidl. M. Betonicifolia)</t>
  </si>
  <si>
    <t>Blå valmuesøster</t>
  </si>
  <si>
    <t>Flere store himmelblå blomster på opprette stengler. Hårete blader.</t>
  </si>
  <si>
    <t>80 -110 cm</t>
  </si>
  <si>
    <t>Foretrekker en næringsrik, humusholdig, gjerne noe sur jord som samtidig bør være godt drenert.</t>
  </si>
  <si>
    <t>Meconopsis cambrica</t>
  </si>
  <si>
    <t>Gul valmuesøster</t>
  </si>
  <si>
    <t>Gule blomster og findelt bladverk. Pælerot. Sår seg villig.</t>
  </si>
  <si>
    <t xml:space="preserve">Sol, halvskygge. </t>
  </si>
  <si>
    <t>Meconopsis cambrica ’Muriel Brown’</t>
  </si>
  <si>
    <t>Rød-oransje (tomatrød). Delvis doble, blomster lenge</t>
  </si>
  <si>
    <t>20-25</t>
  </si>
  <si>
    <t xml:space="preserve">Sår seg villig. </t>
  </si>
  <si>
    <t>Meconopsis grandis</t>
  </si>
  <si>
    <t>Valmuesøster</t>
  </si>
  <si>
    <t>Meconopsis quintuplinervia</t>
  </si>
  <si>
    <t>Blåklokkevalmuesøster</t>
  </si>
  <si>
    <t>Lavendelblå klokker</t>
  </si>
  <si>
    <t>30 - 45 cm</t>
  </si>
  <si>
    <t>Sol, halvskygge. Humusrik jord. Frør seg villig.</t>
  </si>
  <si>
    <t>Plante m knopp</t>
  </si>
  <si>
    <t>Meconopsis sp.</t>
  </si>
  <si>
    <t xml:space="preserve">Halvskygge. Humusrik jord. Liker ikke å stå i potter, så plant den med én gang. </t>
  </si>
  <si>
    <t>Meconopsis x betonicifolia 'Hensol Violet'</t>
  </si>
  <si>
    <t>Meconopsis x sheldonii 'Lingholm'</t>
  </si>
  <si>
    <t>Tilhører Lingholm group/(The fertile group)</t>
  </si>
  <si>
    <t>Meconopsis x sheldonii 'Slieve Donard'</t>
  </si>
  <si>
    <t>Klarblå, hengende blomster.</t>
  </si>
  <si>
    <t>Melianthus major</t>
  </si>
  <si>
    <t>Små gråhvite aks</t>
  </si>
  <si>
    <t>Bladplante. Dekorative grågrønne blader.</t>
  </si>
  <si>
    <t>Melissa officinalis</t>
  </si>
  <si>
    <t>Sitronmelisse</t>
  </si>
  <si>
    <t>Sitronsmak</t>
  </si>
  <si>
    <t>Melothria scabra</t>
  </si>
  <si>
    <t>Jungelagurk</t>
  </si>
  <si>
    <t>Produserer mengder av små frukter som minner om knøttsmå vannmelonter og har en frisk, agurkaktig smak med et syrlig preg. Plantene er tørketålende og kan overvintres frostfritt og plantes ut igjen om våren.</t>
  </si>
  <si>
    <t>Mentha longifolia</t>
  </si>
  <si>
    <t>Gråmynte</t>
  </si>
  <si>
    <t>Sol , halvskygge. Fuktig, næringsrik jord. Sprer seg kraftig - best i potte (nære grillen?).</t>
  </si>
  <si>
    <t>Mentha longifolia 'Vadstena'</t>
  </si>
  <si>
    <t>Vadstena-mynte/ Gråmynte</t>
  </si>
  <si>
    <t>Sprer seg kraftig - best i potte</t>
  </si>
  <si>
    <t>Den første mynten som kom til Skandinavia fra Europa, med munkene i Vadstena</t>
  </si>
  <si>
    <t>Mentha sp.</t>
  </si>
  <si>
    <t>Mynte</t>
  </si>
  <si>
    <t>Brukes til te og kalde drikker, eller til engelsk myntesaus.</t>
  </si>
  <si>
    <t>Marokansk mynte  </t>
  </si>
  <si>
    <t>Annanasmynte </t>
  </si>
  <si>
    <t>Appesinmynte</t>
  </si>
  <si>
    <t>Mentha spicata</t>
  </si>
  <si>
    <t>Grønnmynte               (Eng. Spearmint)</t>
  </si>
  <si>
    <t>Sprer seg kraftig - best i potte. Tidligst av alle myntene.</t>
  </si>
  <si>
    <t>Fine å ha i potte ved griillen. Lukter godt.God til te, fin i duftbuketter.</t>
  </si>
  <si>
    <t>Mentha spicata 'Crispa'</t>
  </si>
  <si>
    <t>Krusmynte</t>
  </si>
  <si>
    <t>Sterkt krusete blader.</t>
  </si>
  <si>
    <t>Mentha spictata "Fransk"</t>
  </si>
  <si>
    <t>Fransk mynte</t>
  </si>
  <si>
    <t>Mentha suaveolens</t>
  </si>
  <si>
    <t>Eplemynte</t>
  </si>
  <si>
    <t xml:space="preserve">Fiolett. Runde, litt dunete blader. </t>
  </si>
  <si>
    <t>40 - 70 cm</t>
  </si>
  <si>
    <t>Flerårig, nokså hardfør. Sprer seg kraftig - best i potte</t>
  </si>
  <si>
    <t>En av de beste til te eller kalde drikker. Også til desserter, kaker, vafler m.m.</t>
  </si>
  <si>
    <t xml:space="preserve">Mentha x gentilis </t>
  </si>
  <si>
    <t>Ingefærmynte</t>
  </si>
  <si>
    <t xml:space="preserve">Grå-fiolett. Delikat, varm myntesmak. </t>
  </si>
  <si>
    <t>Flerårig, hardfør. Sprer seg kraftig - best i potte</t>
  </si>
  <si>
    <t>Bruk: Til te, potpurri og i badevannet.</t>
  </si>
  <si>
    <t>Mentha x gentilis 'Variegata'</t>
  </si>
  <si>
    <t>Rosalilla i kranser på stengelen.</t>
  </si>
  <si>
    <t>Mentha x piperita</t>
  </si>
  <si>
    <t>Ansofs favorittmynte</t>
  </si>
  <si>
    <t xml:space="preserve">Mørke, rødlige blader. Duft og mild smak av peppermynte/mentol. </t>
  </si>
  <si>
    <t>Plante ursprunglig fra Ansof Wyller Christophersen, Tvedestrand.</t>
  </si>
  <si>
    <t>Peppermynte</t>
  </si>
  <si>
    <t>Sterk peppermyntesmak.</t>
  </si>
  <si>
    <t xml:space="preserve">Brukes til te og til pynt på kaker og desserter. </t>
  </si>
  <si>
    <t>Eggrunde, mørkegrønne blader. Blomstene rosalilla i aks. Dufter og smaker godt av peppermynte.</t>
  </si>
  <si>
    <t>Sol, mager og fuktig jord. Rasktvoksende. Sprer seg kraftig - best i potte</t>
  </si>
  <si>
    <t>Bladene høstes hele sommeren og er gode til te, kalde drikker, desserter og salater.</t>
  </si>
  <si>
    <t>Mentha x piperita 'Crispa'</t>
  </si>
  <si>
    <t>Ekte kruset peppermynte</t>
  </si>
  <si>
    <t>Fiolette i aks. Rødaktig stengel, mørkegrønne blad. Sterk peppermyntesmak.</t>
  </si>
  <si>
    <t>Brukes til te og til pynt på kaker og desserter.</t>
  </si>
  <si>
    <t>Mentha x piperita var citrata</t>
  </si>
  <si>
    <t>Eau de cologne-mynte</t>
  </si>
  <si>
    <t>Planten har en meget kraftig aroma af parfume og citrus og får smukke lilla blomster</t>
  </si>
  <si>
    <t>30 -50 cm</t>
  </si>
  <si>
    <t>God til at overvintre og dejlig som parfume til badevandet.</t>
  </si>
  <si>
    <t>Mertensia asiatica</t>
  </si>
  <si>
    <t>Østersurt</t>
  </si>
  <si>
    <t>Himmelbå, klokkeformede blomster. Nedliggende stengler med blågrønne, glatte blad.</t>
  </si>
  <si>
    <t>Juni - okt</t>
  </si>
  <si>
    <t xml:space="preserve">Frøplanter, mange sammen. Godt drenert, grusblandet jord. </t>
  </si>
  <si>
    <t xml:space="preserve">Østersurt fra Øst-Asia. </t>
  </si>
  <si>
    <t>Mertensia echioides</t>
  </si>
  <si>
    <t>Blå østersurt</t>
  </si>
  <si>
    <t>Putedannende. Vanlig hagejord</t>
  </si>
  <si>
    <t>Mertensia primuloides</t>
  </si>
  <si>
    <t>Himalayaøstersurt</t>
  </si>
  <si>
    <t>Mertensia sp</t>
  </si>
  <si>
    <t>Blå blomster, blågrønne hjerteformede blader.</t>
  </si>
  <si>
    <t>Mertensia virginica</t>
  </si>
  <si>
    <t>Virginia-østersurt</t>
  </si>
  <si>
    <t>Mesembryanthemum sp</t>
  </si>
  <si>
    <t>Meum athamanticum</t>
  </si>
  <si>
    <t>Bjørnerot</t>
  </si>
  <si>
    <t xml:space="preserve">Blader mørk grøne, finflika og minner om dill. Blomst: kremkvite skjermar. Heile planten er sterkt aromatisk med karriliknande lukt. </t>
  </si>
  <si>
    <t>God i mange matretter. Klosterplante med ny popularitet</t>
  </si>
  <si>
    <t>Milium effusum 'Aureum'</t>
  </si>
  <si>
    <t>Myskegras</t>
  </si>
  <si>
    <t>Limegult gress. Fin kontrast til rødlige vekster.</t>
  </si>
  <si>
    <t>Best i halvskygge i noe fuktig veldrenert jord.</t>
  </si>
  <si>
    <t>Mimulus 'Highland Park'</t>
  </si>
  <si>
    <t>Mitella yoshinagae (BSWJ 4893)</t>
  </si>
  <si>
    <t>krypende utløpere. Fint bladverk.</t>
  </si>
  <si>
    <t>Miscanthus sinensis</t>
  </si>
  <si>
    <t>Sebragras</t>
  </si>
  <si>
    <t>strå grønn m. lyse stripe</t>
  </si>
  <si>
    <t>God til snitt.</t>
  </si>
  <si>
    <t>Molinia caerulea subsp. caerulea 'Variegata'</t>
  </si>
  <si>
    <t>lavt stripete gress, tuedannende</t>
  </si>
  <si>
    <t>Monarda didyma</t>
  </si>
  <si>
    <t>Hestemynte/ Etasjeblomst</t>
  </si>
  <si>
    <t>Lilla/rosa eller røde, eller mørk lilla</t>
  </si>
  <si>
    <t>Brukes til te og smakstilsetning i fruktdrikker, desserter og salater.</t>
  </si>
  <si>
    <t>Monarda didyma 'Cambridge Scarlet'</t>
  </si>
  <si>
    <t>Monarda didyma 'Scarlet Wonder'</t>
  </si>
  <si>
    <t xml:space="preserve">Skarlagensrød
</t>
  </si>
  <si>
    <t>Monarda fistulosa</t>
  </si>
  <si>
    <t>Rørhestemynte</t>
  </si>
  <si>
    <t>ca 80 sm</t>
  </si>
  <si>
    <t>Indianerne brukte den som teplante, og kallte det for Oswego-te (sterk!)</t>
  </si>
  <si>
    <t>Monarda 'Twins'</t>
  </si>
  <si>
    <t>Intens rødrosa</t>
  </si>
  <si>
    <t>Monstera deliciosa</t>
  </si>
  <si>
    <t>Vindusblad</t>
  </si>
  <si>
    <t>Mukdenia rossii</t>
  </si>
  <si>
    <t>Hvite blomster som kommer før de fint hånddelte bladene. Får dekorativ høstfarge dersom den får stå i sol.</t>
  </si>
  <si>
    <t>Trives i skygge, men finest i sol. Lettstelt, vil ha næringsrik jord og liker ikke å tørke ut. H6</t>
  </si>
  <si>
    <t>Syn. Aceriphyllum r.</t>
  </si>
  <si>
    <t>Mukdenia rossii 'Karasuba'</t>
  </si>
  <si>
    <t>Hvite blomster som kommer før de fint hånddelt bladene. Får dekorativ høstfarge dersom den får stå i sol.</t>
  </si>
  <si>
    <t>Muscari armeniacum</t>
  </si>
  <si>
    <t>Perleblomst</t>
  </si>
  <si>
    <t>Løkplante</t>
  </si>
  <si>
    <t>Muscari armeniacum 'New Creation'</t>
  </si>
  <si>
    <t>Muscari aucheri 'Blue Magic'</t>
  </si>
  <si>
    <t>Solrik og godt drenert vokseplass.</t>
  </si>
  <si>
    <t>Muscari 'Baby's Breath'</t>
  </si>
  <si>
    <t>Store tette aks. med lyseblå blomster</t>
  </si>
  <si>
    <t>Mars-mai</t>
  </si>
  <si>
    <t>15 -20 cm</t>
  </si>
  <si>
    <t>Lettdyrket i vanlig rabatt</t>
  </si>
  <si>
    <t>Muscari sp.</t>
  </si>
  <si>
    <t>vår</t>
  </si>
  <si>
    <t xml:space="preserve"> Lyseblå blomster</t>
  </si>
  <si>
    <t>Myosotis palustris</t>
  </si>
  <si>
    <t>Engforglemmegei</t>
  </si>
  <si>
    <t>11 - 15 cm</t>
  </si>
  <si>
    <t>Sol. Vanlig jord. Villig. Toårig, men sår seg.</t>
  </si>
  <si>
    <r>
      <t>Syn. M.</t>
    </r>
    <r>
      <rPr>
        <sz val="10"/>
        <rFont val="Arial"/>
        <family val="2"/>
      </rPr>
      <t xml:space="preserve"> scorpioides</t>
    </r>
  </si>
  <si>
    <t>Myosotis sp</t>
  </si>
  <si>
    <t>Forglemmegei</t>
  </si>
  <si>
    <t>Frø fra Thailand</t>
  </si>
  <si>
    <t>Myrrhis odorata</t>
  </si>
  <si>
    <t>Spansk kjørvel</t>
  </si>
  <si>
    <t xml:space="preserve">Sol, halvskygge. Flerårig, hardfør. </t>
  </si>
  <si>
    <t>Bruk bladene i salater, supper, desserter og kaker. Brukes også som søtningsmiddel. Smaker anis.</t>
  </si>
  <si>
    <t>Narcissus sp.</t>
  </si>
  <si>
    <t>Pinselilje</t>
  </si>
  <si>
    <t>Fylte hvite, duftende blomster.</t>
  </si>
  <si>
    <t>Gamle</t>
  </si>
  <si>
    <t>Hvite, gul /oransje midte. Duftende.</t>
  </si>
  <si>
    <t>Nepeta cataria</t>
  </si>
  <si>
    <t>Kattemynte</t>
  </si>
  <si>
    <t>40 - 80 cm</t>
  </si>
  <si>
    <t>Nepeta cataria var. citriodora</t>
  </si>
  <si>
    <t>Sitronkattemynte (legeplante)</t>
  </si>
  <si>
    <t>Rosahvite blomster i tykke aks</t>
  </si>
  <si>
    <t>Nepeta sibirica 'Souvenir d'Andre Chaudron'</t>
  </si>
  <si>
    <t>Sibirkattemynte</t>
  </si>
  <si>
    <t>Opprette intense blå blomster i klaser.Sprer seg med rotutløpere.Noe krydderduft.</t>
  </si>
  <si>
    <t>Nepeta 'Six Hills Giants'</t>
  </si>
  <si>
    <t>Kattmynte</t>
  </si>
  <si>
    <t>Lavendelblå blomst. Grå-grønne blader.</t>
  </si>
  <si>
    <t>Nepeta sp.</t>
  </si>
  <si>
    <t>Blå blomst. Dufter krydderlignende.</t>
  </si>
  <si>
    <t>Sprer seg med rotutløpere. Sår seg lett</t>
  </si>
  <si>
    <t>Nepeta subsessilis</t>
  </si>
  <si>
    <t>Nerium oleander</t>
  </si>
  <si>
    <t>Oleander</t>
  </si>
  <si>
    <t xml:space="preserve">Glad i lys og sol, trives utendørs om sommeren, inne 16 - 5 grader C. Liker å stå luftig, og beskjæres etter blomstring </t>
  </si>
  <si>
    <t>Nicotiana alata</t>
  </si>
  <si>
    <t>Vingetobakk</t>
  </si>
  <si>
    <t>Hvite, duftende blomster.</t>
  </si>
  <si>
    <t>Nicotiana sp</t>
  </si>
  <si>
    <t>Prydtobakk</t>
  </si>
  <si>
    <t>Dufter</t>
  </si>
  <si>
    <t>Nicotiana sylvestris</t>
  </si>
  <si>
    <t xml:space="preserve">Ocimum basilicum </t>
  </si>
  <si>
    <t>Basilikum</t>
  </si>
  <si>
    <t>Ocimum basilicum 'Balkon Star'</t>
  </si>
  <si>
    <t>Klotbasilikum</t>
  </si>
  <si>
    <t>Småbladig basilikum</t>
  </si>
  <si>
    <t>Ocimum basilicum 'Round Midnight'</t>
  </si>
  <si>
    <t>Ocimum basilicum 'Thai Magic'</t>
  </si>
  <si>
    <t>Ocimum basilicum var. Citriodora</t>
  </si>
  <si>
    <t>Sitronbasilikum</t>
  </si>
  <si>
    <t>Ocimum x citriodorum</t>
  </si>
  <si>
    <r>
      <t xml:space="preserve">Hybrid mellom </t>
    </r>
    <r>
      <rPr>
        <i/>
        <sz val="10"/>
        <rFont val="Arial"/>
        <family val="2"/>
      </rPr>
      <t>Ocimum basilicum</t>
    </r>
    <r>
      <rPr>
        <sz val="10"/>
        <rFont val="Arial"/>
        <family val="2"/>
      </rPr>
      <t xml:space="preserve"> og </t>
    </r>
    <r>
      <rPr>
        <i/>
        <sz val="10"/>
        <rFont val="Arial"/>
        <family val="2"/>
      </rPr>
      <t>Ocimum americanum</t>
    </r>
  </si>
  <si>
    <t>Oenothera biennis</t>
  </si>
  <si>
    <t>Stornattlys</t>
  </si>
  <si>
    <t>2 årig</t>
  </si>
  <si>
    <t>Oenothera fruticosa</t>
  </si>
  <si>
    <t>Fyrnattlys</t>
  </si>
  <si>
    <t>Gule lysende blomster</t>
  </si>
  <si>
    <t>Full sol.</t>
  </si>
  <si>
    <t>syn. O. tetragona</t>
  </si>
  <si>
    <t>Oenothera missouriensis</t>
  </si>
  <si>
    <t>Nattlys</t>
  </si>
  <si>
    <t>Krypende voksemåte. Passer i steinbed og skråninger.</t>
  </si>
  <si>
    <t>Oenothera sp.</t>
  </si>
  <si>
    <t>Oenothera tetragona</t>
  </si>
  <si>
    <t>Omphalodes verna</t>
  </si>
  <si>
    <t>Vårkjærminne</t>
  </si>
  <si>
    <t>Blå blomster som ligner forglemmegei. Villig. Spreer seg med utløpere.</t>
  </si>
  <si>
    <t>Onobrychis viciifolia</t>
  </si>
  <si>
    <t>Esparsett</t>
  </si>
  <si>
    <t>Tilltrekker seg bier</t>
  </si>
  <si>
    <t>Onoclea sensibilis</t>
  </si>
  <si>
    <t>Perlebregne</t>
  </si>
  <si>
    <t>Lett skygge, 
sur jord, kryper etterhvert utover</t>
  </si>
  <si>
    <t>Origanum vulgare</t>
  </si>
  <si>
    <t>Oregano/ Bergmynte</t>
  </si>
  <si>
    <t xml:space="preserve">Rosa blomster. Flerårig. Hardfør. </t>
  </si>
  <si>
    <t>Brukes som vanlig oregano i pizza, spagettisauser, marinader til kjøtt, gryteretter, sauser og til stekt fisk. Best før blomstring.</t>
  </si>
  <si>
    <t>Origanum vulgare 'Aureum'</t>
  </si>
  <si>
    <t>Gulbladet oregano/ Bergmynte</t>
  </si>
  <si>
    <t>Gyldne blad. Mild krydderlukt.</t>
  </si>
  <si>
    <t>Kan bli brent  i for sterk sol.</t>
  </si>
  <si>
    <t>Origanum vulgare 'Compactum'</t>
  </si>
  <si>
    <t>Solrikt og skrint. Blir en fin kule, må deles (ikke sås)</t>
  </si>
  <si>
    <t xml:space="preserve">Er mye mindre og kompakt med sterkere duft og smak enn den vanlige. </t>
  </si>
  <si>
    <t>Origanum vulgare 'Variegata'</t>
  </si>
  <si>
    <t>Brokbladet oregano/ Bergmynte</t>
  </si>
  <si>
    <t>Lyserøde blomster. Grønne blader med gylne flekker. Mild smak.</t>
  </si>
  <si>
    <t>Sol, lett jord.</t>
  </si>
  <si>
    <t>Oxalis adenophylla</t>
  </si>
  <si>
    <t>Sandgaukesyre</t>
  </si>
  <si>
    <t xml:space="preserve">Sandjord. Sol. </t>
  </si>
  <si>
    <t>Oxalis enneaphylla 'Djupedal'</t>
  </si>
  <si>
    <t>Klippegjøkesyre</t>
  </si>
  <si>
    <t>Blekrosa blomster med gulgrønt senter</t>
  </si>
  <si>
    <t>Oxalis enneaphylla 'Patagonia'</t>
  </si>
  <si>
    <t>Gjøksyre</t>
  </si>
  <si>
    <t>Oxalis 'Ione Hecker'</t>
  </si>
  <si>
    <t xml:space="preserve">Rosa/lilla </t>
  </si>
  <si>
    <t>Svært vakker, passer fint i steinbed med mye grus</t>
  </si>
  <si>
    <r>
      <t>Hybrid mellom Oxalis laciniata</t>
    </r>
    <r>
      <rPr>
        <sz val="10"/>
        <rFont val="Arial"/>
        <family val="2"/>
      </rPr>
      <t xml:space="preserve"> og Oxalis enneaphylla.</t>
    </r>
  </si>
  <si>
    <t>Oxalis magellanica</t>
  </si>
  <si>
    <t>Oxalis sp.</t>
  </si>
  <si>
    <t>Grønnbladet</t>
  </si>
  <si>
    <t>overvintre inne</t>
  </si>
  <si>
    <t xml:space="preserve">Hvite blomster og vakkert mørkt burgunder bladverk. Bladene lukker seg om kvelden. </t>
  </si>
  <si>
    <t>Mai - utover</t>
  </si>
  <si>
    <t>Sol - næringsrik jord. Overvintres frostfritt.</t>
  </si>
  <si>
    <t>Fin i potte på terassen eller som stueplante.</t>
  </si>
  <si>
    <t>Røde blader, gule blomster</t>
  </si>
  <si>
    <t>5-30 cm</t>
  </si>
  <si>
    <t>Sol, halvskygge. Veldrenert, humusrik jord. Ikke kalk. Sår seg gjerne, passer i fjellsprekker og lignende</t>
  </si>
  <si>
    <t>Oxalis 'Tina'</t>
  </si>
  <si>
    <t>Hvit med svakt rosa skjær</t>
  </si>
  <si>
    <t xml:space="preserve">Hybrid fra O. ute x O. laciniata </t>
  </si>
  <si>
    <t>Oxalis triangularis</t>
  </si>
  <si>
    <t>Ikke for mye sol. Knoller som kan overvintre inne.</t>
  </si>
  <si>
    <t>Pachysandra terminalis</t>
  </si>
  <si>
    <t>Vinterglans</t>
  </si>
  <si>
    <t>Gulhvite ubetydelige blomster. Vintergrønn.</t>
  </si>
  <si>
    <t>Skygge/halvskygge. God bunndekker.</t>
  </si>
  <si>
    <t>Paeonia fruticosa</t>
  </si>
  <si>
    <t>Trepion</t>
  </si>
  <si>
    <t>Blomsten er ganske liten og enkel. Gul inni, rød på utsiden.</t>
  </si>
  <si>
    <t>Krever en del plass og liker sol.</t>
  </si>
  <si>
    <t>Paeonia hyb.</t>
  </si>
  <si>
    <t>Pion</t>
  </si>
  <si>
    <t>Frøplante</t>
  </si>
  <si>
    <t xml:space="preserve">Paeonia lactiflora </t>
  </si>
  <si>
    <t>Silkepion</t>
  </si>
  <si>
    <t>70 - 100 cm</t>
  </si>
  <si>
    <t>Store rosa, halvfylte blomster</t>
  </si>
  <si>
    <t>Sol, halvskygge.God jord. Gjødsles godt hvis lettere jord. Omplanting går fint hvis den har ett eller to skudd med..</t>
  </si>
  <si>
    <t>Paeonia lactiflora 'Bowl of Beauty'</t>
  </si>
  <si>
    <t>Peon</t>
  </si>
  <si>
    <t>Rosa m/gylhvitt senter. Tre blomster på hver stilk når de blir store nok</t>
  </si>
  <si>
    <t>Paeonia lactifolia 'Sarah Bernhardt'</t>
  </si>
  <si>
    <t>90 - 100 cm</t>
  </si>
  <si>
    <t>Paeonia lutea var. ludlowii</t>
  </si>
  <si>
    <t>Gul trepion</t>
  </si>
  <si>
    <t>Paeonia obovata var. alba</t>
  </si>
  <si>
    <t>Hvite, enkle</t>
  </si>
  <si>
    <t>Frøplanter. Dekorative blader og frøstander</t>
  </si>
  <si>
    <t>Paeonia officinalis</t>
  </si>
  <si>
    <t>Bondepion</t>
  </si>
  <si>
    <t>Rød. Både enkle og flylte blomster på samme plante.</t>
  </si>
  <si>
    <t>Rosa, enkel</t>
  </si>
  <si>
    <t>Paeonia ostii</t>
  </si>
  <si>
    <t>Hvit trepion</t>
  </si>
  <si>
    <t>Paeonia sp.</t>
  </si>
  <si>
    <t>Rosa,enkle blomster</t>
  </si>
  <si>
    <t>Hvit fylt blomst. Dufter</t>
  </si>
  <si>
    <t>Forskjellige farger</t>
  </si>
  <si>
    <t>Mørkrød/halvfylt.</t>
  </si>
  <si>
    <t>Paeonia suffruticosa</t>
  </si>
  <si>
    <t>Paeonia tenuifolia</t>
  </si>
  <si>
    <t>Dillpeon/Trådpion</t>
  </si>
  <si>
    <t>Enkel blomst.</t>
  </si>
  <si>
    <t>Dillpion</t>
  </si>
  <si>
    <t>Paeonia veitchii var. leiocarpa</t>
  </si>
  <si>
    <t xml:space="preserve">stor potte </t>
  </si>
  <si>
    <t>Papaver alpinum</t>
  </si>
  <si>
    <t>Alpevalmue</t>
  </si>
  <si>
    <t>Fargeblanding i pasteller</t>
  </si>
  <si>
    <t>Papaver atlanticum</t>
  </si>
  <si>
    <t>Atlasvalmue</t>
  </si>
  <si>
    <t>Orangerøde, delvis fyllt</t>
  </si>
  <si>
    <t>Vokser vilt i Atlasfjellene</t>
  </si>
  <si>
    <t>Papaver atlanticum 'Flore pleno'</t>
  </si>
  <si>
    <t>Vallmue</t>
  </si>
  <si>
    <t>Papaver burseri</t>
  </si>
  <si>
    <t>Alpinvallmue</t>
  </si>
  <si>
    <t xml:space="preserve">Sol. Steinbed. </t>
  </si>
  <si>
    <t>Papaver miyabeanum “Pacino”</t>
  </si>
  <si>
    <t>Iceland poppy, ligner fjellvalmue, frøplante</t>
  </si>
  <si>
    <t>Papaver nudicaule</t>
  </si>
  <si>
    <t>Sibirvalmue</t>
  </si>
  <si>
    <t>Gul, orange, hvit</t>
  </si>
  <si>
    <t>Hele sesongen</t>
  </si>
  <si>
    <t>Mager, sanholdig jord. Sår seg villig.</t>
  </si>
  <si>
    <t>Papaver orientale</t>
  </si>
  <si>
    <t>Orientvalmue</t>
  </si>
  <si>
    <t>Orange, fylte blomster.</t>
  </si>
  <si>
    <t>Hvite, enkle blomster</t>
  </si>
  <si>
    <t>Orange, enkle blomster.</t>
  </si>
  <si>
    <t>Rød med sort</t>
  </si>
  <si>
    <t>Papaver orientale 'Coral Reef'</t>
  </si>
  <si>
    <t>(Knall)rosa blomster med mørkt senter</t>
  </si>
  <si>
    <t>Veldrenert jord. Sol.</t>
  </si>
  <si>
    <t>Papaver orientale 'Pizzicato'</t>
  </si>
  <si>
    <t>Hvit/rosa med sort senter</t>
  </si>
  <si>
    <t>Papaver orientale 'Royal Wedding' ('Choir Boy', 'Checker')</t>
  </si>
  <si>
    <t>Store, hvite blomster med svart/vinrødt senter. Sterke blomsterstilker.</t>
  </si>
  <si>
    <t xml:space="preserve">Papaver radicatum </t>
  </si>
  <si>
    <t>Fjellvalmue</t>
  </si>
  <si>
    <t>Papaver radicatum 'Album'</t>
  </si>
  <si>
    <t>Kalkfattig jord.</t>
  </si>
  <si>
    <t>Papaver radicatum 'Dovre'</t>
  </si>
  <si>
    <t>Papaver rhoeas 'Angels Choir'</t>
  </si>
  <si>
    <t>1-årig</t>
  </si>
  <si>
    <t>Papaver somniferum</t>
  </si>
  <si>
    <t>Pionvallmue</t>
  </si>
  <si>
    <t>Lys og mørkere lilla</t>
  </si>
  <si>
    <t>Sol, halvskygge. Godt drenert, vanlig hagejord. Ettårig. Frør seg lett.</t>
  </si>
  <si>
    <t>Store fylte rosa blomster</t>
  </si>
  <si>
    <t>Papaver sp.</t>
  </si>
  <si>
    <t>Valmue</t>
  </si>
  <si>
    <t>Farveblanding</t>
  </si>
  <si>
    <t>Enkel orange</t>
  </si>
  <si>
    <t>Paradisea liliastrum</t>
  </si>
  <si>
    <t>Paradislilje</t>
  </si>
  <si>
    <t>Parthenocissus sp</t>
  </si>
  <si>
    <t>Villvin</t>
  </si>
  <si>
    <t>Patrinia triloba</t>
  </si>
  <si>
    <t>Lav plante med gule blomster</t>
  </si>
  <si>
    <t>Delvis eller full skygge</t>
  </si>
  <si>
    <t>Pelargonium (NN)</t>
  </si>
  <si>
    <t>Englepelargonia (A)</t>
  </si>
  <si>
    <t>Mørke blomster med rosa kant. Blomsterviliig.</t>
  </si>
  <si>
    <t>Pelargonium 'Appleblossom Rosebud'</t>
  </si>
  <si>
    <t>Rosenknopp-Zonalpelargonium (Z/d)</t>
  </si>
  <si>
    <t>Zonalpelargon med fylte hvitrosa blomster som ligner rosenknopper.</t>
  </si>
  <si>
    <t>Pelargonium aridum</t>
  </si>
  <si>
    <t>Villpelargonium</t>
  </si>
  <si>
    <t>Små gule blomster, flikete blad på lang stilk som krøller seg i tørke</t>
  </si>
  <si>
    <t>Pelargonium 'Astrum Balsam'</t>
  </si>
  <si>
    <t>Duftpelargonium (Sc)</t>
  </si>
  <si>
    <t>Pelargonium 'Atomic Snowflake'</t>
  </si>
  <si>
    <t>Duftpelargonium (Sc/v)</t>
  </si>
  <si>
    <t>Rosa baller av blomster, to-fargede blader.</t>
  </si>
  <si>
    <t>Pelargonium 'Attar of Roses'</t>
  </si>
  <si>
    <t>Pelargonium australe</t>
  </si>
  <si>
    <t>Grønn</t>
  </si>
  <si>
    <t>Pelargonium 'Bembridge'</t>
  </si>
  <si>
    <t>Zonalpelargonium  (Z/d)</t>
  </si>
  <si>
    <t>Dvergversion av zonalpelargon med rosa blomst</t>
  </si>
  <si>
    <t>Pelargonium 'Black Velvet Rose'</t>
  </si>
  <si>
    <t>Pelargonium (F1)</t>
  </si>
  <si>
    <t>Sterkt rosa blomst og mørke blader</t>
  </si>
  <si>
    <t>Pelargonium 'Blandfordianum'</t>
  </si>
  <si>
    <t>Hvite m mørke tegninger. Gråfargede, litt lodne blader.</t>
  </si>
  <si>
    <t>Pelargonium 'Bobberstone'</t>
  </si>
  <si>
    <t>Zonalpelargonium  (Z/st)</t>
  </si>
  <si>
    <t>Hvit med røde prikker/streker</t>
  </si>
  <si>
    <t>Pelargonium 'Brilliant'</t>
  </si>
  <si>
    <t>Pelargonium (Dec)</t>
  </si>
  <si>
    <t>Pelargonium 'Brookside Flamenco'</t>
  </si>
  <si>
    <t>Dvergpelargonium (Dw/d)</t>
  </si>
  <si>
    <t>Fylte laksrosa blomster, mørke blader</t>
  </si>
  <si>
    <t>Pelargonium 'Caroline Schmidt'</t>
  </si>
  <si>
    <t>Zonalpelargonium (Z/d/v)</t>
  </si>
  <si>
    <t>Variegerte (hvite og grønne) blader og rød blomst</t>
  </si>
  <si>
    <t>Pelargonium 'Charity'</t>
  </si>
  <si>
    <t xml:space="preserve">Pelargonium 'Chelsey Gem' </t>
  </si>
  <si>
    <t>Fylte rosa blomster, lav plante, variegerte blader.</t>
  </si>
  <si>
    <t>Pelargonium 'Chocolate Blotch'</t>
  </si>
  <si>
    <t>Zonalpelargonium (Z/c)</t>
  </si>
  <si>
    <t>Små rosa</t>
  </si>
  <si>
    <t>Pelargonium 'Cola bottles'</t>
  </si>
  <si>
    <t>Dufter som Coca Cola</t>
  </si>
  <si>
    <t>Pelargonium 'Concolor Lace'</t>
  </si>
  <si>
    <t>Pelargonium 'Creamery'</t>
  </si>
  <si>
    <t>Pelargonium (d)</t>
  </si>
  <si>
    <t>Lys kremgul. En liten pelargonium.</t>
  </si>
  <si>
    <t>Pelargonium 'Crystal Palace Gem'</t>
  </si>
  <si>
    <t>Zonalpelargonium (Z/v)</t>
  </si>
  <si>
    <t>Variegerte blader.</t>
  </si>
  <si>
    <t>Pelargonium cucullatum</t>
  </si>
  <si>
    <t>Mørk rosa blomster, kraftig vekst.</t>
  </si>
  <si>
    <t>Pelargonium 'Dallimore'</t>
  </si>
  <si>
    <t>Dvergpelargonium (Dw)</t>
  </si>
  <si>
    <t>Pelargonium 'Deerwood Lavender Lad'</t>
  </si>
  <si>
    <t>Skarpt lilla små blomster. Hengeplante med duft.</t>
  </si>
  <si>
    <t>Pelargonium 'Distinction'</t>
  </si>
  <si>
    <t>Zonalpelargonium (Z)</t>
  </si>
  <si>
    <t>Pelargonium 'Dollar Bute'</t>
  </si>
  <si>
    <t>Engelsk pelargonium ( R)</t>
  </si>
  <si>
    <t>Mørk burgunder. Blomster som Lord Bute, men med frynsete kanter</t>
  </si>
  <si>
    <t>Pelargonium 'Dolly Varden'</t>
  </si>
  <si>
    <t>Pelargonium 'Els'</t>
  </si>
  <si>
    <t>Fingerpelargon (dw/st)</t>
  </si>
  <si>
    <t>Ferskenfarged, med smale kronblad.</t>
  </si>
  <si>
    <t>Zonal x australiske planter</t>
  </si>
  <si>
    <t>Pelargonium 'Flower of Spring'</t>
  </si>
  <si>
    <t>Grågrønt til normalgrønt bladverk med bred hvit kant. Bicolor. Enkle røde blomster</t>
  </si>
  <si>
    <t>Lettdyrket, og lett å overvintre inne.</t>
  </si>
  <si>
    <t>Pelargonium 'Frank Headley'</t>
  </si>
  <si>
    <t>Varmt røde, enkle blomster. Hvite og grønne blader.</t>
  </si>
  <si>
    <t>Pelargonium 'Frensham Lemon'</t>
  </si>
  <si>
    <t>Pelargonium 'Friesdorf'</t>
  </si>
  <si>
    <t>Dvergpelargonium (Dw/fr)</t>
  </si>
  <si>
    <t>Pelargonium 'Frills'</t>
  </si>
  <si>
    <t>Pelargonium gibbosum</t>
  </si>
  <si>
    <t>Pelargonium 'Golden Baby'</t>
  </si>
  <si>
    <t>Dvergpelargonium (Dw/i/c)</t>
  </si>
  <si>
    <t>Miniatyr, hengepelargonium. Tett med gulgrønne blad.</t>
  </si>
  <si>
    <t>Pelargonium 'Golden Clorinda'</t>
  </si>
  <si>
    <t>Pelargonium (U/sc/c)</t>
  </si>
  <si>
    <t>Pelargonium graveolens</t>
  </si>
  <si>
    <t>Rosenpelargonium (Sc)/ (Zonal)</t>
  </si>
  <si>
    <t>Rosa, duftende blomster</t>
  </si>
  <si>
    <t>Pelargonium guido</t>
  </si>
  <si>
    <t>Pelargonium 'Hagemos trollkrem'</t>
  </si>
  <si>
    <t>Variegerte blad, rosa blomst med hvitt</t>
  </si>
  <si>
    <t>Pelargonium 'Hazel Velvet'</t>
  </si>
  <si>
    <t>Engelsk pelargonium</t>
  </si>
  <si>
    <t>Pelargonium 'Hills of Snow'</t>
  </si>
  <si>
    <t>Rosa. Variegerte blader.</t>
  </si>
  <si>
    <t>Pelargonium 'Hollywood Star'</t>
  </si>
  <si>
    <t>Nydelig rød med hvitt senter. Veldig blomsterrik.</t>
  </si>
  <si>
    <t>Pelargonium 'Honeywood Suzanne'</t>
  </si>
  <si>
    <t>Pelargonium (Min/fr)</t>
  </si>
  <si>
    <t>Svært søte blomster, hvite med stenk av aprikos. Riktblomstrende hele sommeren.</t>
  </si>
  <si>
    <t>Pelargonium hortorum 'Cassandra'</t>
  </si>
  <si>
    <t>Pelargonium</t>
  </si>
  <si>
    <t>Hvit.</t>
  </si>
  <si>
    <t>Pelargonium hortorum 'Mona Lisa'</t>
  </si>
  <si>
    <t>Pelargonium 'Islington peppermint'</t>
  </si>
  <si>
    <t>Pelargonium 'Joy Lucille'</t>
  </si>
  <si>
    <t>Pelargonium 'Karin'</t>
  </si>
  <si>
    <t>Lysrosa blomster med hvitt øye. Fra Danmark.</t>
  </si>
  <si>
    <t>Pelargonium 'Kleugudo' GUIDO</t>
  </si>
  <si>
    <t>Zonalpelargonium (Z/d)</t>
  </si>
  <si>
    <t>Røde-orangerøde blomster. Blir ikke så veldig stor, men holde seg godt. Kan gjerne blomstre også om vinteren.</t>
  </si>
  <si>
    <t>Pelargonium 'Kørsbær'</t>
  </si>
  <si>
    <t>Fin rødfarge på blomstene, kraftig. Kan bli stor.</t>
  </si>
  <si>
    <t>Pelargonium 'Lady Grey Plymouth'</t>
  </si>
  <si>
    <t>Små rosa. Dufter rose/sitron</t>
  </si>
  <si>
    <t>Rotskudd, kan bli annerledes enn morplanten. Bladene mangler hvit rand</t>
  </si>
  <si>
    <t>Pelargonium 'Lady M. Pilkington'</t>
  </si>
  <si>
    <t>Hvit til rosa.</t>
  </si>
  <si>
    <t>Pelargonium laevigatum</t>
  </si>
  <si>
    <t>Pelargonium 'Lara Starshine'</t>
  </si>
  <si>
    <t>Lilla blomster Godt flikete blad.</t>
  </si>
  <si>
    <t>Pelargonium 'Le Roy Alexander'</t>
  </si>
  <si>
    <t>Duftpelargonium</t>
  </si>
  <si>
    <t>Blekrosa, duftende blomster i klaser.</t>
  </si>
  <si>
    <t>Kraftig voksende.</t>
  </si>
  <si>
    <t>Pelargonium 'L'Élégante'</t>
  </si>
  <si>
    <t>Slyng/hengepelargonium (I/v)</t>
  </si>
  <si>
    <t>Bladene får sterk rosa kant ved sol og litt tørke</t>
  </si>
  <si>
    <t>Pelargonium 'Lilian Pottinger'</t>
  </si>
  <si>
    <t>Hvite blomster, ganske små blader</t>
  </si>
  <si>
    <t>Pelargonium 'Lord Bute'</t>
  </si>
  <si>
    <t>Burgunder, litt lysere i kanten.</t>
  </si>
  <si>
    <t>Kan være 'Lord Bute' alle eller noen</t>
  </si>
  <si>
    <t>Pelargonium 'Madam Nonin'</t>
  </si>
  <si>
    <t>Pelargonium (U/sc)</t>
  </si>
  <si>
    <t>Sterkt rosarøde, store blomster med tegninger. Duft. Vokser fort.</t>
  </si>
  <si>
    <t>Pelargonium 'Magnus'</t>
  </si>
  <si>
    <t>Zonalpelargon</t>
  </si>
  <si>
    <t>Pelargonium 'Mårbacka'</t>
  </si>
  <si>
    <t xml:space="preserve">Lys rosa. </t>
  </si>
  <si>
    <t>Overvintres kalt og lyst, men frostfritt.</t>
  </si>
  <si>
    <t>Gammel svensk sort.</t>
  </si>
  <si>
    <t>Overvintres kaldt og lyst,men frostfritt</t>
  </si>
  <si>
    <t>Pelargonium 'Meadowside Mahogany'</t>
  </si>
  <si>
    <t>Pelargonium 'Millfield Rose'</t>
  </si>
  <si>
    <t>Pelargonium 'Mini Czeck'</t>
  </si>
  <si>
    <t>Pelargonium (Cas/min)</t>
  </si>
  <si>
    <t xml:space="preserve">Mørk røde </t>
  </si>
  <si>
    <t>Kaktusblomstrende</t>
  </si>
  <si>
    <t xml:space="preserve">Pelargonium 'Miss Burdett Coutts' </t>
  </si>
  <si>
    <t>Pelargonium 'Mr Henry Cox'</t>
  </si>
  <si>
    <t>Rosa. Trefergede blader.</t>
  </si>
  <si>
    <t>Pelargonium 'Mr. Wren'</t>
  </si>
  <si>
    <t>Rød og hvit</t>
  </si>
  <si>
    <t>Pelargonium 'Mrs G. H. Smith'</t>
  </si>
  <si>
    <t>Englepelargon (A)</t>
  </si>
  <si>
    <t>Miniplante. Svært blomstervillig, gjerne også om vinteren.</t>
  </si>
  <si>
    <t>Pelargonium 'Naomi'</t>
  </si>
  <si>
    <t>Varmrosa/rød. Svært riktblomstrende.</t>
  </si>
  <si>
    <t>Hardfør.</t>
  </si>
  <si>
    <t>Pelargonium NN</t>
  </si>
  <si>
    <t>En engelsk pelargonium, store hvite blomster med lilla tegninger</t>
  </si>
  <si>
    <t>Pelargonium 'Nutmeg'</t>
  </si>
  <si>
    <t>Hvite, små.  Dufter muskat.</t>
  </si>
  <si>
    <r>
      <t xml:space="preserve">Hybrid mellom </t>
    </r>
    <r>
      <rPr>
        <i/>
        <sz val="10"/>
        <rFont val="Arial"/>
        <family val="2"/>
      </rPr>
      <t>P. odoratissimum</t>
    </r>
    <r>
      <rPr>
        <sz val="10"/>
        <rFont val="Arial"/>
        <family val="2"/>
      </rPr>
      <t xml:space="preserve"> og </t>
    </r>
    <r>
      <rPr>
        <i/>
        <sz val="10"/>
        <rFont val="Arial"/>
        <family val="2"/>
      </rPr>
      <t>P. exstipulatum</t>
    </r>
  </si>
  <si>
    <t xml:space="preserve">Pelargonium odoratissimum </t>
  </si>
  <si>
    <t>Villpelargonium, duftende</t>
  </si>
  <si>
    <t>Små rosa blomster. Eplelignende duft.</t>
  </si>
  <si>
    <t>Pelargonium papilionaceum</t>
  </si>
  <si>
    <t>Små rosa blomster. Svært store blader.</t>
  </si>
  <si>
    <t>Kalles for geitebukkpelargon.</t>
  </si>
  <si>
    <t>Pelargonium 'Patricia Andrea'</t>
  </si>
  <si>
    <t>Zonalpelargonium (Z/t)</t>
  </si>
  <si>
    <t>Tulipanblomstrende.</t>
  </si>
  <si>
    <t>Pelargonium 'Patton's Unique'</t>
  </si>
  <si>
    <t>Rosarøde, store blomster med tegninger. Duft. Vokser fort.</t>
  </si>
  <si>
    <t>Pelargonium 'Peacock'</t>
  </si>
  <si>
    <t>Pelargonium 'Pink capricorn'</t>
  </si>
  <si>
    <t>Rosa. Blomsterrik. Krydret roseduft.</t>
  </si>
  <si>
    <t>Pelargonium 'Pink Happy Thought'</t>
  </si>
  <si>
    <t>Rosa blomst. Variegerte blader.</t>
  </si>
  <si>
    <t>Pelargonium 'Platinum'</t>
  </si>
  <si>
    <t>Lys oransjerosa. Opprett og smal i veksten. Kan bli høg, må gjerne stammes opp.</t>
  </si>
  <si>
    <t>Pelargonium 'Prince of Orange'</t>
  </si>
  <si>
    <t>Rosa blomst. Dufter sitron.</t>
  </si>
  <si>
    <t>Crispumkrysning.</t>
  </si>
  <si>
    <t>Pelargonium 'Prince of Wales'</t>
  </si>
  <si>
    <t>Skarp rosa, enkle, store blomster</t>
  </si>
  <si>
    <t>Storvokst</t>
  </si>
  <si>
    <t>Pelargonium quinquelobatum</t>
  </si>
  <si>
    <t>Hvite små blomster, sukkulent stamme</t>
  </si>
  <si>
    <t>Pelargonium 'Radula'</t>
  </si>
  <si>
    <t>Pelargonium 'Radula Roseum'</t>
  </si>
  <si>
    <t>Pelargonium 'Randy'</t>
  </si>
  <si>
    <t>Englepelargonia</t>
  </si>
  <si>
    <t>Liten og blomsterrik</t>
  </si>
  <si>
    <t>Pelargonium 'Raspberry Ripple'</t>
  </si>
  <si>
    <t>Rosa m. røde flekker, eggskallgruppe</t>
  </si>
  <si>
    <t>Pelargonium 'Red Rambler'</t>
  </si>
  <si>
    <t>Røde fylte blomster. Blir fort stor, og penest om den toppes tidlig.</t>
  </si>
  <si>
    <t>Plante, nede t hø</t>
  </si>
  <si>
    <t>Pelargonium reniforme</t>
  </si>
  <si>
    <t>Hengende</t>
  </si>
  <si>
    <t>Pelargonium 'Rober's Lemon Rose'</t>
  </si>
  <si>
    <t>Rosa, små blomster. STERK duft av sitron. Kraftig voksende.</t>
  </si>
  <si>
    <t>Pelargonium 'Robert Fish'</t>
  </si>
  <si>
    <t>Nydelige farger i bladene</t>
  </si>
  <si>
    <t>Pelargonium 'Romeo'</t>
  </si>
  <si>
    <t>Svært mørk brunrøde, store blomster.</t>
  </si>
  <si>
    <t>Pelargonium 'Sancho Panza'</t>
  </si>
  <si>
    <t>Pelargon (Dec)</t>
  </si>
  <si>
    <t>Mørk lilla med hvitt blomster, litt hengende vekst.</t>
  </si>
  <si>
    <t>Pelargonium 'Shalimar'</t>
  </si>
  <si>
    <t>Stellarpelargon (St) (Zonal)</t>
  </si>
  <si>
    <t>Pelargonium 'Silver'</t>
  </si>
  <si>
    <t>Pelargonium 'Snowflake'</t>
  </si>
  <si>
    <t>Pelargon (Min)</t>
  </si>
  <si>
    <t>Pelargonium 'Snowy Nutmeg'</t>
  </si>
  <si>
    <t>Pelargonium sp</t>
  </si>
  <si>
    <t>diverse uten navn  </t>
  </si>
  <si>
    <t>Pelargonium 'Sweet Mimosa'</t>
  </si>
  <si>
    <t>Lys rosa blomster m.mørke tegninger. Krydret roseduft.</t>
  </si>
  <si>
    <t xml:space="preserve">Pelargonium </t>
  </si>
  <si>
    <t>Rosenknopp-Zonalpelargonium</t>
  </si>
  <si>
    <t>Rød rosenknopp</t>
  </si>
  <si>
    <t>Pelargonium 'The Boar'</t>
  </si>
  <si>
    <t>Pelargonium (Fr)</t>
  </si>
  <si>
    <t>Pelargonium 'Tomcat'</t>
  </si>
  <si>
    <t>Slyng/hegnepelargonium (I/d)</t>
  </si>
  <si>
    <t>Flotte røde blomster</t>
  </si>
  <si>
    <t>Pelargonium tomentosum</t>
  </si>
  <si>
    <t>Villpelargonium (Sc), duftende</t>
  </si>
  <si>
    <t>Hvite, små blomster. Fløyelsmyke blader.  Dufter sterkt av peppermynte.</t>
  </si>
  <si>
    <t>Overvintres inne.</t>
  </si>
  <si>
    <t>Pelargonium 'Tornado White Felix'</t>
  </si>
  <si>
    <t>Slyng/Hengepelargonium (I)</t>
  </si>
  <si>
    <t>Hvite blomster med røde streker</t>
  </si>
  <si>
    <t>Pelargonium 'Vancouver Centennial'</t>
  </si>
  <si>
    <t>Dvergpelargonium (Dw/st/c)</t>
  </si>
  <si>
    <t>Enkle, laksrøde blomster. Mørke rødbrune,vakre blader m. lys grønn kant</t>
  </si>
  <si>
    <t>Pelargonium 'Vectis glitter'</t>
  </si>
  <si>
    <t>Pelargonium vitifolium</t>
  </si>
  <si>
    <t>Villperlargonium</t>
  </si>
  <si>
    <t>Pelargonium 'Westdale Apple Blossom'</t>
  </si>
  <si>
    <t>Zonalpelargonium</t>
  </si>
  <si>
    <t>Meget fylte hvite blomster med rosa kant på kronblada. Grågrønt bladverk med breie hvite kanter. Bicolor.</t>
  </si>
  <si>
    <t>Pelargonium 'White Felix'</t>
  </si>
  <si>
    <t>Pelargonium 'White Unique'</t>
  </si>
  <si>
    <t>Pelargonium (U)</t>
  </si>
  <si>
    <t>Pelargonium zonale</t>
  </si>
  <si>
    <r>
      <t>Pelargonium </t>
    </r>
    <r>
      <rPr>
        <b/>
        <sz val="10"/>
        <color theme="1"/>
        <rFont val="Arial"/>
        <family val="2"/>
      </rPr>
      <t xml:space="preserve"> </t>
    </r>
    <r>
      <rPr>
        <sz val="10"/>
        <color theme="1"/>
        <rFont val="Arial"/>
        <family val="2"/>
      </rPr>
      <t>"Augusta"</t>
    </r>
  </si>
  <si>
    <t>Lys rosa/hvit blomst med mørkt rosa senter og markering langs kanten av kronbladene. Mørk rosa og hvit bakside.</t>
  </si>
  <si>
    <t>Pennisetum glaucum 'Purple Baron'</t>
  </si>
  <si>
    <t>Ornamental hirse</t>
  </si>
  <si>
    <t>Mørke lilla blomsterpiger</t>
  </si>
  <si>
    <t>juli-sept</t>
  </si>
  <si>
    <t>fuktig, godt drenert, fruktbar jord i full sol</t>
  </si>
  <si>
    <t>Prydgress</t>
  </si>
  <si>
    <t>Penstemon barbatus</t>
  </si>
  <si>
    <t>Rørblomst</t>
  </si>
  <si>
    <t>Full sol, halvskygge. Dekkes om vinteren.</t>
  </si>
  <si>
    <t>Penstemon digitalis 'Husker Red'</t>
  </si>
  <si>
    <t>Hvite blomster, røde stilker, rødlige blad</t>
  </si>
  <si>
    <t>Penstemon fruticosus</t>
  </si>
  <si>
    <t>blå-blålilla</t>
  </si>
  <si>
    <t>Penstemon fruticosus var. scouleri</t>
  </si>
  <si>
    <t>Penstemon hirsutus ’Pygmaea’</t>
  </si>
  <si>
    <t>Sol, godt drenert jord</t>
  </si>
  <si>
    <t>Penstemon hirsutus f. albiflorus</t>
  </si>
  <si>
    <t>Penstemon procerus var tolmiei</t>
  </si>
  <si>
    <t>Penstemon serrulatus</t>
  </si>
  <si>
    <t xml:space="preserve">Lilla/ Rosapurpur . </t>
  </si>
  <si>
    <t>Penstemon sp.</t>
  </si>
  <si>
    <t>30 -40 cm</t>
  </si>
  <si>
    <t>Sol. Halvskygge</t>
  </si>
  <si>
    <t>Små knallblå blomster på 30 cm stilk.</t>
  </si>
  <si>
    <t>Danner løse tepper</t>
  </si>
  <si>
    <t>Høyt elsket av bier</t>
  </si>
  <si>
    <t>Penstemon strictus</t>
  </si>
  <si>
    <t>Blå blomster</t>
  </si>
  <si>
    <t>Sådd av frø fra STA</t>
  </si>
  <si>
    <t>Penstemon virens</t>
  </si>
  <si>
    <t>Lys blålilla med en eviggrønn bladrosett</t>
  </si>
  <si>
    <t>Penstemon virgatus ssp.arizonicus</t>
  </si>
  <si>
    <t>Lillablå</t>
  </si>
  <si>
    <t>Teppedannende. Solrik, varm vokseplass. Sandholdig jord.</t>
  </si>
  <si>
    <t>Penstemon whippleanus</t>
  </si>
  <si>
    <t>Mørk violette klokker</t>
  </si>
  <si>
    <t>Frøplanter fra 2018</t>
  </si>
  <si>
    <t>En spesiell nordamerikansk sort</t>
  </si>
  <si>
    <t>Peperomia sp</t>
  </si>
  <si>
    <t xml:space="preserve">Variegerte blanke blader. </t>
  </si>
  <si>
    <t>Perezia linifolia</t>
  </si>
  <si>
    <t>Lyseblå krager</t>
  </si>
  <si>
    <t>Sol. Steinparti</t>
  </si>
  <si>
    <t>Persicaria affinis</t>
  </si>
  <si>
    <t>Dvergslirekne</t>
  </si>
  <si>
    <t>Rosa-røde blomster i aks.. Bunndekkeplante som sprer seg godt</t>
  </si>
  <si>
    <t>20 -25 cm</t>
  </si>
  <si>
    <t>Tidligere Polygonum affine</t>
  </si>
  <si>
    <t>Persicaria tenuicaulis</t>
  </si>
  <si>
    <t>Aks med velduftende, hvite blomster. Mattedannande, delvis eviggrønn. Fin i forkant av rhododendronbeplanting</t>
  </si>
  <si>
    <t>Sol - lett skygge</t>
  </si>
  <si>
    <t>Petroselinum crispum 'Comun 3'</t>
  </si>
  <si>
    <t>Flatpersille</t>
  </si>
  <si>
    <t>Petroselinum crispum var crispa 'Grüne Perle'</t>
  </si>
  <si>
    <t>Kruspersille</t>
  </si>
  <si>
    <t>Ekstra kruset kruspersille</t>
  </si>
  <si>
    <t>Petroselinum sp</t>
  </si>
  <si>
    <t>Italiensk persille</t>
  </si>
  <si>
    <t>Flate blader</t>
  </si>
  <si>
    <t>Petunia 'Fantasy Chrystal red'</t>
  </si>
  <si>
    <t xml:space="preserve">Petunia </t>
  </si>
  <si>
    <t xml:space="preserve">Mørkrød m/lysere kant.  Lav, tett vekstform. </t>
  </si>
  <si>
    <t>Frøplanter, flere sammen. Sterk mot regn.</t>
  </si>
  <si>
    <t>Petunia grandiflora 'Prism Purple Vein'</t>
  </si>
  <si>
    <t>Petunia sp</t>
  </si>
  <si>
    <t>Rødlilla blomster.</t>
  </si>
  <si>
    <t>Phacelia tanacetifolia</t>
  </si>
  <si>
    <t>Honningurt</t>
  </si>
  <si>
    <t>Klokker dyp blå </t>
  </si>
  <si>
    <t>Phalaris arundinacea var. picta</t>
  </si>
  <si>
    <t>Båndgress (prydgress)</t>
  </si>
  <si>
    <t xml:space="preserve">Prydgress m/ grønt og gult stripete blad. </t>
  </si>
  <si>
    <t>Sprer seg, tåler det meste. Må ha en egnet plass.</t>
  </si>
  <si>
    <t xml:space="preserve">Fin i buketter. </t>
  </si>
  <si>
    <t>Phaseolus vulgaris "Blue Lake"</t>
  </si>
  <si>
    <t>Aspargesbonne</t>
  </si>
  <si>
    <t>Gronne bonne</t>
  </si>
  <si>
    <t>Veldrenert moldrik og fuktighetsholdende sted. Sol</t>
  </si>
  <si>
    <t>Phaseolus vulgaris "Carminat"</t>
  </si>
  <si>
    <t>Stangbrekkbonne</t>
  </si>
  <si>
    <t>Fiolette bonner</t>
  </si>
  <si>
    <t>Høstes ofte. Belgene spises kokte</t>
  </si>
  <si>
    <t>Phaseolus vulgaris "Necktargold"</t>
  </si>
  <si>
    <t>Gule bonner</t>
  </si>
  <si>
    <t>Philadelphus coronarius aurea nana</t>
  </si>
  <si>
    <t>Duftskjersmin</t>
  </si>
  <si>
    <t>Rund, tett, gulbladig busk. Dekorativ.</t>
  </si>
  <si>
    <t> Får finest bladfarge i sol</t>
  </si>
  <si>
    <t>Philadelphus coronarius 'Aureus'</t>
  </si>
  <si>
    <t xml:space="preserve">Dekorativ, rund, tett, gulbladig busk. </t>
  </si>
  <si>
    <t>Ca 50 cm</t>
  </si>
  <si>
    <t>Får finest bladfarge i sol</t>
  </si>
  <si>
    <t>Stiklinger</t>
  </si>
  <si>
    <t xml:space="preserve">Phlox amoena </t>
  </si>
  <si>
    <t>Floks</t>
  </si>
  <si>
    <t>Lav, krypende.</t>
  </si>
  <si>
    <t>Phlox amoena variegata</t>
  </si>
  <si>
    <t>Phlox divaricata</t>
  </si>
  <si>
    <t>Skjermfloks</t>
  </si>
  <si>
    <t>Mellomblå</t>
  </si>
  <si>
    <t>Phlox divaricata 'Clouds of Perfume'</t>
  </si>
  <si>
    <t>Skyblå blomst. Nydelig duft. Opprett vekst.</t>
  </si>
  <si>
    <t>Phlox divaricata 'White Perfumes'</t>
  </si>
  <si>
    <t>Lyseblå knopper, hvite blomster</t>
  </si>
  <si>
    <t>Phlox douglasii</t>
  </si>
  <si>
    <t>Nålefloks</t>
  </si>
  <si>
    <t>Sterk rosa</t>
  </si>
  <si>
    <t>Phlox douglasii 'Red Admiral'</t>
  </si>
  <si>
    <t xml:space="preserve">Ønsker seg sol, tørt, drenert, gjerne kalk men tåler det meste. Vintergrønn. </t>
  </si>
  <si>
    <t>Phlox douglasii 'White Admiral'</t>
  </si>
  <si>
    <t>Hvite blomster. Svært blomsterrik plante.</t>
  </si>
  <si>
    <t xml:space="preserve">Phlox glaberrima ssp triflora </t>
  </si>
  <si>
    <t>Sommerfloks</t>
  </si>
  <si>
    <t>Rosa. Krypende staude.</t>
  </si>
  <si>
    <t>25-30</t>
  </si>
  <si>
    <t xml:space="preserve">Phlox glaberrima ssp virgatus </t>
  </si>
  <si>
    <t>Phlox idahonis Ip Headqurters</t>
  </si>
  <si>
    <t>Sprer seg med utløpere</t>
  </si>
  <si>
    <t xml:space="preserve">Kommer fra Gøteborgs botaniske hage, </t>
  </si>
  <si>
    <t>Phlox kelseyi</t>
  </si>
  <si>
    <t>Lys lilla/syrinfarget. Lave tuer oversåd tett i tett med blomster.</t>
  </si>
  <si>
    <t>Nyplantet, bør stå i potta en fjorten dagers tid for å utvikle røtter.</t>
  </si>
  <si>
    <t>Phlox paniculata</t>
  </si>
  <si>
    <t>Høstfloks</t>
  </si>
  <si>
    <t>Sol, halvskygge. Næringsrik jord.</t>
  </si>
  <si>
    <t>51 - 100 cm</t>
  </si>
  <si>
    <t>Blomstene er intenst blårosa. </t>
  </si>
  <si>
    <t>Sol - halvskygge. Næringsrik jord.</t>
  </si>
  <si>
    <t>Hvit med røde/rose striper</t>
  </si>
  <si>
    <t>Klarrosa blomst</t>
  </si>
  <si>
    <t>Gammel plante fra Sandli</t>
  </si>
  <si>
    <t>Mørk rosalilla-blålig rosa</t>
  </si>
  <si>
    <t>50 -100cm</t>
  </si>
  <si>
    <t>Phlox paniculata "Babyface"</t>
  </si>
  <si>
    <t>52 - 100 cm</t>
  </si>
  <si>
    <t>Phlox paniculata "Blue Paradise"</t>
  </si>
  <si>
    <t>Blålilla blomster</t>
  </si>
  <si>
    <t>Phlox paniculata 'Laura'</t>
  </si>
  <si>
    <t>Blåfiolett.</t>
  </si>
  <si>
    <t>Phlox paniculata 'Miss Jill'</t>
  </si>
  <si>
    <t xml:space="preserve">Hvit med rødt øye og og rosa skjær </t>
  </si>
  <si>
    <t>Sol, halvskygge. Næringsrik jord. Bør deles og plantes om med noen års mellomrom.</t>
  </si>
  <si>
    <t>Phlox paniculata 'Sweet Summer Favourite'</t>
  </si>
  <si>
    <t>Rosa.</t>
  </si>
  <si>
    <t>Phlox 'Sileniflora'</t>
  </si>
  <si>
    <t>Et vell av hvite, små blomster</t>
  </si>
  <si>
    <t>Maj-jun</t>
  </si>
  <si>
    <t>Sol, steinparti</t>
  </si>
  <si>
    <t>Phlox stolonifera</t>
  </si>
  <si>
    <t>Krypfloks</t>
  </si>
  <si>
    <t>mai - juni</t>
  </si>
  <si>
    <t xml:space="preserve">Rosa </t>
  </si>
  <si>
    <t>Nøysom.</t>
  </si>
  <si>
    <t>Phlox stolonifera 'Purpureum'</t>
  </si>
  <si>
    <t>Lys lilla blomst</t>
  </si>
  <si>
    <t>Phlox stolonifera 'Blue ridge'</t>
  </si>
  <si>
    <t>9 cm</t>
  </si>
  <si>
    <t>Phlox subulata</t>
  </si>
  <si>
    <t>Vårfloks</t>
  </si>
  <si>
    <t>Sol, næringsrik, godt drenert hagejord.</t>
  </si>
  <si>
    <t>Intens rosa blomster</t>
  </si>
  <si>
    <t>Phlox subulata "Bonita"</t>
  </si>
  <si>
    <t>Phlox subulata 'Mikado'</t>
  </si>
  <si>
    <t>Rosa m. hvite striper</t>
  </si>
  <si>
    <t>Phlox subulata 'Moerheimii'</t>
  </si>
  <si>
    <t>Phlox subulata 'Scarlet Flame'</t>
  </si>
  <si>
    <t>Rød -lilla</t>
  </si>
  <si>
    <t>Phlox x arendsii "Babyface"</t>
  </si>
  <si>
    <t>Rosa med stort mørkt øye</t>
  </si>
  <si>
    <t>august - september</t>
  </si>
  <si>
    <t>Phlox x procumbers 'Variegata'</t>
  </si>
  <si>
    <t>Store rødrødfiolette blomster og hvite/gulstripete blader. Tuedannende.</t>
  </si>
  <si>
    <t>Phornium</t>
  </si>
  <si>
    <t xml:space="preserve"> bladplante med mørke blad</t>
  </si>
  <si>
    <t xml:space="preserve"> Er fin  sammen med lave planter i krukker. Toler ikke frost.Kan overvintre kjølig inne.</t>
  </si>
  <si>
    <t>Physalis alkekengi</t>
  </si>
  <si>
    <t>Japanlyk</t>
  </si>
  <si>
    <t xml:space="preserve">Orange </t>
  </si>
  <si>
    <t xml:space="preserve">Juli/Aug </t>
  </si>
  <si>
    <t>Store flammende "lykter" som kan tørkes. Trives stort sett over alt.</t>
  </si>
  <si>
    <t xml:space="preserve">Physalis philadelphica </t>
  </si>
  <si>
    <t>Tomatillo</t>
  </si>
  <si>
    <t>Gul blomst. Fiolette spislige frukter om høsten.</t>
  </si>
  <si>
    <t>fiolette frukter om høsten, spises rå eller kokt</t>
  </si>
  <si>
    <t>Physostegia virginiana</t>
  </si>
  <si>
    <t>Virginialeddblomst</t>
  </si>
  <si>
    <t>Sol, litt skygge. Fuktig, leirholdig og næringsrik jord. Villig.</t>
  </si>
  <si>
    <t xml:space="preserve">Phyteuma nigrum
</t>
  </si>
  <si>
    <t>Nesten sort</t>
  </si>
  <si>
    <t>23-30 cm</t>
  </si>
  <si>
    <t>Pimpinella sp.</t>
  </si>
  <si>
    <t>Pimpernell</t>
  </si>
  <si>
    <t>Rosa blomsterskjermer</t>
  </si>
  <si>
    <t>Plantago major rosea</t>
  </si>
  <si>
    <t>Rosekjempe</t>
  </si>
  <si>
    <t>Grønne. Kjempe som danner grønn rose i midten.</t>
  </si>
  <si>
    <t>ca. 10 cm</t>
  </si>
  <si>
    <t>Platycodon grandiflorus</t>
  </si>
  <si>
    <t>Flatklokke</t>
  </si>
  <si>
    <t>Platycodon grandiflourus 'Zwerg'</t>
  </si>
  <si>
    <t>Poace sp</t>
  </si>
  <si>
    <t>Gress</t>
  </si>
  <si>
    <t>Smale blader</t>
  </si>
  <si>
    <t>Litt brede blader</t>
  </si>
  <si>
    <t>Blader med litt rødt i</t>
  </si>
  <si>
    <t>Gul og grønstripete, smale blad</t>
  </si>
  <si>
    <t>Podophyllum hexandrum</t>
  </si>
  <si>
    <t>Himalayafotblad</t>
  </si>
  <si>
    <t>Hvite blomster og røde frukter. Dekorative blader med purpurbrune markeringer.</t>
  </si>
  <si>
    <t xml:space="preserve">Halvskygge - skygge. Næringsrik, humusrik, noe fuktig jord. </t>
  </si>
  <si>
    <t>Syn. P emodi eller Sinopodophyllum hexandrum</t>
  </si>
  <si>
    <t>Polemonium boreale</t>
  </si>
  <si>
    <t>Polarflokk (polarblågull)</t>
  </si>
  <si>
    <t xml:space="preserve">Blåviolett m/gult øye og lange støvbærere </t>
  </si>
  <si>
    <t>Naturlig bare i Finnmark og på Svalbard i Norge. Kan være kortlivet i sørlig strøk.</t>
  </si>
  <si>
    <t>Polemonium caeruleum var.</t>
  </si>
  <si>
    <t>Fjellflokk</t>
  </si>
  <si>
    <t xml:space="preserve">Himmelblå. </t>
  </si>
  <si>
    <t>Overalt. Sprer seg villig!</t>
  </si>
  <si>
    <t>Polemonium pauciflorum</t>
  </si>
  <si>
    <t>Trompetflokk</t>
  </si>
  <si>
    <t>Blekgul med rød kant</t>
  </si>
  <si>
    <t>30-40</t>
  </si>
  <si>
    <t>Polemonium pulcherrimum</t>
  </si>
  <si>
    <t>Flokk</t>
  </si>
  <si>
    <t>Polemonium reptans</t>
  </si>
  <si>
    <t>Krypflokk</t>
  </si>
  <si>
    <t>Polemonium sp.</t>
  </si>
  <si>
    <t>Polemonium viscosum</t>
  </si>
  <si>
    <t>15-20</t>
  </si>
  <si>
    <t>God drenering</t>
  </si>
  <si>
    <t>Lav høyfjellsart fra vestlige USA.</t>
  </si>
  <si>
    <t>Polemonium x richardsonii</t>
  </si>
  <si>
    <t>Polygala chamaebuxus 'Grandiflora'</t>
  </si>
  <si>
    <t>Bittermelkeurt</t>
  </si>
  <si>
    <t>Lilla-rosa blomst med litt gult.</t>
  </si>
  <si>
    <t>Sol-halvskygge, vel-drenert jord.</t>
  </si>
  <si>
    <t>Polygonatum biflorum</t>
  </si>
  <si>
    <t>Grønne blader på stilken. Små hvite blomster tett i tett på undersiden</t>
  </si>
  <si>
    <t>Polygonatum commutatum</t>
  </si>
  <si>
    <t>Konvall</t>
  </si>
  <si>
    <t>Konvall-lignende vekst m hvite blomster.</t>
  </si>
  <si>
    <t>1-1,5 m</t>
  </si>
  <si>
    <t>Halv-helskygge. Ikke alltfør tørrt.</t>
  </si>
  <si>
    <t>Polygonatum humile</t>
  </si>
  <si>
    <t>Polygonatum multiflorum</t>
  </si>
  <si>
    <t>Storkonvall</t>
  </si>
  <si>
    <t>Hvite klokker</t>
  </si>
  <si>
    <t>50 - 90 cm</t>
  </si>
  <si>
    <t xml:space="preserve">Halvskygge, skygge. </t>
  </si>
  <si>
    <t>OBS! Hele planten er giftig.</t>
  </si>
  <si>
    <t>Polygonatum odoratum</t>
  </si>
  <si>
    <t>Kantkonvall</t>
  </si>
  <si>
    <t>Hvit m.grønne spisser</t>
  </si>
  <si>
    <t>15 - 45 cm</t>
  </si>
  <si>
    <t>Polygonatum sp.</t>
  </si>
  <si>
    <t>Fra Botanisk Hage i Oslo</t>
  </si>
  <si>
    <t>Polygonum affine</t>
  </si>
  <si>
    <t>Markdekkende, aks med rosa blomster</t>
  </si>
  <si>
    <t>Sol, halvskygge.</t>
  </si>
  <si>
    <t>Syn. Persicaria affinis</t>
  </si>
  <si>
    <t>Polygonum bistorta 'Superbum'</t>
  </si>
  <si>
    <t>Ormeslirekne</t>
  </si>
  <si>
    <t>Trives overalt. Sprer seg villig!</t>
  </si>
  <si>
    <t>Syn. Persicaria b.</t>
  </si>
  <si>
    <t>Potentilla atrosanguinea</t>
  </si>
  <si>
    <t>Blodmure</t>
  </si>
  <si>
    <t>Hårete blader. Sol. Vanlig jord.</t>
  </si>
  <si>
    <t>Potentilla aurea</t>
  </si>
  <si>
    <t>Krypmure/gullmure</t>
  </si>
  <si>
    <t>Potentilla cuneata</t>
  </si>
  <si>
    <t>Mure</t>
  </si>
  <si>
    <t>3-5 cm</t>
  </si>
  <si>
    <t xml:space="preserve">Mattedannende, dyrkes i 
stein og grus. </t>
  </si>
  <si>
    <t>Potentilla hyparctica</t>
  </si>
  <si>
    <t>Potentilla hyparctica ssp. nana</t>
  </si>
  <si>
    <t>Gule blomster og grågrønne, hårete blader</t>
  </si>
  <si>
    <t>Syn. P. nana</t>
  </si>
  <si>
    <t>Potentilla magalantha</t>
  </si>
  <si>
    <t>Praktmure</t>
  </si>
  <si>
    <t xml:space="preserve">Kraftig gule blomster i små buketter. Danner tuer av trekoplete, gråfiltete blader. </t>
  </si>
  <si>
    <t>Sol - halvskygge. Fjellhage.</t>
  </si>
  <si>
    <t>Syn. P. fragiformis</t>
  </si>
  <si>
    <t>Potentilla nepalensis</t>
  </si>
  <si>
    <t>Nepalmure</t>
  </si>
  <si>
    <t>Potentilla nepalensis "Ron McBeath"</t>
  </si>
  <si>
    <t>Potentilla nepalensis 'Miss Willmott'</t>
  </si>
  <si>
    <t>Rosa med kirsebærrødt senter</t>
  </si>
  <si>
    <t>Sol. Ikke fuktig jord.</t>
  </si>
  <si>
    <t>Potentilla nitida 'Compacta'</t>
  </si>
  <si>
    <t>Skal ha kalk</t>
  </si>
  <si>
    <t>Potentilla nuuk</t>
  </si>
  <si>
    <t>Potentilla porphyrantha</t>
  </si>
  <si>
    <t>Rosa blomster, grålige, lodne blader</t>
  </si>
  <si>
    <t>Sol, lett jord. Passer i fjellhage, nærsyntbed</t>
  </si>
  <si>
    <t>Potentilla pulvinaris</t>
  </si>
  <si>
    <t xml:space="preserve">Gul , lav </t>
  </si>
  <si>
    <t>Fjellhage.</t>
  </si>
  <si>
    <t>Frø fra Geir Moen</t>
  </si>
  <si>
    <t>Potentilla recta</t>
  </si>
  <si>
    <t>Stormure</t>
  </si>
  <si>
    <t>Potentilla rupestris</t>
  </si>
  <si>
    <t>Juli -aug</t>
  </si>
  <si>
    <t>30-45 cm</t>
  </si>
  <si>
    <t>Potentilla sp</t>
  </si>
  <si>
    <t xml:space="preserve">Gul </t>
  </si>
  <si>
    <t>35 cm</t>
  </si>
  <si>
    <t>Lys kant ytterst på bladene</t>
  </si>
  <si>
    <t>Potentilla ternata</t>
  </si>
  <si>
    <t>Kaukasusmure</t>
  </si>
  <si>
    <t>Gul. Halvfyllt. Krypende vekst.</t>
  </si>
  <si>
    <t>5 10 cm</t>
  </si>
  <si>
    <t>Sol, vanlig jord</t>
  </si>
  <si>
    <t>Potentilla thurberi 'Monarch's Velvet'</t>
  </si>
  <si>
    <t>Bringebærrød, jordbærlignende blader</t>
  </si>
  <si>
    <t>Juni- aug</t>
  </si>
  <si>
    <t>Sol. Ikke for kraftig jord. God drenering. Tåler ikke vinterfuktighet.</t>
  </si>
  <si>
    <t>Primula × Hybrida 'Blue Sapphire'</t>
  </si>
  <si>
    <t>Hageprimula/ Edelprimula (Pr)</t>
  </si>
  <si>
    <t>Primula alpicola</t>
  </si>
  <si>
    <t>Rosettdannende med elliptiske til skjeformete klargrønne, fint tannete blad, som ofte har en tetthårig underside. Blomstene er fiolette, iblant hvite. Farina. Duft</t>
  </si>
  <si>
    <t>Sur til nøytral, dyp og humusrik samt fuktig og næringsrik jord.   Halvskygge</t>
  </si>
  <si>
    <t>Primula auricula 'Jupp'</t>
  </si>
  <si>
    <t>Auricula</t>
  </si>
  <si>
    <t>Gulorange, fylte blomster</t>
  </si>
  <si>
    <t>Vanlig hagejord eller fjellhage. Sol - halvskygge. Bør deles etter noen år. H7</t>
  </si>
  <si>
    <r>
      <t xml:space="preserve">Primula </t>
    </r>
    <r>
      <rPr>
        <b/>
        <sz val="10"/>
        <color theme="1"/>
        <rFont val="Arial"/>
        <family val="2"/>
      </rPr>
      <t>"Margit"</t>
    </r>
  </si>
  <si>
    <t>Rosalilla blomster</t>
  </si>
  <si>
    <t>Trives på en svakt fuktig vokseplass. Lett å dele.</t>
  </si>
  <si>
    <t>Primula auricula var. albocincta</t>
  </si>
  <si>
    <t>Gammel sort</t>
  </si>
  <si>
    <t>Primula beesiana</t>
  </si>
  <si>
    <t>Etasjeprimula (Pf)</t>
  </si>
  <si>
    <t>purpurlilla</t>
  </si>
  <si>
    <t>Primula cockburniana</t>
  </si>
  <si>
    <t>Primula denticulata</t>
  </si>
  <si>
    <t>Kuleprimula (De)</t>
  </si>
  <si>
    <t>Mørk lilla. Frisk farge og tette kuler.</t>
  </si>
  <si>
    <t>Veldig fin ved siden av primula "Jon Moe"</t>
  </si>
  <si>
    <t>Fargemix</t>
  </si>
  <si>
    <t>Blåfiolette</t>
  </si>
  <si>
    <t>Mørkrosa</t>
  </si>
  <si>
    <t>Primula elatior</t>
  </si>
  <si>
    <t>Hagenøkleblom</t>
  </si>
  <si>
    <t>Rød m/gult øye</t>
  </si>
  <si>
    <t>Primula 'Elizabeth Killelay'</t>
  </si>
  <si>
    <t>Primula (Pr/poly/d)</t>
  </si>
  <si>
    <t xml:space="preserve">Rødbrun med gul kant. Veldig fylt </t>
  </si>
  <si>
    <t xml:space="preserve">Vanlig hagejord. </t>
  </si>
  <si>
    <t>Kjøpt hos Eides stauder.</t>
  </si>
  <si>
    <t>Primula farinosa</t>
  </si>
  <si>
    <t>Sukkerprimula (Al)</t>
  </si>
  <si>
    <t>Lys lilla/rosa</t>
  </si>
  <si>
    <t>Full sol, halvskygge. Steinbed.</t>
  </si>
  <si>
    <t>Primula florindae</t>
  </si>
  <si>
    <t>Augustprimula (Si)</t>
  </si>
  <si>
    <t>Sol, hagejord</t>
  </si>
  <si>
    <t>Primula 'Francisca'</t>
  </si>
  <si>
    <t>Primula (Pr/poly)</t>
  </si>
  <si>
    <t>Gulgrønn</t>
  </si>
  <si>
    <t>Primula 'Garryarde Guinevere'</t>
  </si>
  <si>
    <t>Rødbeteprimula</t>
  </si>
  <si>
    <t>Rødlige blader og lyst rødlige blomster.</t>
  </si>
  <si>
    <t>Primula 'Groenekan's Glorie'</t>
  </si>
  <si>
    <t>Primula (Pr/Prim)</t>
  </si>
  <si>
    <t>Primula halleri</t>
  </si>
  <si>
    <t>Primula (Al)</t>
  </si>
  <si>
    <t xml:space="preserve">Primula japonica </t>
  </si>
  <si>
    <t>Japanprimula (Pf)</t>
  </si>
  <si>
    <t>Hvit eller rød</t>
  </si>
  <si>
    <t>Primula japonica "Alba"</t>
  </si>
  <si>
    <t>Primula japonica 'Cherry Red'</t>
  </si>
  <si>
    <t>Kirsebærrød</t>
  </si>
  <si>
    <t>Primula japonica 'Miller's Crimson'</t>
  </si>
  <si>
    <t>Karminrød</t>
  </si>
  <si>
    <t>Primula japonica 'Postford White'</t>
  </si>
  <si>
    <t>Primula 'Johanna'</t>
  </si>
  <si>
    <t>Primula</t>
  </si>
  <si>
    <t>Rosa med gult øye</t>
  </si>
  <si>
    <t xml:space="preserve">Torvparti. Halvskygge </t>
  </si>
  <si>
    <r>
      <t>Hybrid fra P. clarkei og</t>
    </r>
    <r>
      <rPr>
        <sz val="10"/>
        <rFont val="Arial"/>
        <family val="2"/>
      </rPr>
      <t xml:space="preserve"> P. warshenewskiana.</t>
    </r>
  </si>
  <si>
    <t>Primula 'Jon Moe'</t>
  </si>
  <si>
    <t>Lys gul blomst. En av de første i blomst. Fin sammen med kuleprimula.</t>
  </si>
  <si>
    <t>Primula juliae</t>
  </si>
  <si>
    <t>Edelprimula (Pr)</t>
  </si>
  <si>
    <t>Mørkrosa med gult senter</t>
  </si>
  <si>
    <t>Primula juliae hybrid</t>
  </si>
  <si>
    <t xml:space="preserve">Mørk blålilla </t>
  </si>
  <si>
    <t>Rød/Blålilla m/lite gult øye</t>
  </si>
  <si>
    <t>Trives i nesten all slags jord bare den ikke er for tørr. Sol-halvskygge</t>
  </si>
  <si>
    <t xml:space="preserve">Rødfiolette blomster </t>
  </si>
  <si>
    <t>Rødlilla med gult øye</t>
  </si>
  <si>
    <r>
      <t>Primula juliahybrid</t>
    </r>
    <r>
      <rPr>
        <b/>
        <sz val="10"/>
        <color theme="1"/>
        <rFont val="Arial"/>
        <family val="2"/>
      </rPr>
      <t xml:space="preserve"> "Alba"</t>
    </r>
  </si>
  <si>
    <t>Kaukasusprimula</t>
  </si>
  <si>
    <t>Sol - halvskygge, humusrik jord, teppedannende</t>
  </si>
  <si>
    <t xml:space="preserve">Primula auricula </t>
  </si>
  <si>
    <t>Gule blomster. Grågrønne blader med hvite kanter</t>
  </si>
  <si>
    <t>Primula palmata</t>
  </si>
  <si>
    <t>Primula (Co)</t>
  </si>
  <si>
    <t xml:space="preserve">Korte stengler med karminrøde/rosa blomster m/hvitt øye rett over bladverket. Håndflikete, hårete blad som danner et tett teppe. </t>
  </si>
  <si>
    <t>Torvparti. Skygge/halvskygge med god tilgang til fuktighet.</t>
  </si>
  <si>
    <t>Primula poissonii</t>
  </si>
  <si>
    <t>Humusrik jord , surjordsplante Halvskygge.</t>
  </si>
  <si>
    <t>Primula rosea</t>
  </si>
  <si>
    <t>Rosenprimula (Or)</t>
  </si>
  <si>
    <t>Primula rosea 'Gigas'</t>
  </si>
  <si>
    <t>Primula rosea 'Grandiflora'</t>
  </si>
  <si>
    <t>Sterkt rosarøde blomster m gult øye på lav stilk i mai.</t>
  </si>
  <si>
    <t>Må deles ofte for å holde seg fin.</t>
  </si>
  <si>
    <t>Primula saxatilis</t>
  </si>
  <si>
    <t>Små lilla blomster</t>
  </si>
  <si>
    <t>Primula scandinavica</t>
  </si>
  <si>
    <t>Fjellnøkleblom (Al)</t>
  </si>
  <si>
    <t>Primula scotica</t>
  </si>
  <si>
    <t>Fjellhageplante</t>
  </si>
  <si>
    <t>Primula sieboldii</t>
  </si>
  <si>
    <t>Sieboldiprimula (Co)</t>
  </si>
  <si>
    <t>Hvite blomster. Hjerteformete og lappete blader</t>
  </si>
  <si>
    <t>Humusrik jord i halvskygge, gjerne i et surjordsbed</t>
  </si>
  <si>
    <t>Blomstene er rosa med hvitt senter. Hjerteformete og lappete blader</t>
  </si>
  <si>
    <t>Lysrosa</t>
  </si>
  <si>
    <t>Hvite blomster med rosa bakside</t>
  </si>
  <si>
    <t>Primula sieboldii 'Manakoora'</t>
  </si>
  <si>
    <t>Primula sikkimensis</t>
  </si>
  <si>
    <t>Primula (Si)</t>
  </si>
  <si>
    <t>Fuktig torvaktig jord, sol, delvis skygge.</t>
  </si>
  <si>
    <t>Primula sp.</t>
  </si>
  <si>
    <t>Etasjeprimula</t>
  </si>
  <si>
    <t>Rosa. Blomsterstanden kan bli høy, opptil sju 'etasjer'.</t>
  </si>
  <si>
    <t>Lilla med stort gult senter</t>
  </si>
  <si>
    <t>ca 10 cm</t>
  </si>
  <si>
    <t>gulrød     </t>
  </si>
  <si>
    <t>Varm rosa med gult øye</t>
  </si>
  <si>
    <t>Blå-lilla/Røde blomster med lite gult øye</t>
  </si>
  <si>
    <t>Rød-brune klokkeformete blomster</t>
  </si>
  <si>
    <t>Primula spectablis</t>
  </si>
  <si>
    <t>Opptil 5 blomster i lillarosa med hvitt senter på hver stilk. Rosette med tykke, blanke blad</t>
  </si>
  <si>
    <t>Mai  </t>
  </si>
  <si>
    <t>Sol, steinbed</t>
  </si>
  <si>
    <t>Primula veris</t>
  </si>
  <si>
    <t>Marianøkleblom</t>
  </si>
  <si>
    <t>Gul m/mørkere midte. Litt større blomster enn vanlige marianøkleblom.</t>
  </si>
  <si>
    <t>Marianøkleblom (Pr)</t>
  </si>
  <si>
    <t>Sol, halvskygge. Sår seg villig.</t>
  </si>
  <si>
    <t>Primula veris 'True Form'</t>
  </si>
  <si>
    <t>Gul med rødt på</t>
  </si>
  <si>
    <t>Primula veris hybrid</t>
  </si>
  <si>
    <t>Fargemix, gult mot orange og rødt</t>
  </si>
  <si>
    <t>Primula veris Maria</t>
  </si>
  <si>
    <t>Primula veris ssp macrocalyx</t>
  </si>
  <si>
    <t>Stor marianøkleblom (Pr)</t>
  </si>
  <si>
    <t>Gule blomster. Dette er en stor form av P. veris</t>
  </si>
  <si>
    <t>Primula vulgaris hyb.</t>
  </si>
  <si>
    <t>Kusymre/ Primula (Pr/Prim)</t>
  </si>
  <si>
    <t>Blårosa/rosa/rød</t>
  </si>
  <si>
    <t>Litt skygge. Liker litt fuktighet.</t>
  </si>
  <si>
    <t>Primula waltonii</t>
  </si>
  <si>
    <t>Tibetprimula (Si)</t>
  </si>
  <si>
    <t>God duft. Humusrik, ikke for tørr jord.</t>
  </si>
  <si>
    <t>Primula x pruhonicensis 'Francisca' </t>
  </si>
  <si>
    <t>Primula x pruhonicensis 'John Moe' </t>
  </si>
  <si>
    <t xml:space="preserve">Primula x pruhonicensis 'Wanda' </t>
  </si>
  <si>
    <t>Primula x pubescens</t>
  </si>
  <si>
    <t>Hageaurikkel</t>
  </si>
  <si>
    <t>Røde blomster med et hvitt senter</t>
  </si>
  <si>
    <t>Forskjellige farver, med alt fra mørk, nesten svarte blomster til rød/blå/lilla-toner til hvit.</t>
  </si>
  <si>
    <t>Primula x pubescens 'Gunvor'</t>
  </si>
  <si>
    <t>Store blålilla blomster med et lyst gult senter</t>
  </si>
  <si>
    <t xml:space="preserve">Krysning laget av Gunvor Øverås </t>
  </si>
  <si>
    <t>Primula x pubescens 'Mrs Peggy Wilson'</t>
  </si>
  <si>
    <t>Hageaurikkel (Au)</t>
  </si>
  <si>
    <t>Rosa/lilla blomst med hvit mitt.</t>
  </si>
  <si>
    <t>Primula vulgaris BELARINA® VALENTINE </t>
  </si>
  <si>
    <t>Prunella grandiflora</t>
  </si>
  <si>
    <t>Blåkoll</t>
  </si>
  <si>
    <t>Blå eller hvit</t>
  </si>
  <si>
    <t>16 - 20 cm</t>
  </si>
  <si>
    <t>Tørr, kalkrik jord.</t>
  </si>
  <si>
    <t>Prunus sp.</t>
  </si>
  <si>
    <t>Sukkerplommer</t>
  </si>
  <si>
    <t>Trær</t>
  </si>
  <si>
    <t>Pseudofumaria alba</t>
  </si>
  <si>
    <t>Hvite blomster med grønne tegninger</t>
  </si>
  <si>
    <t>fra mai - sept</t>
  </si>
  <si>
    <t xml:space="preserve">Tidl. Corydalis ochroleuca </t>
  </si>
  <si>
    <t>Pseudofumaria lutea</t>
  </si>
  <si>
    <t>Gul lerkespore</t>
  </si>
  <si>
    <t>Gule klaser av små trompeter</t>
  </si>
  <si>
    <t>Sol, skygge. Nøysom. Vakker mot murer og steingjerder.</t>
  </si>
  <si>
    <t>Tidligere navn: Corydalis lutea</t>
  </si>
  <si>
    <t>Pulmonaria angustifolia</t>
  </si>
  <si>
    <t>Blå lungeurt</t>
  </si>
  <si>
    <t>Lillarrøde blomster som etter hvert blir rent blå. Smale grønne blader, ca 15 - 20 cm høyt bladverk</t>
  </si>
  <si>
    <t>Skyggetålende, fin til underplanting</t>
  </si>
  <si>
    <t>Pulmonaria boreale?</t>
  </si>
  <si>
    <t>Lungeurt</t>
  </si>
  <si>
    <t>Pulmonaria longifolia</t>
  </si>
  <si>
    <t>Blå blomster og lange, smale, flekkete blader</t>
  </si>
  <si>
    <t>Pulmonaria officinalis</t>
  </si>
  <si>
    <t>Lillarosa til blå blomster. Svakt lodne blad.</t>
  </si>
  <si>
    <t>Halvskygge - skygge. Humusrik og fuktig jord.</t>
  </si>
  <si>
    <t>Knall blå, ikke tofarget</t>
  </si>
  <si>
    <t>Pulmonaria officinalis "Sissinghurst White"</t>
  </si>
  <si>
    <t>White</t>
  </si>
  <si>
    <t>Pulmonaria rubra</t>
  </si>
  <si>
    <t>Rød lungeurt</t>
  </si>
  <si>
    <t>Pulmonaria saccharata</t>
  </si>
  <si>
    <t>Pulmonaria saccharata 'Blue Ensign'</t>
  </si>
  <si>
    <t xml:space="preserve">Klare blå blomster </t>
  </si>
  <si>
    <t>Pulmonaria saccharata 'Sissinghurst White'</t>
  </si>
  <si>
    <t>Hvite blomster. Silverflekkete grøne blader.</t>
  </si>
  <si>
    <t>Markdekkkere.</t>
  </si>
  <si>
    <t>Syn. P. officinalis 'Sissinghurst White'</t>
  </si>
  <si>
    <t>Pulsatilla albana</t>
  </si>
  <si>
    <t>Gul kubjelle</t>
  </si>
  <si>
    <t>Sol eller halvskygge.</t>
  </si>
  <si>
    <t>Pulsatilla patens</t>
  </si>
  <si>
    <t>Vårkubjelle</t>
  </si>
  <si>
    <t>Sol/halvskygge. Vanlig hagejord</t>
  </si>
  <si>
    <t>Pulsatilla sp  (Serratus?)</t>
  </si>
  <si>
    <t>Kubjelle</t>
  </si>
  <si>
    <t>Pulsatilla vulgaris</t>
  </si>
  <si>
    <t>Frøplante fra Budapest blå</t>
  </si>
  <si>
    <t>Stor kubjelle</t>
  </si>
  <si>
    <t>Lilla el.hvit</t>
  </si>
  <si>
    <t>Lila blomst</t>
  </si>
  <si>
    <t>Puschkinia libanotica</t>
  </si>
  <si>
    <t>Vårpryd</t>
  </si>
  <si>
    <t>Lyst lyseblå</t>
  </si>
  <si>
    <t>Løkvekst, solrikt. Fint under busker om våren</t>
  </si>
  <si>
    <t>Pyrus salicifolia</t>
  </si>
  <si>
    <t>Vierpære</t>
  </si>
  <si>
    <t>Nordens oliventre"</t>
  </si>
  <si>
    <t>ca 2 m</t>
  </si>
  <si>
    <t>Vakkert tre med sølvgrå, smale blader</t>
  </si>
  <si>
    <t>Ramonda nathaliae</t>
  </si>
  <si>
    <t>Lavendelblå blomster med gult øye. Flate rosetter med eviggrønne, buklete og hårete blader</t>
  </si>
  <si>
    <t>Fjellhage. Halvskygge-skygge. Vanlig hagejord. Setter pros på fuktig jord. Liker kalk.</t>
  </si>
  <si>
    <t>Ranunculus aconitifolius</t>
  </si>
  <si>
    <t>Duppsoleie</t>
  </si>
  <si>
    <t>Ranunculus aconitifolius 'Flore Pleno'</t>
  </si>
  <si>
    <t>Hvit duppsoleie</t>
  </si>
  <si>
    <t>Ranunculus aconitifolius Pleniflorus</t>
  </si>
  <si>
    <t>hvite fyllte blomster</t>
  </si>
  <si>
    <t>Mai-Juni</t>
  </si>
  <si>
    <t>Full sol eller skygge, liker fuktig vokseplass</t>
  </si>
  <si>
    <t>Ranunculus acris 'Pleniflorus'</t>
  </si>
  <si>
    <t>Fylt engsoleie</t>
  </si>
  <si>
    <t>Ranunculus amplexicaulis</t>
  </si>
  <si>
    <t>Doggsoleie</t>
  </si>
  <si>
    <t>Rhaphidophora aurea</t>
  </si>
  <si>
    <t>Gullranke</t>
  </si>
  <si>
    <t>Rheum palmatum</t>
  </si>
  <si>
    <t>Prydrabarbra</t>
  </si>
  <si>
    <t>Flikete, hjerteformede blader som er purpurrøde når de springer ut, senere grønne med rødaktig underside. Hvitgrønne blomster.</t>
  </si>
  <si>
    <t>Sol - halvskygge. Dyp næringsrik jord. Solitærplante. </t>
  </si>
  <si>
    <t>Rheum rhaponticum</t>
  </si>
  <si>
    <t>Jordbærrabarbra</t>
  </si>
  <si>
    <t>Rabarbra</t>
  </si>
  <si>
    <t>Rhidochiton sp</t>
  </si>
  <si>
    <t>Blodbeger</t>
  </si>
  <si>
    <t>Vakert rosa/lilla blomster</t>
  </si>
  <si>
    <t>1-1,2m</t>
  </si>
  <si>
    <t xml:space="preserve">Sol, </t>
  </si>
  <si>
    <t>Vine plant</t>
  </si>
  <si>
    <t>Rhipsalidopsis rosea</t>
  </si>
  <si>
    <t>Pinsekaktus</t>
  </si>
  <si>
    <t>Rosa blomster om våren, småvokst kaktustype. Ligner på påskekaktus, men har mye mindre blad</t>
  </si>
  <si>
    <t xml:space="preserve">Liker en kjølig periode om vinteren for å sette knopper </t>
  </si>
  <si>
    <t xml:space="preserve">Uvanlig, ikke sett i vanlig blomsterhandel. </t>
  </si>
  <si>
    <t>Rhipsalis pilocarpa</t>
  </si>
  <si>
    <t>Kaktus</t>
  </si>
  <si>
    <t>Sedum pachyclados, nytt navn er Rhodiola pachyclados</t>
  </si>
  <si>
    <t>Rhodanthe chlorocephala "Pierrot"</t>
  </si>
  <si>
    <t>Rosesolveng</t>
  </si>
  <si>
    <t>Hvit m/svart senter og gul kant</t>
  </si>
  <si>
    <t>Evighetsblomst</t>
  </si>
  <si>
    <t>Rhodiola pachyclados</t>
  </si>
  <si>
    <t>Panserbergknapp</t>
  </si>
  <si>
    <t>Hvite blomster, sølvfarget bladverk</t>
  </si>
  <si>
    <t>Rhodiola rhodantha</t>
  </si>
  <si>
    <t>Rød rosenrot</t>
  </si>
  <si>
    <t>Rosa, som aks</t>
  </si>
  <si>
    <t>Rhodiola rosea</t>
  </si>
  <si>
    <t>Rosenrot</t>
  </si>
  <si>
    <t>Tidl navn: Sedum roseum</t>
  </si>
  <si>
    <t>Rhodochiton atrosanguineum</t>
  </si>
  <si>
    <t>Mørk rød, blomsterrik. Flott klateplante.</t>
  </si>
  <si>
    <t>God jord, gjerne stor potte. Frøplanter.</t>
  </si>
  <si>
    <t>Rhodohypoxis baurii 'Harlequin'</t>
  </si>
  <si>
    <t>Blodstjerne</t>
  </si>
  <si>
    <t>Svakt rosa blomster. Lengeblomstrende. Fin i potte.</t>
  </si>
  <si>
    <t>Full sol. Liker ikke å tørke ut under blomstringen. Skal overvintre tørt og frostfritt, må ikke vannes i denne perioden. Kan på milde steder overvintre ute (god drenasje).</t>
  </si>
  <si>
    <t>Tips: Ta blomsterpotta frem og begynn vanning ca 1. april for å få blomstring til 17. mai.</t>
  </si>
  <si>
    <t>Rhodohypoxis baurii 'Lily Jean'</t>
  </si>
  <si>
    <t xml:space="preserve">Lysrosa, delvis fylte blomster. Lengeblomstrende. Fin i potte. </t>
  </si>
  <si>
    <t>Rhodohypoxis baurii 'Major'</t>
  </si>
  <si>
    <t xml:space="preserve">Rosarøde blomster. Lengeblomstrende. Fin i potte. </t>
  </si>
  <si>
    <t xml:space="preserve">Rhodohypoxis sp </t>
  </si>
  <si>
    <t xml:space="preserve">Gammelrosa fylte blomster. Lengeblomstrende. Fin i potte. </t>
  </si>
  <si>
    <t>Rhus typhina</t>
  </si>
  <si>
    <t>Hjortesumak</t>
  </si>
  <si>
    <t>Rødlige blomsterstander som sitter på hele vinteren</t>
  </si>
  <si>
    <t>2-4 m</t>
  </si>
  <si>
    <t>Plantes på et lunt sted. Fine høstfarger.</t>
  </si>
  <si>
    <t>Ribes rubrum</t>
  </si>
  <si>
    <t>Rips</t>
  </si>
  <si>
    <t>Ribes nigrum '</t>
  </si>
  <si>
    <t>Solbær</t>
  </si>
  <si>
    <t>Sorte bær</t>
  </si>
  <si>
    <t>Ribes nigrum 'Øyebyn'</t>
  </si>
  <si>
    <t>Ribes sativum</t>
  </si>
  <si>
    <t>Ribes uva-crispa</t>
  </si>
  <si>
    <t>Stikkelsbær</t>
  </si>
  <si>
    <t xml:space="preserve"> røde bær</t>
  </si>
  <si>
    <t>Ricinus communis 'Carmencita Bright Red'</t>
  </si>
  <si>
    <t>Oljeplante/ Kristpalme</t>
  </si>
  <si>
    <t>Rodgersia aesculifolia</t>
  </si>
  <si>
    <t>Kastanjebronseblad</t>
  </si>
  <si>
    <t>Kremhvite blomster. Store bronsefargede blad.</t>
  </si>
  <si>
    <t>Full sol eller skygge. Næringsrik og fuktig jord.</t>
  </si>
  <si>
    <t>Rodgersia pinnata</t>
  </si>
  <si>
    <t>Flikbronseblad</t>
  </si>
  <si>
    <t>Kremhvite blomster. Store grønne blad.</t>
  </si>
  <si>
    <t>Rodgersia podophylla</t>
  </si>
  <si>
    <t>Koreabronseblad</t>
  </si>
  <si>
    <t>Rosa blomster. Store bronsefargede blad</t>
  </si>
  <si>
    <t>Rodgersia sp</t>
  </si>
  <si>
    <t>Bronseblad</t>
  </si>
  <si>
    <t>Rosa "Rosa de Resht"</t>
  </si>
  <si>
    <t>Rosa 'Blush Damask'</t>
  </si>
  <si>
    <t>Hagerose, damacenergruppen</t>
  </si>
  <si>
    <t>Rosa m/lilla skjær. God duft. Engangsblomstrende.</t>
  </si>
  <si>
    <t xml:space="preserve">Rotskudd. </t>
  </si>
  <si>
    <t>Meget verdifull historisk rose, kultivert før 1759. Ligner albarosen 'Blush Hip'.</t>
  </si>
  <si>
    <t>Rosa 'F.J. Grootendorst'</t>
  </si>
  <si>
    <t xml:space="preserve">Nellikrose </t>
  </si>
  <si>
    <t>Rugosahybrid som blomstrer hele sommeren med små nelliklignende røde blomster med litt duft.</t>
  </si>
  <si>
    <t>Rosa gallica 'Splendens'</t>
  </si>
  <si>
    <t>Ros</t>
  </si>
  <si>
    <t>Røde blomster, engangsblomstrende. Blomstrer i ca 4 uker.</t>
  </si>
  <si>
    <t>Vanlig jord/rosejord.</t>
  </si>
  <si>
    <t>Rosa 'Nordens Dronning'</t>
  </si>
  <si>
    <t>Hagerose, rugosa-hybrid</t>
  </si>
  <si>
    <t>Karminrød-purpur blomster. God duft. Remonterer.</t>
  </si>
  <si>
    <t>Trolig en krysning mellom Rosa rugosa x Rosa davaurica. Mye brukt i Norge.</t>
  </si>
  <si>
    <t>Rosa pimpinellifolia</t>
  </si>
  <si>
    <t>Lirose</t>
  </si>
  <si>
    <t>Hvit blomst. Tornete og engangsblomstrende.</t>
  </si>
  <si>
    <t>Frøsådd. Herdig pimpinellefolia type.</t>
  </si>
  <si>
    <t>Blomstrer på fjordårs skudd. Klipppes etter blomstring.</t>
  </si>
  <si>
    <t>Rosa pimpinellifolia 'Altaica'</t>
  </si>
  <si>
    <t xml:space="preserve">Hvit blomst. Tornete, engangsblomstrende. </t>
  </si>
  <si>
    <t>Rotskudd. Herdig pimpinellefolia type.</t>
  </si>
  <si>
    <t>Rosa 'Roseraie de l'Hay</t>
  </si>
  <si>
    <t>Karminrød. God duft. Remonterer.</t>
  </si>
  <si>
    <t>Ligner Rhg-rosen "Hansa".</t>
  </si>
  <si>
    <t>Rosa rugosa</t>
  </si>
  <si>
    <t>Hagerose</t>
  </si>
  <si>
    <t>Dyp rosa-lilla</t>
  </si>
  <si>
    <t>Rotskudd, svært herdig</t>
  </si>
  <si>
    <t>Rosa sp Hurdalsrose</t>
  </si>
  <si>
    <t>Albarose. Mellomstore halvfylte rosa blomster uten duft. Kraftig, opprett vekst,.</t>
  </si>
  <si>
    <t>250-300 cm</t>
  </si>
  <si>
    <t>Hardfør og nøysom.</t>
  </si>
  <si>
    <t>Rubus arcticus 'Anna'</t>
  </si>
  <si>
    <t>Allåkerbær</t>
  </si>
  <si>
    <t>Rubus arcticus 'Beate'</t>
  </si>
  <si>
    <t>Rubus arcticus 'Sofie'</t>
  </si>
  <si>
    <t>Rubus fruticosus</t>
  </si>
  <si>
    <t>Bjørnebær</t>
  </si>
  <si>
    <t>Gir modne bær i Skedsmo i aug/sept</t>
  </si>
  <si>
    <t>Rubus idaeus</t>
  </si>
  <si>
    <t>Bringebær</t>
  </si>
  <si>
    <t>Røde bær</t>
  </si>
  <si>
    <t>Rubus odoratus</t>
  </si>
  <si>
    <t>Duftbjørnebær</t>
  </si>
  <si>
    <t>Rudbeckia fulgida ssp. sullivantii 'Goldsturm'</t>
  </si>
  <si>
    <t>Praktsolhatt</t>
  </si>
  <si>
    <t>Rudbeckia hirta</t>
  </si>
  <si>
    <t>Lodnesolhatt</t>
  </si>
  <si>
    <t>Orange/gul-brun</t>
  </si>
  <si>
    <t>Solrikt. Fin til snitt.</t>
  </si>
  <si>
    <t>Rudbeckia hirta x pulcherrima 'Indian Summer'</t>
  </si>
  <si>
    <t>Frøplanter, flere sammen. To-årig</t>
  </si>
  <si>
    <t>Rudbeckia hirta x pulcherrima 'Toto'</t>
  </si>
  <si>
    <t>Sommerrudbeckia</t>
  </si>
  <si>
    <t>Gullgul m/sjokoladebrun midte. Halvdoble blomster, Lav kompakt velforgrenet vekstform.</t>
  </si>
  <si>
    <t xml:space="preserve">Frøplanter, flere sammen. Fin også i krukker.  </t>
  </si>
  <si>
    <t>Rudbeckia lacinata</t>
  </si>
  <si>
    <t>Gjerdesolhatt 'Kyss meg over gjerdet'</t>
  </si>
  <si>
    <t>Sol, halvskygge. Trenger oppbinding.</t>
  </si>
  <si>
    <t>Rudbeckia nitida 'Herbstsonne'</t>
  </si>
  <si>
    <t>Glanssolhatt</t>
  </si>
  <si>
    <t>Rudbeckia occidentalis 'Green Wizard'</t>
  </si>
  <si>
    <t>Iøynefallende, orginal art med grønne støtteblader i stedet for kronblad. Svart, dekorativ midtdel</t>
  </si>
  <si>
    <t>Juli - oktober</t>
  </si>
  <si>
    <t>Sol - halvskygge. H3 - H4</t>
  </si>
  <si>
    <t>Rumex acetosa</t>
  </si>
  <si>
    <t>Matsyre</t>
  </si>
  <si>
    <t>Rumex sanguineus ssp sanguineus</t>
  </si>
  <si>
    <t>Prydsyre</t>
  </si>
  <si>
    <t xml:space="preserve">Grønne blad med røde tegninger og rød stilk. </t>
  </si>
  <si>
    <t>Kan spises. Fin som pynt på maten</t>
  </si>
  <si>
    <t>Saintpaulia ionantha</t>
  </si>
  <si>
    <t>Usambarafiol</t>
  </si>
  <si>
    <t>Salvia elegans</t>
  </si>
  <si>
    <t>Ananas-salvie</t>
  </si>
  <si>
    <t>Røde blomst. Meget tydelig anansduft.</t>
  </si>
  <si>
    <t>Må overvinters frostfritt.</t>
  </si>
  <si>
    <t>Syn. Salvia rutilans</t>
  </si>
  <si>
    <t>Salvia hians</t>
  </si>
  <si>
    <t>Staudesalvie</t>
  </si>
  <si>
    <t>80-90 cm</t>
  </si>
  <si>
    <t>Salvia officinalis</t>
  </si>
  <si>
    <t>Salvia patens</t>
  </si>
  <si>
    <t>Blåsalvie</t>
  </si>
  <si>
    <t>Sterk og klar blåfarge.</t>
  </si>
  <si>
    <t xml:space="preserve">Kan overvintres inne, lett å så. </t>
  </si>
  <si>
    <t>Salvia splendens 'Lighthouse Purple'</t>
  </si>
  <si>
    <t>Mørklilla</t>
  </si>
  <si>
    <t>Salvia verticillata</t>
  </si>
  <si>
    <t>Kranssalvie</t>
  </si>
  <si>
    <t>Sambucus racemosa 'Plumosa aurea'</t>
  </si>
  <si>
    <t>Rødhyll</t>
  </si>
  <si>
    <t>Gulbladet version</t>
  </si>
  <si>
    <t>Sol. Svag H4</t>
  </si>
  <si>
    <t>Kan klippes.</t>
  </si>
  <si>
    <t>Sandersonia aurantiaca</t>
  </si>
  <si>
    <t>Lanterneblomst</t>
  </si>
  <si>
    <t xml:space="preserve">Sanguinaria canadensis </t>
  </si>
  <si>
    <t>Enkelt kanadablodurt</t>
  </si>
  <si>
    <t>Hvit, enkelt blomst</t>
  </si>
  <si>
    <t>Sanguinaria canadensis “Multiplex” </t>
  </si>
  <si>
    <t>Fylt kanadablodurt</t>
  </si>
  <si>
    <t>Hvit, fylt blomst, ligner fyllte vannliljer.</t>
  </si>
  <si>
    <t>Sanguisorba minor</t>
  </si>
  <si>
    <t>Grønneblomster i kompakte aks som går over i rødt.</t>
  </si>
  <si>
    <t xml:space="preserve">Sol, halvskygge. Litt fuktig, veldrenert jord. </t>
  </si>
  <si>
    <t>Unge blader er litt bitre, og brukes i supper og salater. På 1700-tallet ble pimpernell brukt til å forbedre smaken på dårlig vin.</t>
  </si>
  <si>
    <t xml:space="preserve">Sanguisorba obtusa </t>
  </si>
  <si>
    <t>Buttblodtopp</t>
  </si>
  <si>
    <t xml:space="preserve">Rosa blomster. Blomsterform som "flaskekoster" </t>
  </si>
  <si>
    <t>Sanguisorba officinalis</t>
  </si>
  <si>
    <t>Blodtopp</t>
  </si>
  <si>
    <t>Lys rød, aks.</t>
  </si>
  <si>
    <t>50 - 120 cm</t>
  </si>
  <si>
    <t xml:space="preserve">Solrikt. Næringsrik, fuktig og litt kalkholdig jord. </t>
  </si>
  <si>
    <t>En gammel krydder- og legeurt. Noen smågrener av blodtopp i vinbegeret skal kunne blåse liv i dovnende lyster og fordrive melankoli.</t>
  </si>
  <si>
    <t>Sanguisorba sp</t>
  </si>
  <si>
    <t>Røde blomster i aks</t>
  </si>
  <si>
    <t>Ca 150 cm??</t>
  </si>
  <si>
    <t>Sol - halvskygge. Fuktig, men veldrenert jord</t>
  </si>
  <si>
    <t>Sanguisorba tenuifolia</t>
  </si>
  <si>
    <t>Sibirblodtopp</t>
  </si>
  <si>
    <t>Hvite hengede blomster.</t>
  </si>
  <si>
    <t>Sansevieria trifasciata</t>
  </si>
  <si>
    <t>Svigemors tunge/ Bajonettplante</t>
  </si>
  <si>
    <t>Svært lettstelt, fyller potten, og får fine tegninger på bladene. Ganske tørketålende</t>
  </si>
  <si>
    <t>God luftrenser.</t>
  </si>
  <si>
    <t>Sansevieria trifasciata 'Hahnii'</t>
  </si>
  <si>
    <t>Sanvitalia 'Aztec Gold'</t>
  </si>
  <si>
    <t>Kasse eller ampel. Tre-fire sammen i en ampel er fint. Men er også flott i bed. Kan overvintres frostfritt</t>
  </si>
  <si>
    <t>Saponaria officinalis</t>
  </si>
  <si>
    <t>Såpeurt</t>
  </si>
  <si>
    <t>Rosa, duftende blomst</t>
  </si>
  <si>
    <t>opptil 70 cm</t>
  </si>
  <si>
    <t>Sprer seg lett</t>
  </si>
  <si>
    <t>Saponaria officinalis 'Flore plena'</t>
  </si>
  <si>
    <t>Såpeurt, fylt</t>
  </si>
  <si>
    <t>Saponaria pumilio</t>
  </si>
  <si>
    <t>Liten såpeurt</t>
  </si>
  <si>
    <t>Rosa/rødlilla</t>
  </si>
  <si>
    <t>Veldrenert jord</t>
  </si>
  <si>
    <t>Saxifraga callosa</t>
  </si>
  <si>
    <t>Sildre</t>
  </si>
  <si>
    <t>Stive blad i rosett, hvite blomster</t>
  </si>
  <si>
    <t>Saxifraga cochlearis</t>
  </si>
  <si>
    <t>Lave tuer, rosetter. Hvite blomster i et slør over bladene</t>
  </si>
  <si>
    <t>Saxifraga cotyledon</t>
  </si>
  <si>
    <t>Bergfrue</t>
  </si>
  <si>
    <t>Lav rosett. Blomst på ca. 40 cm stilker</t>
  </si>
  <si>
    <t>Mur eller steinbed. Nord/vestvendt, gjerne skrånende. Liker ikke konkurranse med andre planter. Monokarp.</t>
  </si>
  <si>
    <t>Saxifraga fusca</t>
  </si>
  <si>
    <t>Får en sky av rød-brune blomster på en rød stilk. Nyreformete, tannete blad som dannar en frodig bladrosett. Bladene kan bli rødlige i kanten.</t>
  </si>
  <si>
    <t>Fuktig, men veldrenert jord i sol - halvskugge. H7</t>
  </si>
  <si>
    <t>Saxifraga geum "dentana"</t>
  </si>
  <si>
    <t>Vippbräcka</t>
  </si>
  <si>
    <t>Hvite blomster, vintergrønn</t>
  </si>
  <si>
    <t>Saxifraga granulata</t>
  </si>
  <si>
    <t>Nyresildre</t>
  </si>
  <si>
    <t>Saxifraga granulata 'Flore Pleno'</t>
  </si>
  <si>
    <t>Nysildre</t>
  </si>
  <si>
    <t>Hvite fylte blomster</t>
  </si>
  <si>
    <t>Saxifraga hostii</t>
  </si>
  <si>
    <t>Brudesildre</t>
  </si>
  <si>
    <t>Saxifraga irrigua</t>
  </si>
  <si>
    <t>Intil 30 cm</t>
  </si>
  <si>
    <t>Saxifraga manshuriensis</t>
  </si>
  <si>
    <t>Saxifraga minutifolia</t>
  </si>
  <si>
    <t>Lysegul/hvit blomst. Knøttliten rosettsaxifraga</t>
  </si>
  <si>
    <t>5 cm i blomstring</t>
  </si>
  <si>
    <t xml:space="preserve">Saxifraga paniculata </t>
  </si>
  <si>
    <t>Junkersildre</t>
  </si>
  <si>
    <t xml:space="preserve">Hvite/kremfargete blomster. Vintergrønne tuer med rosetter av grågrønne blad. </t>
  </si>
  <si>
    <t>Sol, godt drenert jord. Fjellhage - steinbed. Liker kalk</t>
  </si>
  <si>
    <t>Syn. S. aizoon</t>
  </si>
  <si>
    <t>Saxifraga rotundifolia</t>
  </si>
  <si>
    <t>Rundbladsildre</t>
  </si>
  <si>
    <t>Små hvite blomster som et slør over planten.</t>
  </si>
  <si>
    <t>Lett skygge, liker fuktig vokseplass.</t>
  </si>
  <si>
    <t>Saxifraga sachalinensis</t>
  </si>
  <si>
    <t>Stjernesildre</t>
  </si>
  <si>
    <t>Hvite, små blomster i aks, eviggrønne bladrosetter</t>
  </si>
  <si>
    <t>Gjerne fjellhage, ikke for tørt.</t>
  </si>
  <si>
    <t>Saxifraga sp.</t>
  </si>
  <si>
    <t>Litt forskjellige sorter, mangler navn. Disse er små, tette, vokser sakte og blir etter hvert en fin tue.</t>
  </si>
  <si>
    <t>Lave - kompakte</t>
  </si>
  <si>
    <t>Sol, lett jord, godt drenert</t>
  </si>
  <si>
    <t xml:space="preserve">Passer i trau, nærsyntbed, fjellhage. </t>
  </si>
  <si>
    <t>Gammel plante minst 70 år</t>
  </si>
  <si>
    <t>Saxifraga stolonifera</t>
  </si>
  <si>
    <t>Ynglesildre</t>
  </si>
  <si>
    <t>Saxifraga umbrosa 'Clarence Elliott'</t>
  </si>
  <si>
    <t>Skyggesildre</t>
  </si>
  <si>
    <t>Lys rosa blomster. Vekstformen er spesiell,, et parti på stammen har blader som er tett"takstenslagt". Utvider seg noe og kan deles.</t>
  </si>
  <si>
    <t>Stenbed eller i parti med lave planter</t>
  </si>
  <si>
    <t>Saxifraga urbium "Mini" </t>
  </si>
  <si>
    <t>Skyggesildre "Mini"</t>
  </si>
  <si>
    <t>Små søte bladrosetter og hvite blomster. Fint bunndekke.</t>
  </si>
  <si>
    <t>Dette er ikk den vanlige skyggesildren, men en med mye mindre rosetter. </t>
  </si>
  <si>
    <t xml:space="preserve">Saxifraga urbium </t>
  </si>
  <si>
    <t>Saxifraga x arendsii</t>
  </si>
  <si>
    <t>Hagesildre</t>
  </si>
  <si>
    <t>Hvit - forholdsvis store blomster</t>
  </si>
  <si>
    <t>Sol, lett skygge. Ikke for tørt og skrint. Gjerne litt humusblandet jord.</t>
  </si>
  <si>
    <t>Saxifraga x arendsii 'Peter Pan'</t>
  </si>
  <si>
    <t>Saxifraga x gloriana 'Amitie'</t>
  </si>
  <si>
    <t>9 - 15 cm</t>
  </si>
  <si>
    <t>Saxifraga x paniculata</t>
  </si>
  <si>
    <t>10 -30 cm</t>
  </si>
  <si>
    <t>Saxifraga x poluanglica 'Your Song'</t>
  </si>
  <si>
    <t xml:space="preserve">Rosa blomst. </t>
  </si>
  <si>
    <t>5-15 cm</t>
  </si>
  <si>
    <t>Saxifraga 'Tvuj Pisen'/'Tvoje Pisen'</t>
  </si>
  <si>
    <t>Saxifraga x urbium</t>
  </si>
  <si>
    <t xml:space="preserve">Lys rosa blomster på høye stengler. Utvider seg og danner tepper. </t>
  </si>
  <si>
    <t>Saxifraga  urbium "Mini"</t>
  </si>
  <si>
    <t xml:space="preserve">Ikke den vanlige skyggesildren, men en med mye mindre rosetter. </t>
  </si>
  <si>
    <t>Saxifraga x urbium "Elliot's Variety"</t>
  </si>
  <si>
    <t>Saxifraga x urbium 'Picta Aurea'</t>
  </si>
  <si>
    <t>Lysrosa blomster, læraktige gulbrokete blader.</t>
  </si>
  <si>
    <t>Skyggetålende, fint bunndekke.</t>
  </si>
  <si>
    <t>Saxifraga x urbium variegata</t>
  </si>
  <si>
    <t>Lys rosa blomster på høye stengler. Broketbladet. Utvider seg noe og danner tepper.</t>
  </si>
  <si>
    <t xml:space="preserve">Scabiosa caucasica </t>
  </si>
  <si>
    <t>Sprer seg villig. Kan danne blå tepper i plenen.</t>
  </si>
  <si>
    <t>'Perfecta' eler 'Clive Greaves'</t>
  </si>
  <si>
    <t>Scabiosa columbaria</t>
  </si>
  <si>
    <t>Juni-sept</t>
  </si>
  <si>
    <t>Sol, lett jord</t>
  </si>
  <si>
    <t xml:space="preserve">Scabiosa japonica var. alpina </t>
  </si>
  <si>
    <t xml:space="preserve">Lavendelrosa </t>
  </si>
  <si>
    <t xml:space="preserve">Sol, god drenasje </t>
  </si>
  <si>
    <t>Scabiosa sp.</t>
  </si>
  <si>
    <t>Schefflera</t>
  </si>
  <si>
    <t>Varigert blader</t>
  </si>
  <si>
    <t>Schilla sp</t>
  </si>
  <si>
    <t>Russeblåstjerne</t>
  </si>
  <si>
    <t xml:space="preserve">Schizanthus pinnatus 'Dr.Badger's hybrids' </t>
  </si>
  <si>
    <t>Hagesplittblomst/Fattigmannsorkide</t>
  </si>
  <si>
    <t>fargemiks rosa/lilla  </t>
  </si>
  <si>
    <t>Schlumbergera</t>
  </si>
  <si>
    <t>Julekaktus</t>
  </si>
  <si>
    <t>Scilla hispanica</t>
  </si>
  <si>
    <t>Scilla siberica</t>
  </si>
  <si>
    <t>Blå klokker med mørkere årer.</t>
  </si>
  <si>
    <t>Til forvilling under busker og trær. Sprer seg lett ved frø og sideløker.</t>
  </si>
  <si>
    <t>Nytt navn foreslaget (Othocallis sibirica) på planter fra Mellanøstern som blomster med flera stemmer fra samme løk, men ikke akkseptert føreløpig.</t>
  </si>
  <si>
    <t>Russerblåstjerne</t>
  </si>
  <si>
    <t>Overalt. Sprer seg villig. Kan danne blå tepper i plenen.</t>
  </si>
  <si>
    <t>Sedum acre 'Elegans'</t>
  </si>
  <si>
    <t>Bitterbergknapp</t>
  </si>
  <si>
    <t>Sol, steinbed. Sprer seg.</t>
  </si>
  <si>
    <t>Sedum album</t>
  </si>
  <si>
    <t>Hvitbergknapp</t>
  </si>
  <si>
    <t>Steinbed, fjellhage.</t>
  </si>
  <si>
    <t>Sedum forsterianum</t>
  </si>
  <si>
    <t>Konglebergknapp</t>
  </si>
  <si>
    <t>Sol. God drenering, blandingsjord</t>
  </si>
  <si>
    <t xml:space="preserve">Sedum kamtschaticum </t>
  </si>
  <si>
    <t>Gullbergknapp</t>
  </si>
  <si>
    <t>Sol-halvskygge, steinbed. Sprer seg.</t>
  </si>
  <si>
    <t>Sedum oreganum</t>
  </si>
  <si>
    <t>Sedum pachyclados</t>
  </si>
  <si>
    <t>Sedum reflexum</t>
  </si>
  <si>
    <t>Broddebergknapp</t>
  </si>
  <si>
    <t>Sedum selskianum</t>
  </si>
  <si>
    <t>Sedum sieboldii</t>
  </si>
  <si>
    <t>Sedum sp</t>
  </si>
  <si>
    <t>Grålige blad, brunrosa blomster</t>
  </si>
  <si>
    <t>Sedum sp.</t>
  </si>
  <si>
    <t>Rødbladig</t>
  </si>
  <si>
    <t xml:space="preserve">Sedum spurium </t>
  </si>
  <si>
    <t>Gravbergknapp</t>
  </si>
  <si>
    <t>Sedum spurium 'Purpurteppich'</t>
  </si>
  <si>
    <t>Sempervivum arachnoideum</t>
  </si>
  <si>
    <t>Takløk</t>
  </si>
  <si>
    <t>Sempervivum sp.</t>
  </si>
  <si>
    <t>Forskellige typer av små grønne rosetter som blir tette sammenhengende tuer.</t>
  </si>
  <si>
    <t>Planter</t>
  </si>
  <si>
    <t>Sibbaldiopsis tridentata</t>
  </si>
  <si>
    <t>Buskmure</t>
  </si>
  <si>
    <t xml:space="preserve">Hvit </t>
  </si>
  <si>
    <t>Tidl Potentilla tridentata.</t>
  </si>
  <si>
    <t>Sidalcea malviflora</t>
  </si>
  <si>
    <t>Tvikattost</t>
  </si>
  <si>
    <t>Sol, halvskygge. God til snitt.</t>
  </si>
  <si>
    <t>Sidalcea sp.</t>
  </si>
  <si>
    <t>Sidalcea x hybridum</t>
  </si>
  <si>
    <t>Silkekattost</t>
  </si>
  <si>
    <t>Sterk rosa.</t>
  </si>
  <si>
    <t>Frøplanter.</t>
  </si>
  <si>
    <t>Silene alpestris </t>
  </si>
  <si>
    <t>Silene asterias</t>
  </si>
  <si>
    <t>Smelle</t>
  </si>
  <si>
    <t>Litt fuktig</t>
  </si>
  <si>
    <t>Silene dinarica</t>
  </si>
  <si>
    <t>Steinbedbplante</t>
  </si>
  <si>
    <t>Silene hookeri</t>
  </si>
  <si>
    <t>Knall rosa blomster, grågrønne, hårete blad.</t>
  </si>
  <si>
    <t>Ca 15 cm</t>
  </si>
  <si>
    <t>Steinbed - sol</t>
  </si>
  <si>
    <t>Silene keiskei</t>
  </si>
  <si>
    <t>Silene schafta 'Splendens'</t>
  </si>
  <si>
    <t>Teppesmelle</t>
  </si>
  <si>
    <t xml:space="preserve">Mørk rosa blomster. Riktblomstrende. </t>
  </si>
  <si>
    <t>August - september</t>
  </si>
  <si>
    <t>God, moldholdig jord i full sol</t>
  </si>
  <si>
    <t>Silene yunnanensis</t>
  </si>
  <si>
    <t>Sterk lilla-rosa blomster og delvis eviggrønne bladrosetter.</t>
  </si>
  <si>
    <t>Vanlig hagejord, sol - halvskygge</t>
  </si>
  <si>
    <t>Silene zawadskii</t>
  </si>
  <si>
    <t xml:space="preserve">Hvite blomster, blanke bladrosetter. </t>
  </si>
  <si>
    <t xml:space="preserve">Juli - august </t>
  </si>
  <si>
    <t>Silphium perfoliatum</t>
  </si>
  <si>
    <t>Høstgull</t>
  </si>
  <si>
    <t>Gule prestekrager</t>
  </si>
  <si>
    <t>Fra august-sept og utover</t>
  </si>
  <si>
    <t>Opp til 3 meter</t>
  </si>
  <si>
    <t>Sisyrinchium angustifolium 'Heidatun'</t>
  </si>
  <si>
    <t>Sivlilje</t>
  </si>
  <si>
    <t>Sol. Fjellhage. Grusblandet jord.</t>
  </si>
  <si>
    <t>Sisyrinchium campestre</t>
  </si>
  <si>
    <t>Stjernegress</t>
  </si>
  <si>
    <t>Smilacina racemosa</t>
  </si>
  <si>
    <t>Klumpformende staude som blir ca 1 meter høy og 60 cm vid. Sprer seg sakte via jordstengler.</t>
  </si>
  <si>
    <t>Foretrekker litt skygge (ca 50% eller 4-5 timer med direkte sollys hver dag </t>
  </si>
  <si>
    <t>Smyrnium dusatrum</t>
  </si>
  <si>
    <t>Alexanderurt</t>
  </si>
  <si>
    <t>også kalt marokkansk persille</t>
  </si>
  <si>
    <t>Smyrnium olusatrum</t>
  </si>
  <si>
    <t>Grønngule blomster i skjermer. Ligner både løpstikke og kvann, men lavere. Lilla blomster i aks.</t>
  </si>
  <si>
    <t>Gammel urt, kjent fra middelalderen, dyrket i klosterhager. Grønt til supper og salater, kalles makedonsk persille.</t>
  </si>
  <si>
    <t>Solanum lycopersicum</t>
  </si>
  <si>
    <t>Tomat</t>
  </si>
  <si>
    <t>Kan dyrkes både i drivhus og ute.</t>
  </si>
  <si>
    <t>(Linda)</t>
  </si>
  <si>
    <t>Ampeltomat</t>
  </si>
  <si>
    <t>Gul, søte, små</t>
  </si>
  <si>
    <t>Tjuvene”  skal ikke tas!</t>
  </si>
  <si>
    <t>Bifftomat</t>
  </si>
  <si>
    <t>Cherrytomat</t>
  </si>
  <si>
    <t>Villtomat</t>
  </si>
  <si>
    <t>Bittesmå frukter, men utrolig smak</t>
  </si>
  <si>
    <t xml:space="preserve">Solanum lycopersicum </t>
  </si>
  <si>
    <t>Solanum lycopersicum 'Balconi Red'</t>
  </si>
  <si>
    <t>Gir en mengde små, søte tomater.</t>
  </si>
  <si>
    <t>Tjuvene”  skal ikke tas! 1 plante er nok til 30 cm ampel.</t>
  </si>
  <si>
    <t>Solanum lycopersicum 'Black Russian'</t>
  </si>
  <si>
    <t>Mellomstore cherrytomater.</t>
  </si>
  <si>
    <t>Solanum lycopersicum 'Chocolata cherry'</t>
  </si>
  <si>
    <t>høye</t>
  </si>
  <si>
    <t>Solanum lycopersicum 'Cuore di bue</t>
  </si>
  <si>
    <t>Italiensk sort</t>
  </si>
  <si>
    <t>Solanum lycopersicum 'Dulcita'</t>
  </si>
  <si>
    <t>Solanum lycopersicum 'Gardener's delight'</t>
  </si>
  <si>
    <t>Røde cherrytomater.</t>
  </si>
  <si>
    <t>Solanum lycopersicum 'Golden Bumble Bee'</t>
  </si>
  <si>
    <t>Gule små tomater</t>
  </si>
  <si>
    <t>Solanum lycopersicum 'Ildi'</t>
  </si>
  <si>
    <t>Solanum lycopersicum 'Losetto'</t>
  </si>
  <si>
    <t xml:space="preserve">Fin tomatsort med god fruktsetting, spesielt egnet til å dyrkes i ampel på balkong eller altan. Gir rikelig avling av søte, små tomtater. </t>
  </si>
  <si>
    <t>Spesielt egnet til å dyrkes i ampel på balkong eller altan. Trives i næringsrik, veldrenert jord, i skyggen. Vannes regelmessig. Skuddene i bladvikene, «tyvene», skal ikke fjernes</t>
  </si>
  <si>
    <t xml:space="preserve"> Skuddene i bladvikene, «tyvene», skal ikke fjernes</t>
  </si>
  <si>
    <t>Solanum lycopersicum 'Moneymaker'</t>
  </si>
  <si>
    <t>Vanlige sorter som må knipes i bladhjørnene</t>
  </si>
  <si>
    <t>Solanum lycopersicum 'Outdoor Girls'</t>
  </si>
  <si>
    <t>Solanum lycopersicum 'Pantano'</t>
  </si>
  <si>
    <t>Store frukter med grønt innslag</t>
  </si>
  <si>
    <t>Solanum lycopersicum 'Red Cherry'</t>
  </si>
  <si>
    <t>Røde cherrytomater, lange ranker.</t>
  </si>
  <si>
    <t>Solanum lycopersicum 'Red Currant'</t>
  </si>
  <si>
    <t>Ribstomat</t>
  </si>
  <si>
    <t>Solanum lycopersicum 'Roma'</t>
  </si>
  <si>
    <t>Solanum lycopersicum 'Sungold'</t>
  </si>
  <si>
    <t>Solanum lycopersicum 'Super Sweet 100'</t>
  </si>
  <si>
    <t>Solanum lycopersicum 'Sweet Baby'</t>
  </si>
  <si>
    <t>Solanum lycopersicum 'Sweet Cherry' F1</t>
  </si>
  <si>
    <t>Solanum lycopersicum 'Tigerella'</t>
  </si>
  <si>
    <t>Solanum lycopersicum 'Tiny Tim'</t>
  </si>
  <si>
    <t>Busktomat</t>
  </si>
  <si>
    <t>Skal ikke knipe sideskuddene.</t>
  </si>
  <si>
    <t>Solanum lycopersicum 'Yellow'</t>
  </si>
  <si>
    <t>Solanum lycopersicum 'Yellow submarine'</t>
  </si>
  <si>
    <t>Plommentomat</t>
  </si>
  <si>
    <t>Aubergine</t>
  </si>
  <si>
    <t>Når plantene er 25 centimeter høye bør de toppes slik at 2-4 sideskudd kan vokse opp. Plantes ut i veksthus, i store krukker, på balkong eller på et lunt sted når faren for nattefrost er over.</t>
  </si>
  <si>
    <t xml:space="preserve">Frukten blir hyppig brukt som grønnsak i det mediterrane kjøkkenet. Aubergine har en mild smak, men må ikke spises rå, men varmebehandles først. </t>
  </si>
  <si>
    <t>Solbær "Oyebyn</t>
  </si>
  <si>
    <t>Solenostemon scutellarioides</t>
  </si>
  <si>
    <t>Praktspragle</t>
  </si>
  <si>
    <t>Fin å ha i sammenplantinger ute om sommeren.</t>
  </si>
  <si>
    <r>
      <t>Solidago</t>
    </r>
    <r>
      <rPr>
        <sz val="10"/>
        <rFont val="Arial"/>
        <family val="2"/>
      </rPr>
      <t xml:space="preserve"> </t>
    </r>
    <r>
      <rPr>
        <sz val="10"/>
        <rFont val="Arial"/>
        <family val="2"/>
      </rPr>
      <t>ptarmicoides</t>
    </r>
    <r>
      <rPr>
        <sz val="10"/>
        <rFont val="Arial"/>
        <family val="2"/>
      </rPr>
      <t xml:space="preserve"> </t>
    </r>
  </si>
  <si>
    <t>Fin i full sol.</t>
  </si>
  <si>
    <t>Tidl. Aster ptarmicoides</t>
  </si>
  <si>
    <t>Solidago x hybrida</t>
  </si>
  <si>
    <t>Hagegullris</t>
  </si>
  <si>
    <t>Overalt. Villig.</t>
  </si>
  <si>
    <t>Sorbus hybrida</t>
  </si>
  <si>
    <t>Rognasal</t>
  </si>
  <si>
    <t xml:space="preserve">Grågrønt bladverk og store røde bær om høsten. </t>
  </si>
  <si>
    <t>Passer som et lite tuntre,</t>
  </si>
  <si>
    <t>Små frøplanter.</t>
  </si>
  <si>
    <t xml:space="preserve">Sorbus koehneana </t>
  </si>
  <si>
    <t>Hvitrogn</t>
  </si>
  <si>
    <t>Bær og høstfarger</t>
  </si>
  <si>
    <t>Sorbus rosea</t>
  </si>
  <si>
    <t>Rosa rogn</t>
  </si>
  <si>
    <t>Rosa blomster /rosa bær</t>
  </si>
  <si>
    <t>Frøplanter (små)</t>
  </si>
  <si>
    <t>Spathiphyllum floribundum</t>
  </si>
  <si>
    <t>Fredslilje</t>
  </si>
  <si>
    <t>Spathiphyllum wallisii</t>
  </si>
  <si>
    <t>Spiraea japonica</t>
  </si>
  <si>
    <t>Rosespirea</t>
  </si>
  <si>
    <t>Syn Spiraea x bumalda</t>
  </si>
  <si>
    <t>Spiraea japonica 'Lisp' GOLDEN PRINCESS</t>
  </si>
  <si>
    <t>Gul japanspirea</t>
  </si>
  <si>
    <t>Gulbladig med rosa blomster</t>
  </si>
  <si>
    <t>Lett å dyrke i de fleste jordtyper. Sol - halvskygge, noe fuktig jord. H5</t>
  </si>
  <si>
    <t>Tatt rotskudd</t>
  </si>
  <si>
    <t>Spirea sp.</t>
  </si>
  <si>
    <t>Spirea</t>
  </si>
  <si>
    <t>Hvit, stive og tette grener, klippes etter blomstring</t>
  </si>
  <si>
    <t>Stachys byzantina</t>
  </si>
  <si>
    <t>Lammeøre</t>
  </si>
  <si>
    <t>Pusete, grå blader. Sterk rosalilla blomster. Humlemagnet</t>
  </si>
  <si>
    <t>20-35 cm</t>
  </si>
  <si>
    <t>Stachys byzantina "Big Ears"</t>
  </si>
  <si>
    <t>Storbladet</t>
  </si>
  <si>
    <t>Stachys byzantina 'Silver Carpet'</t>
  </si>
  <si>
    <t>Lavare og tettere en den vanlige. Danner ikke blomsterstengler.</t>
  </si>
  <si>
    <t xml:space="preserve">Stachys machrantha </t>
  </si>
  <si>
    <t>Prydsvinerot</t>
  </si>
  <si>
    <t>41 - 60 cm</t>
  </si>
  <si>
    <t xml:space="preserve">Sol og halvskygge. Tåler litt tørke. </t>
  </si>
  <si>
    <t>Gammel bondestaude. Syn. S. grandiflora</t>
  </si>
  <si>
    <t xml:space="preserve">Lilla blomster. </t>
  </si>
  <si>
    <t>Stevia rebaudiana</t>
  </si>
  <si>
    <t>Veldig søte blad som kan tørkes og brukes som søtningsmiddel i mat,f eks te</t>
  </si>
  <si>
    <t>Streptocarpus</t>
  </si>
  <si>
    <t>Vrifrukt</t>
  </si>
  <si>
    <t>Lys rosa eller burgunder</t>
  </si>
  <si>
    <t>Hele året</t>
  </si>
  <si>
    <t>Lyst uten direkte sol. Fuktig luft, humusrik og fuktig jord. Unngå vann på bladene.</t>
  </si>
  <si>
    <t>Streptocarpus 'Snowflake'</t>
  </si>
  <si>
    <t>Streptopus amplexifolius</t>
  </si>
  <si>
    <t xml:space="preserve">Hvite klokker. Konvallfamilien. Høy plante med "twisted" bladverk på buete grener. Flotte røde frukter om høsten. </t>
  </si>
  <si>
    <t xml:space="preserve">Frøplanter. </t>
  </si>
  <si>
    <t>Symphyandra armena</t>
  </si>
  <si>
    <t>Hvite eller lyse blå klokker</t>
  </si>
  <si>
    <t>Symphyandra hofmannii</t>
  </si>
  <si>
    <t>Hvite klokker, lysegrønt noe hårete bladverk.</t>
  </si>
  <si>
    <t>Sol, veldrenert</t>
  </si>
  <si>
    <t>Symphyotrichum dumosum</t>
  </si>
  <si>
    <t>Høsteasters</t>
  </si>
  <si>
    <t>Rødlilla med gult senter. Buskaktig voksemåte.</t>
  </si>
  <si>
    <t>Sept til frost</t>
  </si>
  <si>
    <t>Sol, næringsrik jord, jevn fuktig</t>
  </si>
  <si>
    <t>Tidl. Aster dumosus hybrid</t>
  </si>
  <si>
    <t>Symphyotrichum dumosum 'Herbstgruß vom Bresserhof'</t>
  </si>
  <si>
    <t>Buskasters</t>
  </si>
  <si>
    <t xml:space="preserve">ca 30 cm </t>
  </si>
  <si>
    <t xml:space="preserve">Tidl. Aster dumosus </t>
  </si>
  <si>
    <t xml:space="preserve">Symphyotrichum novae-angliae </t>
  </si>
  <si>
    <t>Kleimeaster</t>
  </si>
  <si>
    <t>sept-nov</t>
  </si>
  <si>
    <t xml:space="preserve">Tidl. Aster novae-angliae </t>
  </si>
  <si>
    <t>Symphyotrichum novi-belgii</t>
  </si>
  <si>
    <t>Virginiaasters</t>
  </si>
  <si>
    <t>Lyslilla</t>
  </si>
  <si>
    <t>Tidl. Aster novi-belgii</t>
  </si>
  <si>
    <t>Symphyotrichum novi-belgii 'Early Red'</t>
  </si>
  <si>
    <t>Symphyotrichum sp</t>
  </si>
  <si>
    <t>Mørk blå/blålilla, fylt blomst med gult senter.</t>
  </si>
  <si>
    <t>Mørk blå/blålilla blomst.</t>
  </si>
  <si>
    <t>Bildens blå toner er delvis korrigerte.</t>
  </si>
  <si>
    <t>Blå, delvis fyllt</t>
  </si>
  <si>
    <t>80 - 90 cm</t>
  </si>
  <si>
    <t>Sol. Sterk mot meldugg.</t>
  </si>
  <si>
    <t>Symphytum caucasicum</t>
  </si>
  <si>
    <t>Valurt</t>
  </si>
  <si>
    <t>75 - 200 cm</t>
  </si>
  <si>
    <t>Sol, halvskygge. OBS: Sprer seg, kan være vanskelig å fjerne pga dype røtter.</t>
  </si>
  <si>
    <t xml:space="preserve">Kan brukes til gjødsel på samme måte som brennesle. </t>
  </si>
  <si>
    <t>Syringa josikaea</t>
  </si>
  <si>
    <t>Ungarsk syrin</t>
  </si>
  <si>
    <t>Syringa palabin</t>
  </si>
  <si>
    <t>Dvergsyrin</t>
  </si>
  <si>
    <t>Lilla blomster</t>
  </si>
  <si>
    <t>Syringa prestoniea "Royalty"</t>
  </si>
  <si>
    <t>Syrin</t>
  </si>
  <si>
    <t>Lila</t>
  </si>
  <si>
    <t>Syringa reflexa</t>
  </si>
  <si>
    <t>Nikkesyrin</t>
  </si>
  <si>
    <t>Gammelrosa</t>
  </si>
  <si>
    <t>3 - 5 m</t>
  </si>
  <si>
    <t>Setter få rotskudd.</t>
  </si>
  <si>
    <t>Syn. S. komarowii ssp. reflexa</t>
  </si>
  <si>
    <t>Syringa vulgaris</t>
  </si>
  <si>
    <t>3 - 4 meter</t>
  </si>
  <si>
    <t>Kalkrik, lun jord. Vinerskadde grener fjernes helt nede ved bakken. Nye skudd kommer opp fra underkanten av snittflaten. Beskjæres tidlig vår eller etter blomstring.</t>
  </si>
  <si>
    <t>Sysyrinchium campestre</t>
  </si>
  <si>
    <t>Sternegress</t>
  </si>
  <si>
    <t>ca. 50 -75 cm</t>
  </si>
  <si>
    <t>Tagetes sp.</t>
  </si>
  <si>
    <t>Fløyelsblomst</t>
  </si>
  <si>
    <t>Gul/orange. Riktblomstrende.</t>
  </si>
  <si>
    <t>Tanacetum balsamita</t>
  </si>
  <si>
    <t>Balsam</t>
  </si>
  <si>
    <t>Tidl. Chrysanthemum balsamita</t>
  </si>
  <si>
    <t>Tanacetum coccineum</t>
  </si>
  <si>
    <t>Rosekrage</t>
  </si>
  <si>
    <t>Rosa el rød</t>
  </si>
  <si>
    <t>Tidl. Chrysanthemum coccineum</t>
  </si>
  <si>
    <t>Rosenkrage</t>
  </si>
  <si>
    <t>Små, hvite prestekragelignende blomster. Kortlivet, men frør seg. Aromatisk vekst</t>
  </si>
  <si>
    <t>Sol. Vanlig hagejord.</t>
  </si>
  <si>
    <t>Gammel hagestaude. Medisinplante. Syn Chrysanthemum p. eller Pyrethrym p.</t>
  </si>
  <si>
    <t>Gulbladet</t>
  </si>
  <si>
    <t>Tidl. Chrysanthemum p. eller Pyrethrym p.</t>
  </si>
  <si>
    <t>Fylte hvite blomster</t>
  </si>
  <si>
    <t>Matrem, fylt</t>
  </si>
  <si>
    <t xml:space="preserve">Små, hvite prestekragelignende, fylte blomster. </t>
  </si>
  <si>
    <t>Kortlivet, men frør seg. Aromatisk vekst. Syn Chrysanthemum p. eller Pyrethrym p.</t>
  </si>
  <si>
    <t>Tanacetum parthenium 'Aureum'</t>
  </si>
  <si>
    <t>Enkle, hvite blomster. Gulgrønne blader.</t>
  </si>
  <si>
    <t>Tanacetum parthenium 'Snow ball'</t>
  </si>
  <si>
    <t>Taraxacum pseudoroseum</t>
  </si>
  <si>
    <t>Løvetann</t>
  </si>
  <si>
    <t>Tofarget rosa</t>
  </si>
  <si>
    <t>Tarda tulipan</t>
  </si>
  <si>
    <t>Skjermtulipan</t>
  </si>
  <si>
    <t>Lave planter med fyldig bladverk og mange blomsterstilker pr løk gjør at de danner kompakte flotte tuer som er nydelige både tett på og på avstand. Gul blomster</t>
  </si>
  <si>
    <t>full sol</t>
  </si>
  <si>
    <t>Telekia speciosa</t>
  </si>
  <si>
    <t>Prakttelekia, Tusenstråle</t>
  </si>
  <si>
    <t>Gul. En stor og staselig plante.</t>
  </si>
  <si>
    <t>Telesonix jamesii                </t>
  </si>
  <si>
    <t>Tellima grandiflora</t>
  </si>
  <si>
    <t>Tellima</t>
  </si>
  <si>
    <t>Aks med gulgrønne blomster. Hjerteformede blader.</t>
  </si>
  <si>
    <t>Fin som bunndekke.</t>
  </si>
  <si>
    <t>Tellima grandiflora 'Rosea'</t>
  </si>
  <si>
    <t>Grøn-hvite blomster.</t>
  </si>
  <si>
    <t>Thalictrum aquilegifolium</t>
  </si>
  <si>
    <t>Akeleiefrøstjerne</t>
  </si>
  <si>
    <t>Forskellige farger</t>
  </si>
  <si>
    <t>mai-juni</t>
  </si>
  <si>
    <t>Hvite blomster, yndig bladverk</t>
  </si>
  <si>
    <t>Thalictrum delavayi</t>
  </si>
  <si>
    <t>Vingefrøstjerne</t>
  </si>
  <si>
    <t>Blålilla blomster, grågrønt bladverk</t>
  </si>
  <si>
    <t>ca 200 cm</t>
  </si>
  <si>
    <t>Thalictrum sp</t>
  </si>
  <si>
    <t>Frøstjerne</t>
  </si>
  <si>
    <t>Gul/grønne</t>
  </si>
  <si>
    <t xml:space="preserve">Staude fra gamle hager. </t>
  </si>
  <si>
    <t>Thlaspi stylosum</t>
  </si>
  <si>
    <t>Lys purpur blomster. Sitter i små rosetter med ellipseformete blader</t>
  </si>
  <si>
    <t>april - juni</t>
  </si>
  <si>
    <t>Sol, drenert, grus/stein. Passer i fjellhage - trau. Ofte 2-årig. Sår seg lett</t>
  </si>
  <si>
    <t>Thuja sp</t>
  </si>
  <si>
    <t>Busk - nåletre</t>
  </si>
  <si>
    <t>Gul kule thuja</t>
  </si>
  <si>
    <t>Thymus citriodorus</t>
  </si>
  <si>
    <t>Sitrontimian</t>
  </si>
  <si>
    <t xml:space="preserve">Rosa. </t>
  </si>
  <si>
    <t xml:space="preserve">Solrikt og tørt. Hardfør, flerårig. </t>
  </si>
  <si>
    <t>Bruk bladene og blomstene som krydder.</t>
  </si>
  <si>
    <t>Mørk violett</t>
  </si>
  <si>
    <t>Dekorativ og spiselig. Bunndekker.</t>
  </si>
  <si>
    <t>Thymus citriodorus 'Ansof'</t>
  </si>
  <si>
    <t>Ansofs sitrontimian</t>
  </si>
  <si>
    <t>Rosa blomst. Litt lodne, mørkegrønne blader</t>
  </si>
  <si>
    <t xml:space="preserve">Thymus citriodorus 'Golden Dwarf' </t>
  </si>
  <si>
    <t xml:space="preserve">Lilla blomster. Gulgrønt bladverk. </t>
  </si>
  <si>
    <t xml:space="preserve">Solrik vokseplass. </t>
  </si>
  <si>
    <t>Kan brukes til supper, kjøtt og fiskeretter.</t>
  </si>
  <si>
    <t>Thymus citrodorus 'Anderson's Gold'</t>
  </si>
  <si>
    <t>Thymus pseudolanuginosus</t>
  </si>
  <si>
    <t>Lodnetimian</t>
  </si>
  <si>
    <t>Rosalilla blomster, lodne grågrønne blader</t>
  </si>
  <si>
    <t>Thymus serpyllum</t>
  </si>
  <si>
    <t>Kryptimian</t>
  </si>
  <si>
    <t>Rosa-lilla. Dufter. Danner teppe.</t>
  </si>
  <si>
    <t>Thymus sp.</t>
  </si>
  <si>
    <t>Prydtimian</t>
  </si>
  <si>
    <t>kommer fra gårdshage på Toten</t>
  </si>
  <si>
    <t>Thymus vulgaris</t>
  </si>
  <si>
    <t>Timian</t>
  </si>
  <si>
    <t>Tiarella 'Candy Striper'</t>
  </si>
  <si>
    <t>Hvit-rosa stjerner på 15 cm lange stilker</t>
  </si>
  <si>
    <t>Tiarella cordifolia</t>
  </si>
  <si>
    <t>Klaseskumblomst</t>
  </si>
  <si>
    <t xml:space="preserve">Hvite blomster. Teppedannende. </t>
  </si>
  <si>
    <t xml:space="preserve">Halvskygge. æringsrik og lett jord som er jevnt fuktig. </t>
  </si>
  <si>
    <t>Tiarella cordifolia 'Rosalie'</t>
  </si>
  <si>
    <t>Sol/halvskygge. Vanlig hagejord, jevnt fuktig.</t>
  </si>
  <si>
    <t>Tiarella sp</t>
  </si>
  <si>
    <t>Skumblomst</t>
  </si>
  <si>
    <t>31 cm</t>
  </si>
  <si>
    <t>Tiarella 'Spring Symphony'</t>
  </si>
  <si>
    <t>Hvite blomster som høye aks, 7 cm hvite stjerner på 10 cm lang stilk</t>
  </si>
  <si>
    <t>Tiarella wherryi</t>
  </si>
  <si>
    <t>Duftskumblomst</t>
  </si>
  <si>
    <t>Hvit m/rødt skjær.  Tette klaser med hvite blomster</t>
  </si>
  <si>
    <t xml:space="preserve">Frøplanter, flere sammen. En fin bunndekker. </t>
  </si>
  <si>
    <t>Tithonia 'Torch'</t>
  </si>
  <si>
    <t>Solblomst (meksikansk)</t>
  </si>
  <si>
    <t>Tolmiea menziesii</t>
  </si>
  <si>
    <t>Mor og barn</t>
  </si>
  <si>
    <t>Ingen blomster, men prikkete/varigerte blader. Nye blad utvikles i bladhjørene og sitter parvis oppe på morbladet. Danner tuer med utløpere.</t>
  </si>
  <si>
    <t>Dyrkes også som potteplante.</t>
  </si>
  <si>
    <t>Stiklinger.</t>
  </si>
  <si>
    <t>Tradescantia andersonia 'B.S. Eva'</t>
  </si>
  <si>
    <t>Blomstervandrer</t>
  </si>
  <si>
    <t>Hvit blomst. Tuer med gressaktige blader.</t>
  </si>
  <si>
    <t>Næringsrik fuktig jord</t>
  </si>
  <si>
    <t>Tradescantia 'Rubra'</t>
  </si>
  <si>
    <t>Magentafargete blomster, gresslignende blad.</t>
  </si>
  <si>
    <t>Sol - halvskygge. Kan trives i all slags jord, bare den får litt jordfukt. Trenger jevnlig omplanting for å holde seg pen.</t>
  </si>
  <si>
    <t>Tradescantia sp.</t>
  </si>
  <si>
    <t>Rosa blomster m/tre kronblader som sitter i et "kryss" mellom bladene</t>
  </si>
  <si>
    <t>Tricyrtis hirta</t>
  </si>
  <si>
    <t>Skyggelilje ?</t>
  </si>
  <si>
    <t>Flekkete blader og blomster. Lilla blomster</t>
  </si>
  <si>
    <t>Tricyrtis latifolia</t>
  </si>
  <si>
    <t>Skyggelilje</t>
  </si>
  <si>
    <t>Gule blomster med brune flekker.</t>
  </si>
  <si>
    <t>Sol - halvskygge - skygge. Sur - nøytral jord.</t>
  </si>
  <si>
    <t>Tricyrtis sp.</t>
  </si>
  <si>
    <t>Prikkete blomster. Bladene har mørkere flekker.</t>
  </si>
  <si>
    <t>ca. juli</t>
  </si>
  <si>
    <t>Trillium albidum</t>
  </si>
  <si>
    <t>Treblad</t>
  </si>
  <si>
    <t>Hvite blomster. Bladene er dekorative, grønne med mørke flekker.</t>
  </si>
  <si>
    <t>Skygge - halvskygge. Fuktig men veldrenert, dyp humusrik jord.</t>
  </si>
  <si>
    <t>Trillium cernuum</t>
  </si>
  <si>
    <t>Trillium chloropetalum</t>
  </si>
  <si>
    <t>Trillium erectum</t>
  </si>
  <si>
    <t>Purpurtreblad</t>
  </si>
  <si>
    <t>Trillium grandiflorum</t>
  </si>
  <si>
    <t>Trillium simile</t>
  </si>
  <si>
    <t>Trollius chinensis</t>
  </si>
  <si>
    <t>Ballblom</t>
  </si>
  <si>
    <t>Trollius europaeus</t>
  </si>
  <si>
    <t>Trollius hondoensis</t>
  </si>
  <si>
    <t>Gule blomster som er litt flatere enn den vanlige ballblomen</t>
  </si>
  <si>
    <t>Trollius pumilus</t>
  </si>
  <si>
    <t>Småballblom</t>
  </si>
  <si>
    <t>Gule, enkle blomster. Glinsende bladverk. Kompakt</t>
  </si>
  <si>
    <t>Sol - halvskygge. Steinbed</t>
  </si>
  <si>
    <t>Trollius ranunculinus</t>
  </si>
  <si>
    <t>Flate, gule, ranunkellignende blomster.</t>
  </si>
  <si>
    <t>Trollius riederianus var. japanicus</t>
  </si>
  <si>
    <t>Sådd av frø fra Magnas Aspaker</t>
  </si>
  <si>
    <t>Trollius sp.</t>
  </si>
  <si>
    <t>Gulorange</t>
  </si>
  <si>
    <t>Trollius x cultorum 'Alabaster'</t>
  </si>
  <si>
    <t>Hageballblom</t>
  </si>
  <si>
    <t>Lysegul/hvit, litt mindre enn vanlig ballblom</t>
  </si>
  <si>
    <t>Trollius x cultorum 'Karin'</t>
  </si>
  <si>
    <t>Trollius x cultorum 'Prichard's Giant'</t>
  </si>
  <si>
    <t>Trollius x 'Hestoeyensis'</t>
  </si>
  <si>
    <t>Fylt lys gul blomst meg litt grønleg farge ytterst på kronblada.</t>
  </si>
  <si>
    <t xml:space="preserve">Tropaeolum majus 'Scarlet Gleam' </t>
  </si>
  <si>
    <t>Blomkarse</t>
  </si>
  <si>
    <t>Tulbaghia violacea</t>
  </si>
  <si>
    <t>Afrikansk plantesort. Antiseptisk. Brukt som afrodisiaka.</t>
  </si>
  <si>
    <t>Må overvintres frostfritt.</t>
  </si>
  <si>
    <t>Tulipa tarda</t>
  </si>
  <si>
    <t>Botanisk tulipan</t>
  </si>
  <si>
    <t>gul/hvit</t>
  </si>
  <si>
    <t>Tulipa turkestanica</t>
  </si>
  <si>
    <t>Turkerstantulipan</t>
  </si>
  <si>
    <t xml:space="preserve">Mange hvite blomster med gul basis på hver stilk. Blomstene har en grågrønn farge på utsiden. Støvbærerne er gule med brunrød spiss eller helt rødbrune. </t>
  </si>
  <si>
    <t>Veldrenert, sandblandet jord. Solrikt</t>
  </si>
  <si>
    <t>Valeriana officinalis</t>
  </si>
  <si>
    <t>Legevendelrot</t>
  </si>
  <si>
    <t>Blekrosa/hvite sterkt duftende.</t>
  </si>
  <si>
    <t>Bruk: Roten brukes som beroligende legemiddel, ved søvnløshet, følelsesmessige forstyrrelser m.m.</t>
  </si>
  <si>
    <t>Valeriana supina</t>
  </si>
  <si>
    <t>Vendelrot</t>
  </si>
  <si>
    <t xml:space="preserve">Liten, teppedannede. </t>
  </si>
  <si>
    <t>Valerina sp.</t>
  </si>
  <si>
    <t>Vancouveria hexandra</t>
  </si>
  <si>
    <t xml:space="preserve">Bunndekkende staude </t>
  </si>
  <si>
    <t>Vancouveria sp.</t>
  </si>
  <si>
    <t>Verbascum adzharicum</t>
  </si>
  <si>
    <t>Kongslys</t>
  </si>
  <si>
    <t>Store gule blomster</t>
  </si>
  <si>
    <t xml:space="preserve">Verbascum chaixii </t>
  </si>
  <si>
    <t>Verbascum chaixii 'Wedding Candles'</t>
  </si>
  <si>
    <t>Hvit m/røde støvbærere</t>
  </si>
  <si>
    <t>80-100 cm</t>
  </si>
  <si>
    <t>Verbascum olympicum</t>
  </si>
  <si>
    <t>Olympiakongslys</t>
  </si>
  <si>
    <t>Sol. Lett jord. Passer godt på tørre steder.</t>
  </si>
  <si>
    <t>Verbascum phoeniceum</t>
  </si>
  <si>
    <t>Fiolkongslys/purpurkongslys</t>
  </si>
  <si>
    <t>Ranke blomsterstander med ganske store blomster som kan variere i farge fra hvitt til mørk lilla, ofte rosa. Små bladrosetter som legger seg flate til jorden</t>
  </si>
  <si>
    <t>Sol - lett jord. Blomsterbed - naturhage. Flerårig, men sår seg villig.</t>
  </si>
  <si>
    <t>Verbascum sp.</t>
  </si>
  <si>
    <t>Hvit m/rød ring</t>
  </si>
  <si>
    <t>Verbascum thapsus</t>
  </si>
  <si>
    <t>Filtkongslys</t>
  </si>
  <si>
    <t>100 - 200 cm</t>
  </si>
  <si>
    <t>Sol. Lett jord. Passer godt på tørre steder</t>
  </si>
  <si>
    <t>Verbena bonariensis</t>
  </si>
  <si>
    <t>Kjempeverbena</t>
  </si>
  <si>
    <t>Blå klaser av blomster på høye stilker.Grasiøs vekst.</t>
  </si>
  <si>
    <t>Kan overvintres inne i potet</t>
  </si>
  <si>
    <t>Verbena sp</t>
  </si>
  <si>
    <t xml:space="preserve">Veronica austriaca ssp teucrium </t>
  </si>
  <si>
    <t>Firtannveronika</t>
  </si>
  <si>
    <t>30-40  cm</t>
  </si>
  <si>
    <t>Sol, humusrik sandblandet jord. Tåler ikke vinterfuktighet</t>
  </si>
  <si>
    <t>Veronica austriaca teucrium 'Knallblau'</t>
  </si>
  <si>
    <t>Veronica filiformis</t>
  </si>
  <si>
    <t>Gravveronika</t>
  </si>
  <si>
    <t>Lys/mørk blå</t>
  </si>
  <si>
    <t>Sol. Vanlig hagejord. Bunndekkende.</t>
  </si>
  <si>
    <t>Veronica gentianoides</t>
  </si>
  <si>
    <t>Kosakkveronika</t>
  </si>
  <si>
    <t>Lyseblå blomster med mørkere årer som sitter i aks. Bladene er mørkegrønne rosetter. Mattedannende</t>
  </si>
  <si>
    <t xml:space="preserve">Sol - halvskygge i humus- og næringsrik jord. </t>
  </si>
  <si>
    <t>Veronica gentianoides 'Variegata'</t>
  </si>
  <si>
    <t>Lys blå kosakkveronika med variegerte grønn/hvite blader.</t>
  </si>
  <si>
    <t>Fine til snitt.</t>
  </si>
  <si>
    <t>Veronica kemulariae</t>
  </si>
  <si>
    <t>Veronika</t>
  </si>
  <si>
    <t>Lyseblå blomsteraks</t>
  </si>
  <si>
    <t>Solrik plass i veldrenert jord.</t>
  </si>
  <si>
    <r>
      <t>Frø samlet av Botaniska Tr</t>
    </r>
    <r>
      <rPr>
        <sz val="10"/>
        <color theme="1"/>
        <rFont val="Calibri"/>
        <family val="2"/>
      </rPr>
      <t>ä</t>
    </r>
    <r>
      <rPr>
        <sz val="10"/>
        <color theme="1"/>
        <rFont val="Arial"/>
        <family val="2"/>
      </rPr>
      <t>dgården i G</t>
    </r>
    <r>
      <rPr>
        <sz val="10"/>
        <color theme="1"/>
        <rFont val="Calibri"/>
        <family val="2"/>
      </rPr>
      <t>ö</t>
    </r>
    <r>
      <rPr>
        <sz val="10"/>
        <color theme="1"/>
        <rFont val="Arial"/>
        <family val="2"/>
      </rPr>
      <t>teborg i Kaukasus, Georgia.</t>
    </r>
  </si>
  <si>
    <t>Veronica nummularia</t>
  </si>
  <si>
    <t>Sterk flott blåfarge. Mattedannende halvbusk.</t>
  </si>
  <si>
    <t>Veronica ponae</t>
  </si>
  <si>
    <t>Veronica</t>
  </si>
  <si>
    <t>Veronica  schmidtiana 'Nana rosea ' </t>
  </si>
  <si>
    <t>8 -10 cm</t>
  </si>
  <si>
    <t>Veronica sp</t>
  </si>
  <si>
    <t>ca 35 cm</t>
  </si>
  <si>
    <t>Veronica spicata</t>
  </si>
  <si>
    <t>Aksveronica</t>
  </si>
  <si>
    <t>Veronica spicata 'Nana Blauteppich'</t>
  </si>
  <si>
    <t>Veronica spicata 'Rotfuchs'</t>
  </si>
  <si>
    <t>Veronica spicata ssp. incana</t>
  </si>
  <si>
    <t>Sølvveronika</t>
  </si>
  <si>
    <t>Veronica spicata ssp. incana 'Alba'??</t>
  </si>
  <si>
    <t>Veronica teucrium</t>
  </si>
  <si>
    <t>Tvetannveronika</t>
  </si>
  <si>
    <t>Veronica virginica</t>
  </si>
  <si>
    <t>Kransveronika</t>
  </si>
  <si>
    <t>Vinca minor</t>
  </si>
  <si>
    <t>Gravmyrt</t>
  </si>
  <si>
    <t>Skygge, halvskygge. Bunndekker som sper seg med lage utløpere. Veldig fin i potte (holdes lav), overvinter godt i potta under snødekke.</t>
  </si>
  <si>
    <t>Viola cornuta</t>
  </si>
  <si>
    <t>Hornfiol</t>
  </si>
  <si>
    <t>Mai - aug</t>
  </si>
  <si>
    <t>10-30 cm</t>
  </si>
  <si>
    <t>Tåler det meste, toårig.</t>
  </si>
  <si>
    <t xml:space="preserve">Viola cornuta 'Boughton Blue' </t>
  </si>
  <si>
    <t>Skyblå</t>
  </si>
  <si>
    <t>Viola labradorica</t>
  </si>
  <si>
    <t>Labradorfiol</t>
  </si>
  <si>
    <t>Rød-grønne hjerteforma blad. Små, blå blomster</t>
  </si>
  <si>
    <t xml:space="preserve">Sol - halvskygge. Fuktig, men veldrenert jord. </t>
  </si>
  <si>
    <t>Viola odorata</t>
  </si>
  <si>
    <t>Marsfiol</t>
  </si>
  <si>
    <t>Blåfiolett. Duftende.</t>
  </si>
  <si>
    <t>Sol, halvskygge. Kan komme igjen på høsten.</t>
  </si>
  <si>
    <t>Viola odorata 'Princess Deep'</t>
  </si>
  <si>
    <t>Mørk blå blomster. Tåler det meste. Sprer seg med utløpere.</t>
  </si>
  <si>
    <t>Viola palmata</t>
  </si>
  <si>
    <t>Viola septentrionalis</t>
  </si>
  <si>
    <t>Hvit m. lilla tegninger</t>
  </si>
  <si>
    <t>Viola sororia</t>
  </si>
  <si>
    <t>Søsterfiol</t>
  </si>
  <si>
    <t xml:space="preserve">Lett skygge. Skogbunnsplante. Humusrik jord. </t>
  </si>
  <si>
    <t>Viola sororia 'Freckles'</t>
  </si>
  <si>
    <t>Lyst blå/hvite blomster med blålilla prikker.</t>
  </si>
  <si>
    <t>Viola sororia 'Rubra'</t>
  </si>
  <si>
    <t>Fiol</t>
  </si>
  <si>
    <t>Viola sp.</t>
  </si>
  <si>
    <t>Lett skygge. Skogbunnsplante. Humusrik jord. Trenger beskyttelse for vind.</t>
  </si>
  <si>
    <t>Viola x hybrid - Princess series</t>
  </si>
  <si>
    <t>Vitaliana primuliflora ssp cinerea</t>
  </si>
  <si>
    <t>Gule blomster</t>
  </si>
  <si>
    <t>Vitaliana primuliflora ssp. assoana</t>
  </si>
  <si>
    <t>Alpin plante, fjellhage. Full sol, ikke kalk, ikke for fuktig</t>
  </si>
  <si>
    <t>Vitaliana primuliflora ssp. praetutiana</t>
  </si>
  <si>
    <t>Waldsteinia ternata</t>
  </si>
  <si>
    <t>Sibirmuregull</t>
  </si>
  <si>
    <t>Mange små gule blomster  over grønt skinnende løv. Fin bunndekker.</t>
  </si>
  <si>
    <t>Halvskygge-skygge. Vanlig til litt fuktig jord.</t>
  </si>
  <si>
    <t>Wulfenia baldaccii</t>
  </si>
  <si>
    <t>Klar blå</t>
  </si>
  <si>
    <t>Full sol, god drenering. Liker ikke våte vintre.</t>
  </si>
  <si>
    <t>Wulfenia carinthiaca</t>
  </si>
  <si>
    <t>Mellomblå blomster oppetter en stilk</t>
  </si>
  <si>
    <t xml:space="preserve">Frøplante. Halvskygge. Gjødslet, god jord. Litt fuktig, men drenert. </t>
  </si>
  <si>
    <t>En av verdens eldste stauder.</t>
  </si>
  <si>
    <t>Zantedeschia</t>
  </si>
  <si>
    <t>Kalla</t>
  </si>
  <si>
    <t xml:space="preserve">Tåler ikke frost. </t>
  </si>
  <si>
    <t>Kan sette potta i vann</t>
  </si>
  <si>
    <t>Zea Mays</t>
  </si>
  <si>
    <t>Sukkermais</t>
  </si>
  <si>
    <t>Zephyranthes grandiflora</t>
  </si>
  <si>
    <t>Knoller med flotte rosa blomster vår eller sommer</t>
  </si>
  <si>
    <t>Zigadenus elegans</t>
  </si>
  <si>
    <t>Hvite blomster med grøn mitt. Tuvbildende.</t>
  </si>
  <si>
    <t>Jun-aug</t>
  </si>
  <si>
    <t>Tålig.</t>
  </si>
  <si>
    <t>Zigadenus nuttallii</t>
  </si>
  <si>
    <t>Grønnhvite blomster</t>
  </si>
  <si>
    <t>Zinnia angustifolia 'Mexico Snow'</t>
  </si>
  <si>
    <t>Dvergzinnia</t>
  </si>
  <si>
    <t>Lysende hvit m/gul midte. Stjernellignende enkle blomster. Riktblomstrende, tett buskaktig vekstform</t>
  </si>
  <si>
    <t>Zinnia elegans</t>
  </si>
  <si>
    <t>Zinnia</t>
  </si>
  <si>
    <t>Blandede farger. Fin til kasser og i rabatter, og i buketter.</t>
  </si>
  <si>
    <t>Zinnia elegans 'Lilliputt'</t>
  </si>
  <si>
    <t>Blandede farger. Riktblomsrende, små tette baller. Fin til kasser og i rabatter, og i buketter.</t>
  </si>
  <si>
    <t>Zinnia 'Sunbow purple'</t>
  </si>
  <si>
    <t>Zinnia 'Super Cactus gigante'</t>
  </si>
  <si>
    <t>Zinnia 'Whirligig Fun'</t>
  </si>
  <si>
    <t>Tofargede, mange farger. Rikt forgrenede.</t>
  </si>
  <si>
    <t>Fin til rabatt- og snitt.</t>
  </si>
  <si>
    <t>Klatrplante</t>
  </si>
  <si>
    <t>Ligner villvin</t>
  </si>
  <si>
    <t>ZZ Åshild ukjent</t>
  </si>
  <si>
    <t>ZZ Gro Elisabeth</t>
  </si>
  <si>
    <t xml:space="preserve">Denne har nydelige små lilla blomster i toppen.   </t>
  </si>
  <si>
    <t>ZZ1 Gro Elisabeth</t>
  </si>
  <si>
    <t>Denne har bladkrans nederst, rosa blomst på stilk</t>
  </si>
  <si>
    <t>ZZ Anna</t>
  </si>
  <si>
    <t>Penna?</t>
  </si>
  <si>
    <r>
      <t xml:space="preserve">Iris </t>
    </r>
    <r>
      <rPr>
        <b/>
        <sz val="12"/>
        <color theme="1"/>
        <rFont val="Calibri"/>
        <family val="2"/>
        <scheme val="minor"/>
      </rPr>
      <t>"Russian Kavalergard"</t>
    </r>
  </si>
  <si>
    <t>Junoiris</t>
  </si>
  <si>
    <t>Tofargete, hvite og gule blomster. Blomsterrik. </t>
  </si>
  <si>
    <t>Sol og veldrenert. Sterk og frisk plante</t>
  </si>
  <si>
    <t>Gule blomster, enkeltvis eller flere sammen. Grågrønne, hårete blader</t>
  </si>
  <si>
    <t>7 - 10 cm</t>
  </si>
  <si>
    <t>Skedsmo Hagelags planteloppemarked 2022</t>
  </si>
  <si>
    <t>Echinopsis ritro</t>
  </si>
  <si>
    <t>Vakker plante</t>
  </si>
  <si>
    <t>Hemerocallis 'Frans Hals'</t>
  </si>
  <si>
    <t>syn. Jeffersonia dubia</t>
  </si>
  <si>
    <t xml:space="preserve">Plagiorhegma dubium </t>
  </si>
  <si>
    <t>Astilbe crispa</t>
  </si>
  <si>
    <t>Krusastilbe</t>
  </si>
  <si>
    <t>hvite</t>
  </si>
  <si>
    <t>Bronsefarget bladverk på våren</t>
  </si>
  <si>
    <t>Geum 'Cosmopolitan'</t>
  </si>
  <si>
    <t>Ferskenfarget</t>
  </si>
  <si>
    <t>Hemerocallis 'Pandora's Box'</t>
  </si>
  <si>
    <t>Kremhvite med lilla øye og gulgrønt svelg</t>
  </si>
  <si>
    <t>Nøysom. Trives under vekslende forhold.</t>
  </si>
  <si>
    <t>Sept - okt.</t>
  </si>
  <si>
    <t>Loddent bladverk.</t>
  </si>
  <si>
    <t>Trillium erectum alba</t>
  </si>
  <si>
    <t xml:space="preserve"> Lys Orange</t>
  </si>
  <si>
    <t>Stachys grandiflora </t>
  </si>
  <si>
    <t>Actaea ramosa</t>
  </si>
  <si>
    <t>Allium cernuum "White Dwarf"</t>
  </si>
  <si>
    <t>Hvite, hengende blomster</t>
  </si>
  <si>
    <t>God jord. Full sol. </t>
  </si>
  <si>
    <t>Rosa blomsterhoder</t>
  </si>
  <si>
    <t>Blå-lilla prestekragelignende blomster</t>
  </si>
  <si>
    <t>Aster divaricatus "Beth Chatto"</t>
  </si>
  <si>
    <t>Skogaster</t>
  </si>
  <si>
    <t>Hvite små stjerneformede blomster. Sorten "Beth Chatto" har fine mørke blomsterstilker som står i fin kontrast til de hvite blomstene.   </t>
  </si>
  <si>
    <t>Sol - halvskygge. Bed, rabatt, naturhage. H7 - 8. En lettstelt art som er spesielt flott under trær og busker.</t>
  </si>
  <si>
    <t>Astrantia major Roma'</t>
  </si>
  <si>
    <t>Lys rosa blomster. Blomsterrik</t>
  </si>
  <si>
    <t>Den blomstrer non-stop fra juni og til frosten kommer. </t>
  </si>
  <si>
    <t>Sol - halvskygge. Plassér den i næringsrik jord i sol til halvskygge, så får du blomster hele sommeren. H8 Bed, rabatter og naturtomter  </t>
  </si>
  <si>
    <t>Bergenia "Flirt"</t>
  </si>
  <si>
    <t>Rosa blomster. Rødbrune blad om vinteren</t>
  </si>
  <si>
    <t>Nyintrodusert i 2014</t>
  </si>
  <si>
    <t>Bergenia sp</t>
  </si>
  <si>
    <t xml:space="preserve">Delphinium hybrid </t>
  </si>
  <si>
    <t>Næringsrik, veldrenert jord i full sol. </t>
  </si>
  <si>
    <t>Rosa blomster, gråbladig</t>
  </si>
  <si>
    <t>Skarp rosa</t>
  </si>
  <si>
    <t>Geum x hybridum</t>
  </si>
  <si>
    <t>Ferskenfargete blomster, middels store. Blomsterrik</t>
  </si>
  <si>
    <t>Hybridalunrot</t>
  </si>
  <si>
    <t>Heuchera "Lime Marmelade"</t>
  </si>
  <si>
    <t>Limegrøne blad</t>
  </si>
  <si>
    <t>Halvskygge. Lettstelt. H6. Bør graves opp og deles hvert 3dje år for å holde seg livskraftig.</t>
  </si>
  <si>
    <t>Oenothera perennis </t>
  </si>
  <si>
    <t>Dvergnattlys - Mininattlys</t>
  </si>
  <si>
    <t>Små gule blomster</t>
  </si>
  <si>
    <t>Sol, tåler tørr og fuktig vokseplass. Steinbed</t>
  </si>
  <si>
    <t>Små frøplanter, usikker på sort</t>
  </si>
  <si>
    <t>Hornvadderot</t>
  </si>
  <si>
    <t>Særpregete "piggete", blå blomster Eviggrønt bladverk</t>
  </si>
  <si>
    <t>Tørr til mager jord i sol - lett skygge</t>
  </si>
  <si>
    <t>Phyteuma scheuzeri</t>
  </si>
  <si>
    <t>Pulsatilla halleri taurica</t>
  </si>
  <si>
    <t> Gråblå og lodne oppovervendte rødfiolette klokker med gult senter. Vakkert bladverk </t>
  </si>
  <si>
    <t>våren</t>
  </si>
  <si>
    <t>Kompakt</t>
  </si>
  <si>
    <t>Veldrenert jord i sol - halvskygge. </t>
  </si>
  <si>
    <t>Gule blomster. Variegerte blad, har hvite kanter. Mattedannende</t>
  </si>
  <si>
    <t>Trollius stenopetalus</t>
  </si>
  <si>
    <t>Imponerende store, halvfylte, skinnende gule blomster. Friskt bladverk</t>
  </si>
  <si>
    <t>Sol - halvskygge. Fuktig jord </t>
  </si>
  <si>
    <t>Centaurea bagadensis</t>
  </si>
  <si>
    <t>Fiolette blomster</t>
  </si>
  <si>
    <t>Juni -juli</t>
  </si>
  <si>
    <t>Lav staude med grålige blader og fiolette blomster i juni/juli og ca. 25 - 30 cm. Den liker seg i sandholdig jord og sol.</t>
  </si>
  <si>
    <t xml:space="preserve">Syringa vulgaris Aucubaefolia' </t>
  </si>
  <si>
    <t>Lys lilla blomster, fint brokete bladverk</t>
  </si>
  <si>
    <t>Mai -juni</t>
  </si>
  <si>
    <t>Spansk Basilikum</t>
  </si>
  <si>
    <t>Krydderduft når en tar på bladene. Knipes ofte for å få lav tett plante.</t>
  </si>
  <si>
    <t>Chlorophytum comosum</t>
  </si>
  <si>
    <t>Grønnrenner</t>
  </si>
  <si>
    <t>Euphorbia trigona</t>
  </si>
  <si>
    <t>gule bær</t>
  </si>
  <si>
    <t>Pæretomat</t>
  </si>
  <si>
    <t>Rød og Lilla. Blomstene sitter i klaser.  Har knoller som setter røtter om høsten, og blomster igjen neste vår.</t>
  </si>
  <si>
    <t>Heuchera  'Apple Crisp'</t>
  </si>
  <si>
    <t>Hvite blomsteraks. Kompkt</t>
  </si>
  <si>
    <t xml:space="preserve">Lamium maculatum </t>
  </si>
  <si>
    <t>Anemone sp</t>
  </si>
  <si>
    <t>Rosa eller hvite blomster</t>
  </si>
  <si>
    <t>Geranium x magnificum "Rosemoor"</t>
  </si>
  <si>
    <t>50 -60 cm</t>
  </si>
  <si>
    <t>Geranium pratense "Summer Skies"</t>
  </si>
  <si>
    <t>Geranium sanguineum 'Pink Pouffe'</t>
  </si>
  <si>
    <t>Arum alpinium</t>
  </si>
  <si>
    <t>Pent bladverk, gul-grønne blomster</t>
  </si>
  <si>
    <t>Japansk skogvalmue</t>
  </si>
  <si>
    <t>Egggule blomster.</t>
  </si>
  <si>
    <t xml:space="preserve">Allium cristophii </t>
  </si>
  <si>
    <t>Persiastjerne</t>
  </si>
  <si>
    <t>Anemone nemorosa 'Floro pleno'</t>
  </si>
  <si>
    <t>Fyllt hvitveis</t>
  </si>
  <si>
    <t>Paradisea lusitanica</t>
  </si>
  <si>
    <t>Sanguinaria canadensis 'Flore Pleno'</t>
  </si>
  <si>
    <t>Hvit, dobelt blomst</t>
  </si>
  <si>
    <t>Dobelt kanadablodurt</t>
  </si>
  <si>
    <t>Allium victorialis</t>
  </si>
  <si>
    <t>Seiersløk kan imidlertid anvendes på samme måte som ramsløk, men smaken er mildere</t>
  </si>
  <si>
    <t>Seiersløk</t>
  </si>
  <si>
    <t>Chrysanthemum rubellum "Clara Curtis"</t>
  </si>
  <si>
    <t xml:space="preserve"> Rosa majalis (Fylt kanelrose / Jomfrurose)</t>
  </si>
  <si>
    <t>Hemerocallis 'Little Red Hen'</t>
  </si>
  <si>
    <t>Baller med hvite stjerneformete blomster</t>
  </si>
  <si>
    <t>Dyprosa blomster</t>
  </si>
  <si>
    <t>Full sol i god veldrenert jord</t>
  </si>
  <si>
    <t>Iris germanica "Blue Rhythm"</t>
  </si>
  <si>
    <t>Lavendelblå, kjempestore blomster. Sitronduftende</t>
  </si>
  <si>
    <t>Mørk plommerød</t>
  </si>
  <si>
    <t>Slutten av mai - juni</t>
  </si>
  <si>
    <t>Vakre blå blomster</t>
  </si>
  <si>
    <t>Primula x bullesiana</t>
  </si>
  <si>
    <t>Små primuablomster i etesjer: fargen varierer fra gult, orange til rødt, rosa og fiolett</t>
  </si>
  <si>
    <t>Sol - halvskygge, fuktig og næringsrik jord H4</t>
  </si>
  <si>
    <t>Stjernesmelle</t>
  </si>
  <si>
    <t>Flotte baller av rødlilla - purpurfargete blomster. Skinnende bladverk</t>
  </si>
  <si>
    <t>Trives best i lett fuktig jord. H4</t>
  </si>
  <si>
    <t>Små grålige bladrosetter som danner fine tepper. Hvit blomster</t>
  </si>
  <si>
    <t>Erythronium 'Pagoda'</t>
  </si>
  <si>
    <t>Hostkrage</t>
  </si>
  <si>
    <t>Mørke, fine blad</t>
  </si>
  <si>
    <t>Tradescantia nenouk</t>
  </si>
  <si>
    <t>Flotte blad</t>
  </si>
  <si>
    <t>Blå striper på blomstene.</t>
  </si>
  <si>
    <t xml:space="preserve"> Riktblomstrende, litt små blomster. vokser fort, og vil nok blomstre til sommeren.</t>
  </si>
  <si>
    <t>Lamium orvala</t>
  </si>
  <si>
    <t>Tvetann</t>
  </si>
  <si>
    <t>NY</t>
  </si>
  <si>
    <t xml:space="preserve">Lave </t>
  </si>
  <si>
    <t>Oxalis adenophylla 'Alba'</t>
  </si>
  <si>
    <t xml:space="preserve">Solanum melongena </t>
  </si>
  <si>
    <t>Pelargonium 'Astrid'</t>
  </si>
  <si>
    <t>Solanum lycopersicum 'Stripes of Yore'</t>
  </si>
  <si>
    <t>Solanum lycopersicum 'Lisichka'</t>
  </si>
  <si>
    <t>Klasetomat</t>
  </si>
  <si>
    <t>Erythronium dens-canis 'Frans Hals'</t>
  </si>
  <si>
    <t>Lys purpurfargete blomster. Dekorativt grønt bladverk med brune flekker</t>
  </si>
  <si>
    <t>Lys rosa fylte blomster</t>
  </si>
  <si>
    <t>Malerskrinpelargonium - zonale</t>
  </si>
  <si>
    <t>Enkle, lys lavendelrosa blomar med fiolette flekker. Enkelte greiner muterer til reint rosa blomar og disse bør disse fjernes.</t>
  </si>
  <si>
    <t>Pelargonium "Sparkler"</t>
  </si>
  <si>
    <t>Flere rosanyanser</t>
  </si>
  <si>
    <t>Saxifraga ferdinandi-coburgi</t>
  </si>
  <si>
    <t>Steinbedplante</t>
  </si>
  <si>
    <t>Arp-mai</t>
  </si>
  <si>
    <t>Solanum lycopersicum 'Black Cherry'</t>
  </si>
  <si>
    <t>Portvinsfargete tomater med god aromatisk sødme</t>
  </si>
  <si>
    <t>Uvularia grandiflora</t>
  </si>
  <si>
    <t>Stornikkeblom</t>
  </si>
  <si>
    <t>Sitrongule, dekorativt, hengende blomster. Har lett snodde kronblad.</t>
  </si>
  <si>
    <t>God humusrik jord og lett skygge. Best i riktig bladjord under lyse trær.</t>
  </si>
  <si>
    <t>Fragaria vesca 'Lipstick'</t>
  </si>
  <si>
    <t>Philadelphus virginal</t>
  </si>
  <si>
    <t>Hvite duftende blomster</t>
  </si>
  <si>
    <t>ca 150 cm</t>
  </si>
  <si>
    <t>71 - 100 cm</t>
  </si>
  <si>
    <t xml:space="preserve">Cucurbita pepo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</si>
</sst>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kr&quot;\ * #,##0.00_-;\-&quot;kr&quot;\ * #,##0.00_-;_-&quot;kr&quot;\ * &quot;-&quot;??_-;_-@_-"/>
    <numFmt numFmtId="164" formatCode="#,##0_ ;\-#,##0\ "/>
  </numFmts>
  <fonts count="4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6"/>
      <color indexed="8"/>
      <name val="Arial"/>
      <family val="2"/>
    </font>
    <font>
      <b/>
      <sz val="10"/>
      <color indexed="8"/>
      <name val="Arial"/>
      <family val="2"/>
    </font>
    <font>
      <sz val="10"/>
      <color indexed="8"/>
      <name val="Arial"/>
      <family val="2"/>
    </font>
    <font>
      <u/>
      <sz val="10"/>
      <color indexed="12"/>
      <name val="Arial"/>
      <family val="2"/>
    </font>
    <font>
      <sz val="10"/>
      <color indexed="12"/>
      <name val="Arial"/>
      <family val="2"/>
    </font>
    <font>
      <u/>
      <sz val="10"/>
      <color indexed="8"/>
      <name val="Arial"/>
      <family val="2"/>
    </font>
    <font>
      <sz val="10"/>
      <color indexed="8"/>
      <name val="Calibri"/>
      <family val="2"/>
    </font>
    <font>
      <b/>
      <sz val="10"/>
      <name val="Arial"/>
      <family val="2"/>
    </font>
    <font>
      <sz val="10"/>
      <color indexed="18"/>
      <name val="Arial"/>
      <family val="2"/>
    </font>
    <font>
      <sz val="10"/>
      <name val="Arial"/>
      <family val="2"/>
    </font>
    <font>
      <sz val="10"/>
      <color theme="1"/>
      <name val="Arial"/>
      <family val="2"/>
    </font>
    <font>
      <sz val="10"/>
      <color theme="1"/>
      <name val="Calibri"/>
      <family val="2"/>
    </font>
    <font>
      <i/>
      <sz val="10"/>
      <name val="Arial"/>
      <family val="2"/>
    </font>
    <font>
      <u/>
      <sz val="10"/>
      <name val="Arial"/>
      <family val="2"/>
    </font>
    <font>
      <sz val="9"/>
      <color indexed="81"/>
      <name val="Tahoma"/>
      <family val="2"/>
    </font>
    <font>
      <b/>
      <sz val="9"/>
      <color indexed="81"/>
      <name val="Tahoma"/>
      <family val="2"/>
    </font>
    <font>
      <sz val="10"/>
      <color rgb="FF000000"/>
      <name val="Arial"/>
      <family val="2"/>
    </font>
    <font>
      <u/>
      <sz val="10"/>
      <color theme="10"/>
      <name val="Arial"/>
      <family val="2"/>
    </font>
    <font>
      <sz val="12"/>
      <color theme="1"/>
      <name val="Calibri"/>
      <family val="2"/>
      <scheme val="minor"/>
    </font>
    <font>
      <b/>
      <sz val="10"/>
      <color theme="1"/>
      <name val="Arial"/>
      <family val="2"/>
    </font>
    <font>
      <sz val="12"/>
      <color rgb="FF000000"/>
      <name val="Calibri"/>
      <family val="2"/>
    </font>
    <font>
      <sz val="11"/>
      <color rgb="FF000000"/>
      <name val="Arial"/>
      <family val="2"/>
    </font>
    <font>
      <b/>
      <sz val="10"/>
      <color rgb="FF000000"/>
      <name val="Arial"/>
      <family val="2"/>
    </font>
    <font>
      <sz val="10"/>
      <color theme="1"/>
      <name val="Calibri"/>
      <family val="2"/>
      <scheme val="minor"/>
    </font>
    <font>
      <sz val="11"/>
      <name val="Calibri"/>
      <family val="2"/>
    </font>
    <font>
      <sz val="10"/>
      <name val="Segoe UI"/>
      <family val="2"/>
    </font>
    <font>
      <b/>
      <sz val="12"/>
      <color theme="1"/>
      <name val="Calibri"/>
      <family val="2"/>
      <scheme val="minor"/>
    </font>
    <font>
      <sz val="8"/>
      <name val="Arial"/>
      <family val="2"/>
    </font>
  </fonts>
  <fills count="10">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indexed="9"/>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92D050"/>
        <bgColor indexed="64"/>
      </patternFill>
    </fill>
    <fill>
      <patternFill patternType="solid">
        <fgColor rgb="FF92D050"/>
        <bgColor indexed="26"/>
      </patternFill>
    </fill>
    <fill>
      <patternFill patternType="solid">
        <fgColor theme="6"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auto="1"/>
      </right>
      <top/>
      <bottom style="thin">
        <color auto="1"/>
      </bottom>
      <diagonal/>
    </border>
  </borders>
  <cellStyleXfs count="100">
    <xf numFmtId="0" fontId="0" fillId="0" borderId="0"/>
    <xf numFmtId="0" fontId="13" fillId="0" borderId="0"/>
    <xf numFmtId="0" fontId="23" fillId="0" borderId="0"/>
    <xf numFmtId="0" fontId="12" fillId="0" borderId="0"/>
    <xf numFmtId="0" fontId="17" fillId="0" borderId="0" applyNumberFormat="0" applyFill="0" applyBorder="0" applyAlignment="0" applyProtection="0">
      <alignment vertical="top"/>
      <protection locked="0"/>
    </xf>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31" fillId="0" borderId="0" applyNumberFormat="0" applyFill="0" applyBorder="0" applyAlignment="0" applyProtection="0"/>
    <xf numFmtId="0" fontId="4" fillId="0" borderId="0"/>
    <xf numFmtId="0" fontId="32" fillId="0" borderId="0"/>
    <xf numFmtId="0" fontId="17" fillId="0" borderId="0" applyNumberFormat="0" applyFill="0" applyBorder="0" applyAlignment="0" applyProtection="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4" fillId="0" borderId="0"/>
    <xf numFmtId="44" fontId="23" fillId="0" borderId="0" applyFont="0" applyFill="0" applyBorder="0" applyAlignment="0" applyProtection="0"/>
    <xf numFmtId="0" fontId="3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74">
    <xf numFmtId="0" fontId="0" fillId="0" borderId="0" xfId="0"/>
    <xf numFmtId="0" fontId="0" fillId="0" borderId="1" xfId="0" applyBorder="1" applyAlignment="1">
      <alignment vertical="center"/>
    </xf>
    <xf numFmtId="0" fontId="15" fillId="2" borderId="1" xfId="0" applyFont="1" applyFill="1" applyBorder="1" applyAlignment="1">
      <alignment horizontal="center" vertical="center"/>
    </xf>
    <xf numFmtId="1" fontId="15" fillId="2" borderId="1" xfId="0" applyNumberFormat="1" applyFont="1" applyFill="1" applyBorder="1" applyAlignment="1">
      <alignment horizontal="center" vertical="center"/>
    </xf>
    <xf numFmtId="0" fontId="0" fillId="0" borderId="1" xfId="0" applyBorder="1" applyAlignment="1">
      <alignment horizontal="center" vertical="center"/>
    </xf>
    <xf numFmtId="1" fontId="0" fillId="0" borderId="1" xfId="0" applyNumberFormat="1" applyBorder="1" applyAlignment="1">
      <alignment horizontal="center" vertical="center"/>
    </xf>
    <xf numFmtId="1" fontId="15" fillId="2" borderId="1" xfId="0" applyNumberFormat="1" applyFont="1" applyFill="1" applyBorder="1" applyAlignment="1">
      <alignment horizontal="center" vertical="center" wrapText="1"/>
    </xf>
    <xf numFmtId="0" fontId="0" fillId="0" borderId="1" xfId="0" applyBorder="1" applyAlignment="1">
      <alignment vertical="center" wrapText="1"/>
    </xf>
    <xf numFmtId="0" fontId="16" fillId="0" borderId="1" xfId="1" applyFont="1" applyBorder="1" applyAlignment="1">
      <alignment vertical="center" wrapText="1"/>
    </xf>
    <xf numFmtId="1" fontId="16" fillId="3" borderId="1" xfId="0" applyNumberFormat="1" applyFont="1" applyFill="1" applyBorder="1" applyAlignment="1">
      <alignment horizontal="center" vertical="center" wrapText="1"/>
    </xf>
    <xf numFmtId="1" fontId="16" fillId="3" borderId="1" xfId="0" applyNumberFormat="1" applyFont="1" applyFill="1" applyBorder="1" applyAlignment="1">
      <alignment horizontal="left" vertical="center" wrapText="1"/>
    </xf>
    <xf numFmtId="0" fontId="16" fillId="0" borderId="1" xfId="0" applyFont="1" applyBorder="1" applyAlignment="1">
      <alignment vertical="center" wrapText="1"/>
    </xf>
    <xf numFmtId="0" fontId="16" fillId="3" borderId="1" xfId="0" applyFont="1" applyFill="1" applyBorder="1" applyAlignment="1">
      <alignment vertical="center" wrapText="1"/>
    </xf>
    <xf numFmtId="0" fontId="19" fillId="0" borderId="1" xfId="38" applyNumberFormat="1" applyFont="1" applyFill="1" applyBorder="1" applyAlignment="1" applyProtection="1">
      <alignment vertical="center" wrapText="1"/>
    </xf>
    <xf numFmtId="0" fontId="17" fillId="0" borderId="1" xfId="38" applyNumberFormat="1" applyFont="1" applyFill="1" applyBorder="1" applyAlignment="1" applyProtection="1">
      <alignment vertical="center" wrapText="1"/>
    </xf>
    <xf numFmtId="0" fontId="17" fillId="0" borderId="1" xfId="38" applyFont="1" applyBorder="1" applyAlignment="1">
      <alignment vertical="center" wrapText="1"/>
    </xf>
    <xf numFmtId="1" fontId="0" fillId="0" borderId="1" xfId="0" applyNumberFormat="1" applyBorder="1" applyAlignment="1">
      <alignment vertical="center" wrapText="1"/>
    </xf>
    <xf numFmtId="0" fontId="16" fillId="3" borderId="1" xfId="0" applyFont="1" applyFill="1" applyBorder="1" applyAlignment="1">
      <alignment horizontal="center" vertical="center" wrapText="1"/>
    </xf>
    <xf numFmtId="0" fontId="20" fillId="0" borderId="1" xfId="0" applyFont="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7" fillId="3" borderId="1" xfId="38" applyNumberFormat="1" applyFont="1" applyFill="1" applyBorder="1" applyAlignment="1" applyProtection="1">
      <alignment vertical="center" wrapText="1"/>
    </xf>
    <xf numFmtId="0" fontId="13" fillId="0" borderId="1" xfId="1"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16" fillId="0" borderId="1" xfId="0" applyFont="1" applyBorder="1" applyAlignment="1">
      <alignment horizontal="left" vertical="center" wrapText="1"/>
    </xf>
    <xf numFmtId="0" fontId="18" fillId="0" borderId="1" xfId="0" applyFont="1" applyBorder="1" applyAlignment="1">
      <alignment vertical="center" wrapText="1"/>
    </xf>
    <xf numFmtId="1" fontId="0" fillId="0" borderId="1" xfId="0" applyNumberFormat="1" applyBorder="1" applyAlignment="1">
      <alignment horizontal="center" vertical="center" wrapText="1"/>
    </xf>
    <xf numFmtId="1" fontId="16" fillId="0" borderId="1" xfId="0" applyNumberFormat="1" applyFont="1" applyBorder="1" applyAlignment="1">
      <alignment horizontal="center" vertical="center" wrapText="1"/>
    </xf>
    <xf numFmtId="0" fontId="22" fillId="0" borderId="1" xfId="0" applyFont="1" applyBorder="1" applyAlignment="1">
      <alignment vertical="center" wrapText="1"/>
    </xf>
    <xf numFmtId="0" fontId="0" fillId="0" borderId="1" xfId="1" applyFont="1" applyBorder="1" applyAlignment="1">
      <alignment vertical="center" wrapText="1"/>
    </xf>
    <xf numFmtId="0" fontId="0" fillId="0" borderId="1" xfId="1" applyFont="1" applyBorder="1" applyAlignment="1">
      <alignment horizontal="center" vertical="center" wrapText="1"/>
    </xf>
    <xf numFmtId="0" fontId="16" fillId="3" borderId="1" xfId="1" applyFont="1" applyFill="1" applyBorder="1" applyAlignment="1">
      <alignment vertical="center" wrapText="1"/>
    </xf>
    <xf numFmtId="0" fontId="13" fillId="0" borderId="1" xfId="1" applyBorder="1" applyAlignment="1">
      <alignment horizontal="center" vertical="center" wrapText="1"/>
    </xf>
    <xf numFmtId="0" fontId="16" fillId="0" borderId="1" xfId="1" applyFont="1" applyBorder="1" applyAlignment="1">
      <alignment horizontal="center" vertical="center" wrapText="1"/>
    </xf>
    <xf numFmtId="0" fontId="15" fillId="2" borderId="1" xfId="0" applyFont="1" applyFill="1" applyBorder="1" applyAlignment="1">
      <alignment horizontal="center" vertical="center" wrapText="1"/>
    </xf>
    <xf numFmtId="17" fontId="16" fillId="3" borderId="1" xfId="0" applyNumberFormat="1" applyFont="1" applyFill="1" applyBorder="1" applyAlignment="1">
      <alignment horizontal="center" vertical="center" wrapText="1"/>
    </xf>
    <xf numFmtId="16" fontId="16" fillId="3" borderId="1" xfId="0" applyNumberFormat="1" applyFont="1" applyFill="1" applyBorder="1" applyAlignment="1">
      <alignment horizontal="center" vertical="center" wrapText="1"/>
    </xf>
    <xf numFmtId="0" fontId="16" fillId="3" borderId="1" xfId="1" applyFont="1" applyFill="1" applyBorder="1" applyAlignment="1">
      <alignment horizontal="center" vertical="center" wrapText="1"/>
    </xf>
    <xf numFmtId="1" fontId="0" fillId="0" borderId="1" xfId="0" applyNumberFormat="1" applyBorder="1" applyAlignment="1">
      <alignment vertical="center"/>
    </xf>
    <xf numFmtId="0" fontId="23" fillId="0" borderId="1" xfId="1" applyFont="1" applyBorder="1" applyAlignment="1">
      <alignment vertical="center" wrapText="1"/>
    </xf>
    <xf numFmtId="0" fontId="23" fillId="0" borderId="1" xfId="0" applyFont="1" applyBorder="1" applyAlignment="1">
      <alignment vertical="center" wrapText="1"/>
    </xf>
    <xf numFmtId="0" fontId="24" fillId="0" borderId="1" xfId="0" applyFont="1" applyBorder="1" applyAlignment="1">
      <alignment wrapText="1"/>
    </xf>
    <xf numFmtId="0" fontId="24" fillId="0" borderId="1" xfId="0" applyFont="1" applyBorder="1" applyAlignment="1">
      <alignment vertical="center" wrapText="1"/>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0" fontId="23" fillId="0" borderId="1" xfId="0" applyFont="1" applyBorder="1" applyAlignment="1">
      <alignment horizontal="center" vertical="center" wrapText="1"/>
    </xf>
    <xf numFmtId="0" fontId="23" fillId="0" borderId="1" xfId="0" applyFont="1" applyBorder="1" applyAlignment="1">
      <alignment horizontal="left" vertical="center" wrapText="1"/>
    </xf>
    <xf numFmtId="0" fontId="0" fillId="0" borderId="1" xfId="0" applyBorder="1"/>
    <xf numFmtId="0" fontId="17" fillId="0" borderId="1" xfId="38" applyFont="1" applyFill="1" applyBorder="1" applyAlignment="1">
      <alignment vertical="center" wrapText="1"/>
    </xf>
    <xf numFmtId="0" fontId="23" fillId="0" borderId="1" xfId="38" applyNumberFormat="1" applyFont="1" applyFill="1" applyBorder="1" applyAlignment="1" applyProtection="1">
      <alignment vertical="center" wrapText="1"/>
    </xf>
    <xf numFmtId="0" fontId="21" fillId="2" borderId="1" xfId="0" applyFont="1" applyFill="1" applyBorder="1" applyAlignment="1">
      <alignment horizontal="center" vertical="center"/>
    </xf>
    <xf numFmtId="0" fontId="0" fillId="0" borderId="1" xfId="38" applyNumberFormat="1" applyFont="1" applyFill="1" applyBorder="1" applyAlignment="1" applyProtection="1">
      <alignment horizontal="center" vertical="center" wrapText="1"/>
    </xf>
    <xf numFmtId="0" fontId="0" fillId="0" borderId="1" xfId="38" applyFont="1" applyBorder="1" applyAlignment="1">
      <alignment horizontal="center" vertical="center" wrapText="1"/>
    </xf>
    <xf numFmtId="1" fontId="0" fillId="0" borderId="1" xfId="0" applyNumberFormat="1" applyBorder="1" applyAlignment="1">
      <alignment horizontal="left" vertical="center" wrapText="1"/>
    </xf>
    <xf numFmtId="0" fontId="24" fillId="0" borderId="1" xfId="3" applyFont="1" applyBorder="1" applyAlignment="1">
      <alignment vertical="center" wrapText="1"/>
    </xf>
    <xf numFmtId="0" fontId="23" fillId="0" borderId="1" xfId="3" applyFont="1" applyBorder="1" applyAlignment="1">
      <alignment vertical="center" wrapText="1"/>
    </xf>
    <xf numFmtId="0" fontId="23" fillId="0" borderId="1" xfId="2" applyBorder="1" applyAlignment="1">
      <alignment vertical="center" wrapText="1"/>
    </xf>
    <xf numFmtId="0" fontId="0" fillId="0" borderId="1" xfId="2" applyFont="1" applyBorder="1" applyAlignment="1">
      <alignment horizontal="center" vertical="center" wrapText="1"/>
    </xf>
    <xf numFmtId="0" fontId="24" fillId="0" borderId="1" xfId="3" applyFont="1" applyBorder="1" applyAlignment="1">
      <alignment horizontal="center" vertical="center" wrapText="1"/>
    </xf>
    <xf numFmtId="0" fontId="24" fillId="0" borderId="1" xfId="5" applyFont="1" applyBorder="1" applyAlignment="1">
      <alignment vertical="center" wrapText="1"/>
    </xf>
    <xf numFmtId="0" fontId="24" fillId="0" borderId="1" xfId="5" applyFont="1" applyBorder="1" applyAlignment="1">
      <alignment horizontal="center" vertical="center" wrapText="1"/>
    </xf>
    <xf numFmtId="0" fontId="23" fillId="0" borderId="1" xfId="5" applyFont="1" applyBorder="1" applyAlignment="1">
      <alignment vertical="center" wrapText="1"/>
    </xf>
    <xf numFmtId="0" fontId="23" fillId="0" borderId="1" xfId="5" applyFont="1" applyBorder="1" applyAlignment="1">
      <alignment horizontal="center" vertical="center" wrapText="1"/>
    </xf>
    <xf numFmtId="0" fontId="0" fillId="0" borderId="1" xfId="5" applyFont="1" applyBorder="1" applyAlignment="1">
      <alignment vertical="center" wrapText="1"/>
    </xf>
    <xf numFmtId="0" fontId="16" fillId="0" borderId="1" xfId="0" applyFont="1" applyBorder="1" applyAlignment="1">
      <alignment horizontal="left" vertical="center"/>
    </xf>
    <xf numFmtId="0" fontId="19" fillId="0" borderId="1" xfId="38" applyNumberFormat="1" applyFont="1" applyFill="1" applyBorder="1" applyAlignment="1" applyProtection="1">
      <alignment horizontal="center" vertical="center" wrapText="1"/>
    </xf>
    <xf numFmtId="0" fontId="0" fillId="0" borderId="0" xfId="0" applyAlignment="1">
      <alignment vertical="center"/>
    </xf>
    <xf numFmtId="0" fontId="0" fillId="0" borderId="1" xfId="0" applyBorder="1" applyAlignment="1">
      <alignment wrapText="1"/>
    </xf>
    <xf numFmtId="0" fontId="17" fillId="0" borderId="1" xfId="38" applyFont="1" applyBorder="1" applyAlignment="1">
      <alignment vertical="center"/>
    </xf>
    <xf numFmtId="0" fontId="17" fillId="0" borderId="1" xfId="38" applyNumberFormat="1" applyFont="1" applyFill="1" applyBorder="1" applyAlignment="1" applyProtection="1">
      <alignment horizontal="center" vertical="center" wrapText="1"/>
    </xf>
    <xf numFmtId="0" fontId="16" fillId="4" borderId="1" xfId="0" applyFont="1" applyFill="1" applyBorder="1" applyAlignment="1">
      <alignment horizontal="center" vertical="center" wrapText="1"/>
    </xf>
    <xf numFmtId="0" fontId="0" fillId="0" borderId="1" xfId="0" applyBorder="1" applyAlignment="1">
      <alignment horizontal="left" vertical="center"/>
    </xf>
    <xf numFmtId="0" fontId="16" fillId="4" borderId="1" xfId="0" applyFont="1" applyFill="1" applyBorder="1" applyAlignment="1">
      <alignment horizontal="left" vertical="center" wrapText="1"/>
    </xf>
    <xf numFmtId="1" fontId="16" fillId="4" borderId="1" xfId="0" applyNumberFormat="1" applyFont="1" applyFill="1" applyBorder="1" applyAlignment="1">
      <alignment horizontal="center" vertical="center" wrapText="1"/>
    </xf>
    <xf numFmtId="0" fontId="16" fillId="4" borderId="1" xfId="0" applyFont="1" applyFill="1" applyBorder="1" applyAlignment="1">
      <alignment vertical="center" wrapText="1"/>
    </xf>
    <xf numFmtId="0" fontId="16" fillId="4" borderId="1" xfId="6" applyFont="1" applyFill="1" applyBorder="1" applyAlignment="1">
      <alignment horizontal="center" vertical="center" wrapText="1"/>
    </xf>
    <xf numFmtId="0" fontId="16" fillId="4" borderId="1" xfId="6" applyFont="1" applyFill="1" applyBorder="1" applyAlignment="1">
      <alignment horizontal="left" vertical="center" wrapText="1"/>
    </xf>
    <xf numFmtId="0" fontId="16" fillId="4" borderId="1" xfId="6" applyFont="1" applyFill="1" applyBorder="1" applyAlignment="1">
      <alignment vertical="center" wrapText="1"/>
    </xf>
    <xf numFmtId="1" fontId="16" fillId="4" borderId="1" xfId="6" applyNumberFormat="1" applyFont="1" applyFill="1" applyBorder="1" applyAlignment="1">
      <alignment horizontal="center" vertical="center" wrapText="1"/>
    </xf>
    <xf numFmtId="0" fontId="16" fillId="0" borderId="1" xfId="6" applyFont="1" applyBorder="1" applyAlignment="1">
      <alignment vertical="center" wrapText="1"/>
    </xf>
    <xf numFmtId="0" fontId="0" fillId="0" borderId="1" xfId="38" applyFont="1" applyFill="1" applyBorder="1" applyAlignment="1">
      <alignment horizontal="center" vertical="center" wrapText="1"/>
    </xf>
    <xf numFmtId="0" fontId="23" fillId="0" borderId="1" xfId="38" applyNumberFormat="1" applyFont="1" applyFill="1" applyBorder="1" applyAlignment="1" applyProtection="1">
      <alignment horizontal="center" vertical="center" wrapText="1"/>
    </xf>
    <xf numFmtId="0" fontId="24" fillId="0" borderId="1" xfId="7" applyFont="1" applyBorder="1" applyAlignment="1">
      <alignment vertical="center"/>
    </xf>
    <xf numFmtId="0" fontId="23" fillId="0" borderId="1" xfId="7" applyFont="1" applyBorder="1" applyAlignment="1">
      <alignment wrapText="1"/>
    </xf>
    <xf numFmtId="0" fontId="23" fillId="0" borderId="1" xfId="7" applyFont="1" applyBorder="1" applyAlignment="1">
      <alignment vertical="center"/>
    </xf>
    <xf numFmtId="0" fontId="24" fillId="0" borderId="1" xfId="7" applyFont="1" applyBorder="1" applyAlignment="1">
      <alignment horizontal="center" vertical="center"/>
    </xf>
    <xf numFmtId="0" fontId="9" fillId="0" borderId="1" xfId="7" applyBorder="1" applyAlignment="1">
      <alignment horizontal="center" vertical="center"/>
    </xf>
    <xf numFmtId="0" fontId="23" fillId="0" borderId="1" xfId="7" applyFont="1" applyBorder="1" applyAlignment="1">
      <alignment vertical="center" wrapText="1"/>
    </xf>
    <xf numFmtId="0" fontId="24" fillId="0" borderId="1" xfId="7" applyFont="1" applyBorder="1" applyAlignment="1">
      <alignment vertical="center" wrapText="1"/>
    </xf>
    <xf numFmtId="0" fontId="9" fillId="0" borderId="1" xfId="7" applyBorder="1" applyAlignment="1">
      <alignment vertical="center" wrapText="1"/>
    </xf>
    <xf numFmtId="0" fontId="23" fillId="0" borderId="1" xfId="7" applyFont="1" applyBorder="1" applyAlignment="1">
      <alignment horizontal="center" vertical="center"/>
    </xf>
    <xf numFmtId="0" fontId="0" fillId="0" borderId="1" xfId="7" applyFont="1" applyBorder="1" applyAlignment="1">
      <alignment horizontal="center" vertical="center"/>
    </xf>
    <xf numFmtId="0" fontId="0" fillId="3" borderId="1" xfId="38" applyNumberFormat="1" applyFont="1" applyFill="1" applyBorder="1" applyAlignment="1" applyProtection="1">
      <alignment horizontal="center" vertical="center" wrapText="1"/>
    </xf>
    <xf numFmtId="0" fontId="17" fillId="0" borderId="1" xfId="38" applyFont="1" applyBorder="1" applyAlignment="1">
      <alignment horizontal="center" vertical="center" wrapText="1"/>
    </xf>
    <xf numFmtId="0" fontId="0" fillId="0" borderId="1" xfId="38" applyFont="1" applyBorder="1" applyAlignment="1">
      <alignment horizontal="center" vertical="center"/>
    </xf>
    <xf numFmtId="0" fontId="17" fillId="0" borderId="1" xfId="38" applyFont="1" applyBorder="1" applyAlignment="1">
      <alignment horizontal="left" vertical="center" wrapText="1"/>
    </xf>
    <xf numFmtId="0" fontId="16" fillId="0" borderId="1" xfId="38" applyNumberFormat="1" applyFont="1" applyFill="1" applyBorder="1" applyAlignment="1" applyProtection="1">
      <alignment horizontal="center" vertical="center" wrapText="1"/>
    </xf>
    <xf numFmtId="0" fontId="17" fillId="0" borderId="1" xfId="38" applyNumberFormat="1" applyFont="1" applyFill="1" applyBorder="1" applyAlignment="1" applyProtection="1">
      <alignment vertical="center"/>
    </xf>
    <xf numFmtId="0" fontId="0" fillId="0" borderId="1" xfId="38" applyNumberFormat="1" applyFont="1" applyFill="1" applyBorder="1" applyAlignment="1" applyProtection="1">
      <alignment horizontal="center" vertical="center"/>
    </xf>
    <xf numFmtId="0" fontId="21" fillId="0" borderId="1" xfId="0" applyFont="1" applyBorder="1" applyAlignment="1">
      <alignment horizontal="center" vertical="center" wrapText="1"/>
    </xf>
    <xf numFmtId="0" fontId="17" fillId="0" borderId="1" xfId="38" applyNumberFormat="1" applyFont="1" applyFill="1" applyBorder="1" applyAlignment="1" applyProtection="1">
      <alignment horizontal="left" vertical="center" wrapText="1"/>
    </xf>
    <xf numFmtId="0" fontId="17" fillId="3" borderId="1" xfId="38" applyFont="1" applyFill="1" applyBorder="1" applyAlignment="1">
      <alignment vertical="center" wrapText="1"/>
    </xf>
    <xf numFmtId="0" fontId="0" fillId="0" borderId="1" xfId="8" applyFont="1" applyBorder="1" applyAlignment="1">
      <alignment vertical="center" wrapText="1"/>
    </xf>
    <xf numFmtId="0" fontId="24" fillId="0" borderId="1" xfId="8" applyFont="1" applyBorder="1" applyAlignment="1">
      <alignment vertical="center" wrapText="1"/>
    </xf>
    <xf numFmtId="0" fontId="8" fillId="0" borderId="1" xfId="8" applyBorder="1" applyAlignment="1">
      <alignment horizontal="center" vertical="center" wrapText="1"/>
    </xf>
    <xf numFmtId="0" fontId="23" fillId="0" borderId="1" xfId="8" applyFont="1" applyBorder="1" applyAlignment="1">
      <alignment vertical="center" wrapText="1"/>
    </xf>
    <xf numFmtId="0" fontId="24" fillId="0" borderId="1" xfId="8" applyFont="1" applyBorder="1" applyAlignment="1">
      <alignment horizontal="center" vertical="center" wrapText="1"/>
    </xf>
    <xf numFmtId="0" fontId="24" fillId="0" borderId="1" xfId="8" applyFont="1" applyBorder="1" applyAlignment="1">
      <alignment horizontal="left" vertical="center" wrapText="1"/>
    </xf>
    <xf numFmtId="0" fontId="23" fillId="0" borderId="1" xfId="8" applyFont="1" applyBorder="1" applyAlignment="1">
      <alignment horizontal="left" vertical="center" wrapText="1"/>
    </xf>
    <xf numFmtId="0" fontId="16" fillId="0" borderId="2" xfId="0" applyFont="1" applyBorder="1" applyAlignment="1">
      <alignment vertical="center" wrapText="1"/>
    </xf>
    <xf numFmtId="0" fontId="16" fillId="3" borderId="0" xfId="0" applyFont="1" applyFill="1" applyAlignment="1">
      <alignment vertical="center" wrapText="1"/>
    </xf>
    <xf numFmtId="0" fontId="16" fillId="4" borderId="1" xfId="9" applyFont="1" applyFill="1" applyBorder="1" applyAlignment="1">
      <alignment vertical="top" wrapText="1"/>
    </xf>
    <xf numFmtId="0" fontId="16" fillId="0" borderId="0" xfId="0" applyFont="1" applyAlignment="1">
      <alignment vertical="center" wrapText="1"/>
    </xf>
    <xf numFmtId="0" fontId="23" fillId="0" borderId="1" xfId="0" applyFont="1" applyBorder="1"/>
    <xf numFmtId="0" fontId="23" fillId="0" borderId="1" xfId="10" applyFont="1" applyBorder="1" applyAlignment="1">
      <alignment vertical="center" wrapText="1"/>
    </xf>
    <xf numFmtId="0" fontId="24" fillId="0" borderId="1" xfId="10" applyFont="1" applyBorder="1" applyAlignment="1">
      <alignment vertical="center" wrapText="1"/>
    </xf>
    <xf numFmtId="0" fontId="24" fillId="0" borderId="1" xfId="10" applyFont="1" applyBorder="1" applyAlignment="1">
      <alignment horizontal="center" vertical="center" wrapText="1"/>
    </xf>
    <xf numFmtId="0" fontId="24" fillId="0" borderId="1" xfId="10" applyFont="1" applyBorder="1" applyAlignment="1">
      <alignment wrapText="1"/>
    </xf>
    <xf numFmtId="0" fontId="23" fillId="0" borderId="1" xfId="10" applyFont="1" applyBorder="1" applyAlignment="1">
      <alignment horizontal="center" vertical="center" wrapText="1"/>
    </xf>
    <xf numFmtId="0" fontId="6" fillId="0" borderId="1" xfId="10" applyBorder="1" applyAlignment="1">
      <alignment horizontal="center" vertical="center" wrapText="1"/>
    </xf>
    <xf numFmtId="0" fontId="24" fillId="0" borderId="1" xfId="10" applyFont="1" applyBorder="1" applyAlignment="1">
      <alignment horizontal="center" wrapText="1"/>
    </xf>
    <xf numFmtId="0" fontId="16" fillId="4" borderId="1" xfId="9" applyFont="1" applyFill="1" applyBorder="1" applyAlignment="1">
      <alignment horizontal="center" vertical="top" wrapText="1"/>
    </xf>
    <xf numFmtId="0" fontId="0" fillId="0" borderId="1" xfId="8" applyFont="1" applyBorder="1" applyAlignment="1">
      <alignment horizontal="center" vertical="center" wrapText="1"/>
    </xf>
    <xf numFmtId="0" fontId="23" fillId="0" borderId="1" xfId="8" applyFont="1" applyBorder="1" applyAlignment="1">
      <alignment horizontal="center" vertical="center" wrapText="1"/>
    </xf>
    <xf numFmtId="0" fontId="0" fillId="0" borderId="1" xfId="10" applyFont="1" applyBorder="1" applyAlignment="1">
      <alignment vertical="center" wrapText="1"/>
    </xf>
    <xf numFmtId="0" fontId="23" fillId="0" borderId="1" xfId="0" applyFont="1" applyBorder="1" applyAlignment="1">
      <alignment horizontal="center" vertical="center"/>
    </xf>
    <xf numFmtId="0" fontId="23" fillId="0" borderId="1" xfId="0" applyFont="1" applyBorder="1" applyAlignment="1">
      <alignment vertical="center"/>
    </xf>
    <xf numFmtId="0" fontId="0" fillId="0" borderId="0" xfId="0" applyAlignment="1">
      <alignment vertical="center" wrapText="1"/>
    </xf>
    <xf numFmtId="0" fontId="0" fillId="0" borderId="1" xfId="11" applyFont="1" applyBorder="1" applyAlignment="1">
      <alignment vertical="center" wrapText="1"/>
    </xf>
    <xf numFmtId="0" fontId="5" fillId="0" borderId="1" xfId="11" applyBorder="1"/>
    <xf numFmtId="0" fontId="16" fillId="3" borderId="1" xfId="0" quotePrefix="1" applyFont="1" applyFill="1" applyBorder="1" applyAlignment="1">
      <alignment vertical="center" wrapText="1"/>
    </xf>
    <xf numFmtId="0" fontId="24" fillId="0" borderId="1" xfId="11" applyFont="1" applyBorder="1" applyAlignment="1">
      <alignment vertical="center"/>
    </xf>
    <xf numFmtId="0" fontId="24" fillId="0" borderId="1" xfId="11" applyFont="1" applyBorder="1" applyAlignment="1">
      <alignment vertical="center" wrapText="1"/>
    </xf>
    <xf numFmtId="0" fontId="23" fillId="0" borderId="1" xfId="2" applyBorder="1" applyAlignment="1">
      <alignment vertical="center"/>
    </xf>
    <xf numFmtId="0" fontId="6" fillId="0" borderId="1" xfId="10" applyBorder="1" applyAlignment="1">
      <alignment horizontal="center" vertical="center"/>
    </xf>
    <xf numFmtId="0" fontId="24" fillId="0" borderId="1" xfId="7" applyFont="1" applyBorder="1" applyAlignment="1">
      <alignment horizontal="center" vertical="center" wrapText="1"/>
    </xf>
    <xf numFmtId="0" fontId="0" fillId="0" borderId="1" xfId="10" applyFont="1" applyBorder="1" applyAlignment="1">
      <alignment horizontal="center" vertical="center" wrapText="1"/>
    </xf>
    <xf numFmtId="0" fontId="16" fillId="4" borderId="1" xfId="9" applyFont="1" applyFill="1" applyBorder="1" applyAlignment="1">
      <alignment horizontal="center" vertical="center" wrapText="1"/>
    </xf>
    <xf numFmtId="0" fontId="17" fillId="0" borderId="1" xfId="38" applyFont="1" applyFill="1" applyBorder="1" applyAlignment="1">
      <alignment horizontal="center" vertical="center" wrapText="1"/>
    </xf>
    <xf numFmtId="0" fontId="24" fillId="0" borderId="1" xfId="5" applyFont="1" applyBorder="1" applyAlignment="1">
      <alignment horizontal="center" vertical="center"/>
    </xf>
    <xf numFmtId="0" fontId="23" fillId="0" borderId="1" xfId="7" applyFont="1" applyBorder="1" applyAlignment="1">
      <alignment horizontal="center" vertical="center" wrapText="1"/>
    </xf>
    <xf numFmtId="0" fontId="16" fillId="0" borderId="1" xfId="0" quotePrefix="1" applyFont="1" applyBorder="1" applyAlignment="1">
      <alignment vertical="center" wrapText="1"/>
    </xf>
    <xf numFmtId="0" fontId="0" fillId="0" borderId="1" xfId="0" quotePrefix="1" applyBorder="1" applyAlignment="1">
      <alignment vertical="center" wrapText="1"/>
    </xf>
    <xf numFmtId="0" fontId="0" fillId="0" borderId="1" xfId="3" applyFont="1" applyBorder="1" applyAlignment="1">
      <alignment vertical="center" wrapText="1"/>
    </xf>
    <xf numFmtId="0" fontId="5" fillId="0" borderId="1" xfId="11" applyBorder="1" applyAlignment="1">
      <alignment vertical="center"/>
    </xf>
    <xf numFmtId="0" fontId="5" fillId="0" borderId="1" xfId="11" applyBorder="1" applyAlignment="1">
      <alignment horizontal="center" vertical="center"/>
    </xf>
    <xf numFmtId="0" fontId="0" fillId="0" borderId="1" xfId="0" applyBorder="1" applyAlignment="1">
      <alignment horizontal="center"/>
    </xf>
    <xf numFmtId="1" fontId="16" fillId="0" borderId="1" xfId="0" applyNumberFormat="1" applyFont="1" applyBorder="1" applyAlignment="1">
      <alignment horizontal="left" vertical="center" wrapText="1"/>
    </xf>
    <xf numFmtId="0" fontId="0" fillId="0" borderId="2" xfId="0" applyBorder="1" applyAlignment="1">
      <alignment vertical="center" wrapText="1"/>
    </xf>
    <xf numFmtId="0" fontId="16" fillId="3" borderId="0" xfId="0" applyFont="1" applyFill="1" applyAlignment="1">
      <alignment horizontal="center" vertical="center" wrapText="1"/>
    </xf>
    <xf numFmtId="0" fontId="0" fillId="3" borderId="1" xfId="0" applyFill="1" applyBorder="1" applyAlignment="1">
      <alignment vertical="center" wrapText="1"/>
    </xf>
    <xf numFmtId="0" fontId="0" fillId="3" borderId="1" xfId="0" applyFill="1" applyBorder="1" applyAlignment="1">
      <alignment horizontal="center" vertical="center" wrapText="1"/>
    </xf>
    <xf numFmtId="1" fontId="0" fillId="3" borderId="1" xfId="0" applyNumberFormat="1" applyFill="1" applyBorder="1" applyAlignment="1">
      <alignment horizontal="center" vertical="center" wrapText="1"/>
    </xf>
    <xf numFmtId="0" fontId="27" fillId="0" borderId="1" xfId="38" applyNumberFormat="1" applyFont="1" applyFill="1" applyBorder="1" applyAlignment="1" applyProtection="1">
      <alignment vertical="center" wrapText="1"/>
    </xf>
    <xf numFmtId="0" fontId="27" fillId="0" borderId="1" xfId="38" applyNumberFormat="1" applyFont="1" applyFill="1" applyBorder="1" applyAlignment="1" applyProtection="1">
      <alignment horizontal="left" vertical="center" wrapText="1"/>
    </xf>
    <xf numFmtId="0" fontId="17" fillId="3" borderId="1" xfId="38" applyFont="1" applyFill="1" applyBorder="1" applyAlignment="1">
      <alignment horizontal="left" vertical="center" wrapText="1"/>
    </xf>
    <xf numFmtId="0" fontId="21" fillId="2" borderId="1" xfId="0" applyFont="1" applyFill="1" applyBorder="1" applyAlignment="1">
      <alignment horizontal="center" vertical="center" wrapText="1"/>
    </xf>
    <xf numFmtId="0" fontId="0" fillId="0" borderId="1" xfId="0" applyBorder="1" applyAlignment="1">
      <alignment horizontal="center" wrapText="1"/>
    </xf>
    <xf numFmtId="0" fontId="21" fillId="5" borderId="1" xfId="0" applyFont="1" applyFill="1" applyBorder="1" applyAlignment="1">
      <alignment horizontal="center" vertical="center" wrapText="1"/>
    </xf>
    <xf numFmtId="0" fontId="0" fillId="5" borderId="1" xfId="0" applyFill="1" applyBorder="1" applyAlignment="1">
      <alignment horizontal="center"/>
    </xf>
    <xf numFmtId="0" fontId="17" fillId="0" borderId="1" xfId="38" applyNumberFormat="1" applyFont="1" applyFill="1" applyBorder="1" applyAlignment="1">
      <alignment vertical="center" wrapText="1"/>
    </xf>
    <xf numFmtId="1" fontId="17" fillId="3" borderId="1" xfId="38" applyNumberFormat="1" applyFont="1" applyFill="1" applyBorder="1" applyAlignment="1">
      <alignment horizontal="left" vertical="center" wrapText="1"/>
    </xf>
    <xf numFmtId="0" fontId="17" fillId="0" borderId="1" xfId="38" applyFont="1" applyBorder="1" applyAlignment="1">
      <alignment horizontal="center" vertical="center"/>
    </xf>
    <xf numFmtId="0" fontId="17" fillId="0" borderId="1" xfId="38" applyNumberFormat="1" applyFont="1" applyFill="1" applyBorder="1" applyAlignment="1" applyProtection="1">
      <alignment horizontal="center" vertical="center"/>
    </xf>
    <xf numFmtId="0" fontId="22" fillId="0" borderId="1" xfId="0" applyFont="1" applyBorder="1" applyAlignment="1">
      <alignment horizontal="center" vertical="center" wrapText="1"/>
    </xf>
    <xf numFmtId="0" fontId="16" fillId="0" borderId="3" xfId="0" applyFont="1" applyBorder="1" applyAlignment="1">
      <alignment vertical="center" wrapText="1"/>
    </xf>
    <xf numFmtId="0" fontId="16" fillId="3" borderId="5" xfId="0" applyFont="1" applyFill="1" applyBorder="1" applyAlignment="1">
      <alignment vertical="center" wrapText="1"/>
    </xf>
    <xf numFmtId="0" fontId="16" fillId="3" borderId="6" xfId="0" applyFont="1" applyFill="1" applyBorder="1" applyAlignment="1">
      <alignment vertical="center" wrapText="1"/>
    </xf>
    <xf numFmtId="0" fontId="30" fillId="0" borderId="1" xfId="0" applyFont="1" applyBorder="1" applyAlignment="1">
      <alignment wrapText="1"/>
    </xf>
    <xf numFmtId="0" fontId="23" fillId="0" borderId="1" xfId="0" applyFont="1" applyBorder="1" applyAlignment="1">
      <alignment wrapText="1"/>
    </xf>
    <xf numFmtId="0" fontId="16" fillId="3" borderId="7" xfId="0" applyFont="1" applyFill="1" applyBorder="1" applyAlignment="1">
      <alignment vertical="center" wrapText="1"/>
    </xf>
    <xf numFmtId="0" fontId="16" fillId="3" borderId="7" xfId="0" applyFont="1" applyFill="1" applyBorder="1" applyAlignment="1">
      <alignment horizontal="center" vertical="center" wrapText="1"/>
    </xf>
    <xf numFmtId="0" fontId="24" fillId="0" borderId="1" xfId="24" applyFont="1" applyBorder="1" applyAlignment="1">
      <alignment wrapText="1"/>
    </xf>
    <xf numFmtId="0" fontId="32" fillId="0" borderId="1" xfId="24" applyBorder="1" applyAlignment="1">
      <alignment wrapText="1"/>
    </xf>
    <xf numFmtId="44" fontId="16" fillId="0" borderId="1" xfId="37" applyFont="1" applyFill="1" applyBorder="1" applyAlignment="1">
      <alignment vertical="center" wrapText="1"/>
    </xf>
    <xf numFmtId="44" fontId="16" fillId="3" borderId="1" xfId="37" applyFont="1" applyFill="1" applyBorder="1" applyAlignment="1">
      <alignment vertical="center" wrapText="1"/>
    </xf>
    <xf numFmtId="44" fontId="16" fillId="3" borderId="1" xfId="37" applyFont="1" applyFill="1" applyBorder="1" applyAlignment="1">
      <alignment horizontal="center" vertical="center" wrapText="1"/>
    </xf>
    <xf numFmtId="44" fontId="0" fillId="0" borderId="1" xfId="37" applyFont="1" applyFill="1" applyBorder="1" applyAlignment="1">
      <alignment vertical="center" wrapText="1"/>
    </xf>
    <xf numFmtId="44" fontId="0" fillId="0" borderId="1" xfId="37" applyFont="1" applyFill="1" applyBorder="1" applyAlignment="1">
      <alignment horizontal="center" vertical="center" wrapText="1"/>
    </xf>
    <xf numFmtId="44" fontId="0" fillId="0" borderId="1" xfId="37" applyFont="1" applyBorder="1" applyAlignment="1">
      <alignment horizontal="center"/>
    </xf>
    <xf numFmtId="44" fontId="0" fillId="0" borderId="1" xfId="37" applyFont="1" applyBorder="1" applyAlignment="1">
      <alignment horizontal="center" vertical="center" wrapText="1"/>
    </xf>
    <xf numFmtId="44" fontId="0" fillId="0" borderId="1" xfId="37" applyFont="1" applyBorder="1" applyAlignment="1">
      <alignment vertical="center" wrapText="1"/>
    </xf>
    <xf numFmtId="164" fontId="16" fillId="3" borderId="1" xfId="37" applyNumberFormat="1" applyFont="1" applyFill="1" applyBorder="1" applyAlignment="1">
      <alignment horizontal="center" vertical="center" wrapText="1"/>
    </xf>
    <xf numFmtId="0" fontId="31" fillId="3" borderId="1" xfId="38" applyFill="1" applyBorder="1" applyAlignment="1">
      <alignment vertical="center" wrapText="1"/>
    </xf>
    <xf numFmtId="0" fontId="16" fillId="4" borderId="1" xfId="67" applyFont="1" applyFill="1" applyBorder="1" applyAlignment="1">
      <alignment vertical="top" wrapText="1"/>
    </xf>
    <xf numFmtId="0" fontId="24" fillId="0" borderId="1" xfId="24" applyFont="1" applyBorder="1" applyAlignment="1">
      <alignment horizontal="center" wrapText="1"/>
    </xf>
    <xf numFmtId="0" fontId="16" fillId="4" borderId="1" xfId="68" applyFont="1" applyFill="1" applyBorder="1" applyAlignment="1">
      <alignment vertical="top" wrapText="1"/>
    </xf>
    <xf numFmtId="0" fontId="16" fillId="0" borderId="1" xfId="68" applyFont="1" applyBorder="1" applyAlignment="1">
      <alignment vertical="top" wrapText="1"/>
    </xf>
    <xf numFmtId="0" fontId="1" fillId="0" borderId="1" xfId="8" applyFont="1" applyBorder="1" applyAlignment="1">
      <alignment vertical="center" wrapText="1"/>
    </xf>
    <xf numFmtId="0" fontId="16" fillId="6" borderId="1" xfId="0" applyFont="1" applyFill="1" applyBorder="1" applyAlignment="1">
      <alignment vertical="center" wrapText="1"/>
    </xf>
    <xf numFmtId="0" fontId="0" fillId="0" borderId="1" xfId="0" applyBorder="1" applyAlignment="1">
      <alignment vertical="top" wrapText="1"/>
    </xf>
    <xf numFmtId="0" fontId="15" fillId="0" borderId="1" xfId="0" applyFont="1" applyBorder="1" applyAlignment="1">
      <alignment horizontal="center" vertical="center"/>
    </xf>
    <xf numFmtId="0" fontId="16" fillId="7" borderId="1" xfId="0" applyFont="1" applyFill="1" applyBorder="1" applyAlignment="1">
      <alignment vertical="center" wrapText="1"/>
    </xf>
    <xf numFmtId="0" fontId="16" fillId="8" borderId="1" xfId="0" applyFont="1" applyFill="1" applyBorder="1" applyAlignment="1">
      <alignment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0" fillId="7" borderId="1" xfId="0" applyFill="1" applyBorder="1" applyAlignment="1">
      <alignment vertical="center" wrapText="1"/>
    </xf>
    <xf numFmtId="0" fontId="23" fillId="7" borderId="1" xfId="0" applyFont="1" applyFill="1" applyBorder="1" applyAlignment="1">
      <alignment vertical="center" wrapText="1"/>
    </xf>
    <xf numFmtId="0" fontId="0" fillId="7" borderId="1" xfId="0" applyFill="1" applyBorder="1" applyAlignment="1">
      <alignment horizontal="center" vertical="center" wrapText="1"/>
    </xf>
    <xf numFmtId="0" fontId="24" fillId="7" borderId="1" xfId="10" applyFont="1" applyFill="1" applyBorder="1" applyAlignment="1">
      <alignment vertical="center" wrapText="1"/>
    </xf>
    <xf numFmtId="0" fontId="1" fillId="0" borderId="1" xfId="99" applyBorder="1"/>
    <xf numFmtId="0" fontId="1" fillId="0" borderId="1" xfId="99" applyBorder="1" applyAlignment="1">
      <alignment vertical="center"/>
    </xf>
    <xf numFmtId="1" fontId="16" fillId="3" borderId="7" xfId="0" applyNumberFormat="1" applyFont="1" applyFill="1" applyBorder="1" applyAlignment="1">
      <alignment horizontal="center" vertical="center" wrapText="1"/>
    </xf>
    <xf numFmtId="0" fontId="1" fillId="0" borderId="1" xfId="99" applyBorder="1" applyAlignment="1">
      <alignment wrapText="1"/>
    </xf>
    <xf numFmtId="0" fontId="1" fillId="0" borderId="1" xfId="99" applyBorder="1" applyAlignment="1">
      <alignment vertical="top"/>
    </xf>
    <xf numFmtId="0" fontId="32" fillId="0" borderId="1" xfId="24" applyBorder="1"/>
    <xf numFmtId="0" fontId="16" fillId="0" borderId="0" xfId="0" applyFont="1" applyAlignment="1">
      <alignment horizontal="center" vertical="center" wrapText="1"/>
    </xf>
    <xf numFmtId="0" fontId="35" fillId="0" borderId="1" xfId="0" applyFont="1" applyBorder="1"/>
    <xf numFmtId="0" fontId="31" fillId="0" borderId="1" xfId="38" applyBorder="1"/>
    <xf numFmtId="0" fontId="24" fillId="0" borderId="2" xfId="24" applyFont="1" applyBorder="1" applyAlignment="1">
      <alignment wrapText="1"/>
    </xf>
    <xf numFmtId="0" fontId="16" fillId="0" borderId="5" xfId="0" applyFont="1" applyBorder="1" applyAlignment="1">
      <alignment vertical="center" wrapText="1"/>
    </xf>
    <xf numFmtId="1" fontId="0" fillId="0" borderId="0" xfId="0" applyNumberFormat="1" applyAlignment="1">
      <alignment vertical="center" wrapText="1"/>
    </xf>
    <xf numFmtId="0" fontId="0" fillId="0" borderId="5" xfId="0" applyBorder="1" applyAlignment="1">
      <alignment vertical="center"/>
    </xf>
    <xf numFmtId="0" fontId="16" fillId="3" borderId="2" xfId="0" applyFont="1" applyFill="1" applyBorder="1" applyAlignment="1">
      <alignment vertical="center" wrapText="1"/>
    </xf>
    <xf numFmtId="0" fontId="24" fillId="0" borderId="7" xfId="24" applyFont="1" applyBorder="1" applyAlignment="1">
      <alignment wrapText="1"/>
    </xf>
    <xf numFmtId="0" fontId="0" fillId="0" borderId="0" xfId="0" applyAlignment="1">
      <alignment horizontal="center" vertical="center" wrapText="1"/>
    </xf>
    <xf numFmtId="0" fontId="0" fillId="0" borderId="6" xfId="0" applyBorder="1" applyAlignment="1">
      <alignment vertical="center"/>
    </xf>
    <xf numFmtId="0" fontId="0" fillId="0" borderId="2" xfId="0" applyBorder="1" applyAlignment="1">
      <alignment vertical="center"/>
    </xf>
    <xf numFmtId="44" fontId="16" fillId="0" borderId="0" xfId="37" applyFont="1" applyFill="1" applyBorder="1" applyAlignment="1">
      <alignment vertical="center" wrapText="1"/>
    </xf>
    <xf numFmtId="1" fontId="0" fillId="0" borderId="2" xfId="0" applyNumberFormat="1" applyBorder="1" applyAlignment="1">
      <alignment vertical="center"/>
    </xf>
    <xf numFmtId="0" fontId="34" fillId="0" borderId="0" xfId="0" applyFont="1" applyAlignment="1">
      <alignment vertical="center"/>
    </xf>
    <xf numFmtId="1" fontId="16" fillId="3" borderId="0" xfId="0" applyNumberFormat="1" applyFont="1" applyFill="1" applyAlignment="1">
      <alignment horizontal="left" vertical="center" wrapText="1"/>
    </xf>
    <xf numFmtId="0" fontId="37" fillId="0" borderId="1" xfId="24" applyFont="1" applyBorder="1" applyAlignment="1">
      <alignment wrapText="1"/>
    </xf>
    <xf numFmtId="0" fontId="24" fillId="0" borderId="1" xfId="24" applyFont="1" applyBorder="1" applyAlignment="1">
      <alignment vertical="top" wrapText="1"/>
    </xf>
    <xf numFmtId="0" fontId="23" fillId="0" borderId="0" xfId="0" applyFont="1" applyAlignment="1">
      <alignment vertical="center" wrapText="1"/>
    </xf>
    <xf numFmtId="0" fontId="16" fillId="0" borderId="1" xfId="0" applyFont="1" applyBorder="1" applyAlignment="1">
      <alignment vertical="top" wrapText="1"/>
    </xf>
    <xf numFmtId="0" fontId="16" fillId="3" borderId="1" xfId="0" applyFont="1" applyFill="1" applyBorder="1" applyAlignment="1">
      <alignment vertical="top" wrapText="1"/>
    </xf>
    <xf numFmtId="1" fontId="16" fillId="3" borderId="1" xfId="0" applyNumberFormat="1" applyFont="1" applyFill="1" applyBorder="1" applyAlignment="1">
      <alignment horizontal="center" vertical="top" wrapText="1"/>
    </xf>
    <xf numFmtId="0" fontId="17" fillId="3" borderId="1" xfId="38" applyFont="1" applyFill="1" applyBorder="1" applyAlignment="1">
      <alignment vertical="top" wrapText="1"/>
    </xf>
    <xf numFmtId="0" fontId="17" fillId="0" borderId="1" xfId="38" applyNumberFormat="1" applyFont="1" applyFill="1" applyBorder="1" applyAlignment="1" applyProtection="1">
      <alignment vertical="top" wrapText="1"/>
    </xf>
    <xf numFmtId="0" fontId="17" fillId="0" borderId="1" xfId="38" applyNumberFormat="1" applyFont="1" applyFill="1" applyBorder="1" applyAlignment="1" applyProtection="1">
      <alignment horizontal="center"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38" fillId="0" borderId="0" xfId="0" applyFont="1" applyAlignment="1">
      <alignment wrapText="1"/>
    </xf>
    <xf numFmtId="0" fontId="24" fillId="0" borderId="0" xfId="24" applyFont="1" applyAlignment="1">
      <alignment wrapText="1"/>
    </xf>
    <xf numFmtId="1" fontId="0" fillId="9" borderId="1" xfId="0" applyNumberFormat="1" applyFill="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xf>
    <xf numFmtId="0" fontId="16"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xf>
    <xf numFmtId="0" fontId="16" fillId="0" borderId="0" xfId="0" applyFont="1" applyBorder="1" applyAlignment="1">
      <alignment vertical="center" wrapText="1"/>
    </xf>
    <xf numFmtId="0" fontId="16" fillId="4" borderId="1" xfId="0" applyFont="1" applyFill="1" applyBorder="1" applyAlignment="1">
      <alignment vertical="top" wrapText="1"/>
    </xf>
    <xf numFmtId="0" fontId="16" fillId="0" borderId="7" xfId="0" applyFont="1" applyBorder="1" applyAlignment="1">
      <alignment vertical="center" wrapText="1"/>
    </xf>
    <xf numFmtId="0" fontId="0" fillId="0" borderId="2" xfId="0" applyBorder="1"/>
    <xf numFmtId="0" fontId="24" fillId="0" borderId="2" xfId="0" applyFont="1" applyBorder="1" applyAlignment="1">
      <alignment wrapText="1"/>
    </xf>
    <xf numFmtId="0" fontId="16" fillId="3" borderId="0" xfId="0" applyFont="1" applyFill="1" applyBorder="1" applyAlignment="1">
      <alignment vertical="center" wrapText="1"/>
    </xf>
    <xf numFmtId="0" fontId="30" fillId="0" borderId="7" xfId="0" applyFont="1" applyBorder="1" applyAlignment="1">
      <alignment wrapText="1"/>
    </xf>
    <xf numFmtId="0" fontId="38" fillId="0" borderId="1" xfId="0" applyFont="1" applyBorder="1" applyAlignment="1">
      <alignment wrapText="1"/>
    </xf>
    <xf numFmtId="0" fontId="16" fillId="3" borderId="0" xfId="0" applyFont="1" applyFill="1" applyBorder="1" applyAlignment="1">
      <alignment horizontal="center" vertical="center" wrapText="1"/>
    </xf>
    <xf numFmtId="0" fontId="16" fillId="0" borderId="0" xfId="0" applyFont="1" applyBorder="1" applyAlignment="1">
      <alignment horizontal="center" vertical="center" wrapText="1"/>
    </xf>
    <xf numFmtId="0" fontId="39" fillId="0" borderId="1" xfId="0" applyFont="1" applyBorder="1" applyAlignment="1">
      <alignment horizontal="left" vertical="center" wrapText="1"/>
    </xf>
    <xf numFmtId="0" fontId="0" fillId="0" borderId="1" xfId="0" applyBorder="1" applyAlignment="1">
      <alignment horizontal="center"/>
    </xf>
    <xf numFmtId="0" fontId="32" fillId="0" borderId="1" xfId="24" applyBorder="1" applyAlignment="1">
      <alignment horizontal="center" wrapText="1"/>
    </xf>
    <xf numFmtId="0" fontId="32" fillId="0" borderId="1" xfId="24" applyBorder="1" applyAlignment="1">
      <alignment horizontal="center" vertical="center" wrapText="1"/>
    </xf>
    <xf numFmtId="0" fontId="0" fillId="0" borderId="1" xfId="0" applyBorder="1" applyAlignment="1">
      <alignment horizontal="center"/>
    </xf>
    <xf numFmtId="0" fontId="16" fillId="0" borderId="1" xfId="2" applyFont="1" applyBorder="1" applyAlignment="1">
      <alignment horizontal="center" vertical="center" wrapText="1"/>
    </xf>
    <xf numFmtId="0" fontId="16" fillId="0" borderId="1" xfId="2" applyFont="1" applyBorder="1" applyAlignment="1">
      <alignment vertical="center" wrapText="1"/>
    </xf>
    <xf numFmtId="0" fontId="16" fillId="3" borderId="1" xfId="2" applyFont="1" applyFill="1" applyBorder="1" applyAlignment="1">
      <alignment vertical="center" wrapText="1"/>
    </xf>
    <xf numFmtId="0" fontId="16" fillId="3" borderId="1" xfId="2" applyFont="1" applyFill="1" applyBorder="1" applyAlignment="1">
      <alignment horizontal="center" vertical="center" wrapText="1"/>
    </xf>
    <xf numFmtId="0" fontId="0" fillId="0" borderId="1" xfId="0" applyFont="1" applyBorder="1" applyAlignment="1">
      <alignment vertical="center" wrapText="1"/>
    </xf>
    <xf numFmtId="0" fontId="24" fillId="0" borderId="1" xfId="24" applyFont="1" applyBorder="1" applyAlignment="1">
      <alignment horizontal="center" vertical="center" wrapText="1"/>
    </xf>
    <xf numFmtId="1" fontId="16" fillId="3" borderId="1" xfId="2" applyNumberFormat="1" applyFont="1" applyFill="1" applyBorder="1" applyAlignment="1">
      <alignment horizontal="center" vertical="center" wrapText="1"/>
    </xf>
    <xf numFmtId="1" fontId="23" fillId="0" borderId="1" xfId="2" applyNumberFormat="1" applyBorder="1" applyAlignment="1">
      <alignment horizontal="center" vertical="center" wrapText="1"/>
    </xf>
    <xf numFmtId="0" fontId="0" fillId="0" borderId="1" xfId="10" applyFont="1" applyFill="1" applyBorder="1" applyAlignment="1">
      <alignment vertical="center" wrapText="1"/>
    </xf>
    <xf numFmtId="0" fontId="23" fillId="0" borderId="1" xfId="2" applyBorder="1" applyAlignment="1">
      <alignment horizontal="center" vertical="center" wrapText="1"/>
    </xf>
    <xf numFmtId="0" fontId="15" fillId="2" borderId="3" xfId="0" applyFont="1" applyFill="1" applyBorder="1" applyAlignment="1">
      <alignment horizontal="center" vertical="center"/>
    </xf>
    <xf numFmtId="0" fontId="15" fillId="2" borderId="2" xfId="0" applyFont="1" applyFill="1" applyBorder="1" applyAlignment="1">
      <alignment horizontal="center"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cellXfs>
  <cellStyles count="100">
    <cellStyle name="Hyperkobling" xfId="38" builtinId="8"/>
    <cellStyle name="Hyperlink 2" xfId="4" xr:uid="{00000000-0005-0000-0000-000002000000}"/>
    <cellStyle name="Hyperlink 3" xfId="22" xr:uid="{00000000-0005-0000-0000-000003000000}"/>
    <cellStyle name="Hyperlink 4" xfId="25" xr:uid="{00000000-0005-0000-0000-000004000000}"/>
    <cellStyle name="Normal" xfId="0" builtinId="0"/>
    <cellStyle name="Normal 10" xfId="11" xr:uid="{00000000-0005-0000-0000-000006000000}"/>
    <cellStyle name="Normal 10 2" xfId="20" xr:uid="{00000000-0005-0000-0000-000007000000}"/>
    <cellStyle name="Normal 10 2 2" xfId="65" xr:uid="{00000000-0005-0000-0000-000008000000}"/>
    <cellStyle name="Normal 10 2 3" xfId="95" xr:uid="{00000000-0005-0000-0000-000009000000}"/>
    <cellStyle name="Normal 10 3" xfId="34" xr:uid="{00000000-0005-0000-0000-00000A000000}"/>
    <cellStyle name="Normal 10 3 2" xfId="56" xr:uid="{00000000-0005-0000-0000-00000B000000}"/>
    <cellStyle name="Normal 10 3 3" xfId="86" xr:uid="{00000000-0005-0000-0000-00000C000000}"/>
    <cellStyle name="Normal 10 4" xfId="47" xr:uid="{00000000-0005-0000-0000-00000D000000}"/>
    <cellStyle name="Normal 10 5" xfId="77" xr:uid="{00000000-0005-0000-0000-00000E000000}"/>
    <cellStyle name="Normal 11" xfId="23" xr:uid="{00000000-0005-0000-0000-00000F000000}"/>
    <cellStyle name="Normal 11 2" xfId="36" xr:uid="{00000000-0005-0000-0000-000010000000}"/>
    <cellStyle name="Normal 11 2 2" xfId="66" xr:uid="{00000000-0005-0000-0000-000011000000}"/>
    <cellStyle name="Normal 11 2 3" xfId="96" xr:uid="{00000000-0005-0000-0000-000012000000}"/>
    <cellStyle name="Normal 11 3" xfId="48" xr:uid="{00000000-0005-0000-0000-000013000000}"/>
    <cellStyle name="Normal 11 4" xfId="78" xr:uid="{00000000-0005-0000-0000-000014000000}"/>
    <cellStyle name="Normal 12" xfId="24" xr:uid="{00000000-0005-0000-0000-000015000000}"/>
    <cellStyle name="Normal 13" xfId="67" xr:uid="{00000000-0005-0000-0000-000016000000}"/>
    <cellStyle name="Normal 13 2" xfId="97" xr:uid="{00000000-0005-0000-0000-000017000000}"/>
    <cellStyle name="Normal 14" xfId="98" xr:uid="{00000000-0005-0000-0000-000018000000}"/>
    <cellStyle name="Normal 15" xfId="68" xr:uid="{00000000-0005-0000-0000-000019000000}"/>
    <cellStyle name="Normal 15 2" xfId="99" xr:uid="{00000000-0005-0000-0000-00001A000000}"/>
    <cellStyle name="Normal 2" xfId="1" xr:uid="{00000000-0005-0000-0000-00001B000000}"/>
    <cellStyle name="Normal 2 2" xfId="2" xr:uid="{00000000-0005-0000-0000-00001C000000}"/>
    <cellStyle name="Normal 2 3" xfId="21" xr:uid="{00000000-0005-0000-0000-00001D000000}"/>
    <cellStyle name="Normal 2 3 2" xfId="35" xr:uid="{00000000-0005-0000-0000-00001E000000}"/>
    <cellStyle name="Normal 2 4" xfId="12" xr:uid="{00000000-0005-0000-0000-00001F000000}"/>
    <cellStyle name="Normal 2 4 2" xfId="57" xr:uid="{00000000-0005-0000-0000-000020000000}"/>
    <cellStyle name="Normal 2 4 3" xfId="87" xr:uid="{00000000-0005-0000-0000-000021000000}"/>
    <cellStyle name="Normal 2 5" xfId="26" xr:uid="{00000000-0005-0000-0000-000022000000}"/>
    <cellStyle name="Normal 2 6" xfId="39" xr:uid="{00000000-0005-0000-0000-000023000000}"/>
    <cellStyle name="Normal 2 7" xfId="69" xr:uid="{00000000-0005-0000-0000-000024000000}"/>
    <cellStyle name="Normal 3" xfId="3" xr:uid="{00000000-0005-0000-0000-000025000000}"/>
    <cellStyle name="Normal 3 2" xfId="13" xr:uid="{00000000-0005-0000-0000-000026000000}"/>
    <cellStyle name="Normal 3 2 2" xfId="58" xr:uid="{00000000-0005-0000-0000-000027000000}"/>
    <cellStyle name="Normal 3 2 3" xfId="88" xr:uid="{00000000-0005-0000-0000-000028000000}"/>
    <cellStyle name="Normal 3 3" xfId="27" xr:uid="{00000000-0005-0000-0000-000029000000}"/>
    <cellStyle name="Normal 3 3 2" xfId="49" xr:uid="{00000000-0005-0000-0000-00002A000000}"/>
    <cellStyle name="Normal 3 3 3" xfId="79" xr:uid="{00000000-0005-0000-0000-00002B000000}"/>
    <cellStyle name="Normal 3 4" xfId="40" xr:uid="{00000000-0005-0000-0000-00002C000000}"/>
    <cellStyle name="Normal 3 5" xfId="70" xr:uid="{00000000-0005-0000-0000-00002D000000}"/>
    <cellStyle name="Normal 4" xfId="5" xr:uid="{00000000-0005-0000-0000-00002E000000}"/>
    <cellStyle name="Normal 4 2" xfId="14" xr:uid="{00000000-0005-0000-0000-00002F000000}"/>
    <cellStyle name="Normal 4 2 2" xfId="59" xr:uid="{00000000-0005-0000-0000-000030000000}"/>
    <cellStyle name="Normal 4 2 3" xfId="89" xr:uid="{00000000-0005-0000-0000-000031000000}"/>
    <cellStyle name="Normal 4 3" xfId="28" xr:uid="{00000000-0005-0000-0000-000032000000}"/>
    <cellStyle name="Normal 4 3 2" xfId="50" xr:uid="{00000000-0005-0000-0000-000033000000}"/>
    <cellStyle name="Normal 4 3 3" xfId="80" xr:uid="{00000000-0005-0000-0000-000034000000}"/>
    <cellStyle name="Normal 4 4" xfId="41" xr:uid="{00000000-0005-0000-0000-000035000000}"/>
    <cellStyle name="Normal 4 5" xfId="71" xr:uid="{00000000-0005-0000-0000-000036000000}"/>
    <cellStyle name="Normal 5" xfId="6" xr:uid="{00000000-0005-0000-0000-000037000000}"/>
    <cellStyle name="Normal 5 2" xfId="15" xr:uid="{00000000-0005-0000-0000-000038000000}"/>
    <cellStyle name="Normal 5 2 2" xfId="60" xr:uid="{00000000-0005-0000-0000-000039000000}"/>
    <cellStyle name="Normal 5 2 3" xfId="90" xr:uid="{00000000-0005-0000-0000-00003A000000}"/>
    <cellStyle name="Normal 5 3" xfId="29" xr:uid="{00000000-0005-0000-0000-00003B000000}"/>
    <cellStyle name="Normal 5 3 2" xfId="51" xr:uid="{00000000-0005-0000-0000-00003C000000}"/>
    <cellStyle name="Normal 5 3 3" xfId="81" xr:uid="{00000000-0005-0000-0000-00003D000000}"/>
    <cellStyle name="Normal 5 4" xfId="42" xr:uid="{00000000-0005-0000-0000-00003E000000}"/>
    <cellStyle name="Normal 5 5" xfId="72" xr:uid="{00000000-0005-0000-0000-00003F000000}"/>
    <cellStyle name="Normal 6" xfId="7" xr:uid="{00000000-0005-0000-0000-000040000000}"/>
    <cellStyle name="Normal 6 2" xfId="16" xr:uid="{00000000-0005-0000-0000-000041000000}"/>
    <cellStyle name="Normal 6 2 2" xfId="61" xr:uid="{00000000-0005-0000-0000-000042000000}"/>
    <cellStyle name="Normal 6 2 3" xfId="91" xr:uid="{00000000-0005-0000-0000-000043000000}"/>
    <cellStyle name="Normal 6 3" xfId="30" xr:uid="{00000000-0005-0000-0000-000044000000}"/>
    <cellStyle name="Normal 6 3 2" xfId="52" xr:uid="{00000000-0005-0000-0000-000045000000}"/>
    <cellStyle name="Normal 6 3 3" xfId="82" xr:uid="{00000000-0005-0000-0000-000046000000}"/>
    <cellStyle name="Normal 6 4" xfId="43" xr:uid="{00000000-0005-0000-0000-000047000000}"/>
    <cellStyle name="Normal 6 5" xfId="73" xr:uid="{00000000-0005-0000-0000-000048000000}"/>
    <cellStyle name="Normal 7" xfId="8" xr:uid="{00000000-0005-0000-0000-000049000000}"/>
    <cellStyle name="Normal 7 2" xfId="17" xr:uid="{00000000-0005-0000-0000-00004A000000}"/>
    <cellStyle name="Normal 7 2 2" xfId="62" xr:uid="{00000000-0005-0000-0000-00004B000000}"/>
    <cellStyle name="Normal 7 2 3" xfId="92" xr:uid="{00000000-0005-0000-0000-00004C000000}"/>
    <cellStyle name="Normal 7 3" xfId="31" xr:uid="{00000000-0005-0000-0000-00004D000000}"/>
    <cellStyle name="Normal 7 3 2" xfId="53" xr:uid="{00000000-0005-0000-0000-00004E000000}"/>
    <cellStyle name="Normal 7 3 3" xfId="83" xr:uid="{00000000-0005-0000-0000-00004F000000}"/>
    <cellStyle name="Normal 7 4" xfId="44" xr:uid="{00000000-0005-0000-0000-000050000000}"/>
    <cellStyle name="Normal 7 5" xfId="74" xr:uid="{00000000-0005-0000-0000-000051000000}"/>
    <cellStyle name="Normal 8" xfId="9" xr:uid="{00000000-0005-0000-0000-000052000000}"/>
    <cellStyle name="Normal 8 2" xfId="18" xr:uid="{00000000-0005-0000-0000-000053000000}"/>
    <cellStyle name="Normal 8 2 2" xfId="63" xr:uid="{00000000-0005-0000-0000-000054000000}"/>
    <cellStyle name="Normal 8 2 3" xfId="93" xr:uid="{00000000-0005-0000-0000-000055000000}"/>
    <cellStyle name="Normal 8 3" xfId="32" xr:uid="{00000000-0005-0000-0000-000056000000}"/>
    <cellStyle name="Normal 8 3 2" xfId="54" xr:uid="{00000000-0005-0000-0000-000057000000}"/>
    <cellStyle name="Normal 8 3 3" xfId="84" xr:uid="{00000000-0005-0000-0000-000058000000}"/>
    <cellStyle name="Normal 8 4" xfId="45" xr:uid="{00000000-0005-0000-0000-000059000000}"/>
    <cellStyle name="Normal 8 5" xfId="75" xr:uid="{00000000-0005-0000-0000-00005A000000}"/>
    <cellStyle name="Normal 9" xfId="10" xr:uid="{00000000-0005-0000-0000-00005B000000}"/>
    <cellStyle name="Normal 9 2" xfId="19" xr:uid="{00000000-0005-0000-0000-00005C000000}"/>
    <cellStyle name="Normal 9 2 2" xfId="64" xr:uid="{00000000-0005-0000-0000-00005D000000}"/>
    <cellStyle name="Normal 9 2 3" xfId="94" xr:uid="{00000000-0005-0000-0000-00005E000000}"/>
    <cellStyle name="Normal 9 3" xfId="33" xr:uid="{00000000-0005-0000-0000-00005F000000}"/>
    <cellStyle name="Normal 9 3 2" xfId="55" xr:uid="{00000000-0005-0000-0000-000060000000}"/>
    <cellStyle name="Normal 9 3 3" xfId="85" xr:uid="{00000000-0005-0000-0000-000061000000}"/>
    <cellStyle name="Normal 9 4" xfId="46" xr:uid="{00000000-0005-0000-0000-000062000000}"/>
    <cellStyle name="Normal 9 5" xfId="76" xr:uid="{00000000-0005-0000-0000-000063000000}"/>
    <cellStyle name="Valuta" xfId="37"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fecloud-my.sharepoint.com/personal/geeta_fuglevand_ife_no/Documents/Desktop/Plant%20list/Dugnadsliste%202022.05.18%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er 2019"/>
      <sheetName val="Innmeldinger"/>
      <sheetName val="Planter 2022"/>
      <sheetName val="Else no. 6"/>
      <sheetName val="Marit no. 3"/>
      <sheetName val="Åshild no. 4"/>
      <sheetName val="Deltatt eller hatt dugnad"/>
      <sheetName val="Sammanstilling 2022"/>
      <sheetName val="Åshild 1"/>
      <sheetName val="Marit 1"/>
      <sheetName val="Mona 1"/>
      <sheetName val="Mona no.2"/>
      <sheetName val="Åshild no.2"/>
      <sheetName val="Marit no. 2"/>
      <sheetName val="Kari Fledsberg"/>
      <sheetName val="Reidun 1&amp; 2"/>
      <sheetName val="Åshild no 3"/>
      <sheetName val="Kjør-liste"/>
      <sheetName val="Sammanstilling"/>
      <sheetName val="Utbetalning"/>
      <sheetName val="Mona 3"/>
      <sheetName val="Åshild 3"/>
      <sheetName val="Sheet1"/>
      <sheetName val="Ark1"/>
      <sheetName val="Mona 2"/>
      <sheetName val="04.05.2019"/>
      <sheetName val="Reidun"/>
      <sheetName val="Åshild 2"/>
      <sheetName val="Gro Elisabeth"/>
    </sheetNames>
    <sheetDataSet>
      <sheetData sheetId="0"/>
      <sheetData sheetId="1"/>
      <sheetData sheetId="2"/>
      <sheetData sheetId="3"/>
      <sheetData sheetId="4"/>
      <sheetData sheetId="5">
        <row r="28">
          <cell r="E28" t="str">
            <v>Gule blomster. Blomsterrik</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flickr.com/photos/146446531@N05/32493192193/in/album-72157660724230658/" TargetMode="External"/><Relationship Id="rId299" Type="http://schemas.openxmlformats.org/officeDocument/2006/relationships/hyperlink" Target="https://www.flickr.com/photos/146446531@N05/33232368461/in/album-72157677731449083/" TargetMode="External"/><Relationship Id="rId21" Type="http://schemas.openxmlformats.org/officeDocument/2006/relationships/hyperlink" Target="https://www.flickr.com/photos/146446531@N05/33150036572/in/album-72157677731449083/" TargetMode="External"/><Relationship Id="rId63" Type="http://schemas.openxmlformats.org/officeDocument/2006/relationships/hyperlink" Target="https://www.flickr.com/photos/146446531@N05/32463758654/in/album-72157665061413489/" TargetMode="External"/><Relationship Id="rId159" Type="http://schemas.openxmlformats.org/officeDocument/2006/relationships/hyperlink" Target="https://www.flickr.com/photos/146446531@N05/32493709143/in/album-72157677649885994/" TargetMode="External"/><Relationship Id="rId324" Type="http://schemas.openxmlformats.org/officeDocument/2006/relationships/hyperlink" Target="https://www.flickr.com/photos/146446531@N05/33360099715/in/album-72157665061413489/" TargetMode="External"/><Relationship Id="rId366" Type="http://schemas.openxmlformats.org/officeDocument/2006/relationships/hyperlink" Target="https://www.flickr.com/photos/146446531@N05/32626515303/in/album-72157660724230658/" TargetMode="External"/><Relationship Id="rId170" Type="http://schemas.openxmlformats.org/officeDocument/2006/relationships/hyperlink" Target="https://www.flickr.com/photos/146446531@N05/32925532790/in/album-72157677649885994/" TargetMode="External"/><Relationship Id="rId226" Type="http://schemas.openxmlformats.org/officeDocument/2006/relationships/hyperlink" Target="https://www.flickr.com/photos/146446531@N05/32493934033/in/album-72157677650528794/" TargetMode="External"/><Relationship Id="rId433" Type="http://schemas.openxmlformats.org/officeDocument/2006/relationships/hyperlink" Target="https://www.flickr.com/photos/146446531@N05/33321968712/in/album-72157678829815112/" TargetMode="External"/><Relationship Id="rId268" Type="http://schemas.openxmlformats.org/officeDocument/2006/relationships/hyperlink" Target="https://www.flickr.com/photos/146446531@N05/32494623873/in/album-72157677739443623/" TargetMode="External"/><Relationship Id="rId32" Type="http://schemas.openxmlformats.org/officeDocument/2006/relationships/hyperlink" Target="https://www.flickr.com/photos/146446531@N05/33264844586/in/album-72157677731449083/" TargetMode="External"/><Relationship Id="rId74" Type="http://schemas.openxmlformats.org/officeDocument/2006/relationships/hyperlink" Target="https://www.flickr.com/photos/146446531@N05/33265849306/in/album-72157665061413489/" TargetMode="External"/><Relationship Id="rId128" Type="http://schemas.openxmlformats.org/officeDocument/2006/relationships/hyperlink" Target="https://www.flickr.com/photos/146446531@N05/32493188053/in/album-72157660724230658/" TargetMode="External"/><Relationship Id="rId335" Type="http://schemas.openxmlformats.org/officeDocument/2006/relationships/hyperlink" Target="https://www.flickr.com/photos/146446531@N05/32534102334/in/album-72157665061413489/" TargetMode="External"/><Relationship Id="rId377" Type="http://schemas.openxmlformats.org/officeDocument/2006/relationships/hyperlink" Target="https://www.flickr.com/photos/146446531@N05/32597527774/in/album-72157660724230658/" TargetMode="External"/><Relationship Id="rId5" Type="http://schemas.openxmlformats.org/officeDocument/2006/relationships/hyperlink" Target="https://www.flickr.com/photos/146446531@N05/33264864016/in/album-72157677731449083/" TargetMode="External"/><Relationship Id="rId181" Type="http://schemas.openxmlformats.org/officeDocument/2006/relationships/hyperlink" Target="https://www.flickr.com/photos/146446531@N05/32925633470/in/album-72157681153324265/" TargetMode="External"/><Relationship Id="rId237" Type="http://schemas.openxmlformats.org/officeDocument/2006/relationships/hyperlink" Target="https://www.flickr.com/photos/146446531@N05/33308489405/in/album-72157677650528794/" TargetMode="External"/><Relationship Id="rId402" Type="http://schemas.openxmlformats.org/officeDocument/2006/relationships/hyperlink" Target="https://www.flickr.com/photos/146446531@N05/33321974302/in/album-72157677650528794/" TargetMode="External"/><Relationship Id="rId279" Type="http://schemas.openxmlformats.org/officeDocument/2006/relationships/hyperlink" Target="https://www.flickr.com/photos/146446531@N05/32468181744/in/datetaken-public/" TargetMode="External"/><Relationship Id="rId444" Type="http://schemas.openxmlformats.org/officeDocument/2006/relationships/hyperlink" Target="https://www.flickr.com/photos/146446531@N05/33111893800/in/album-72157678829815112/" TargetMode="External"/><Relationship Id="rId43" Type="http://schemas.openxmlformats.org/officeDocument/2006/relationships/hyperlink" Target="https://www.flickr.com/photos/146446531@N05/33264856906/in/album-72157677731449083/" TargetMode="External"/><Relationship Id="rId139" Type="http://schemas.openxmlformats.org/officeDocument/2006/relationships/hyperlink" Target="https://www.flickr.com/photos/146446531@N05/32925052160/in/album-72157660724230658/" TargetMode="External"/><Relationship Id="rId290" Type="http://schemas.openxmlformats.org/officeDocument/2006/relationships/hyperlink" Target="https://www.flickr.com/photos/146446531@N05/33319501856/in/album-72157677731449083/" TargetMode="External"/><Relationship Id="rId304" Type="http://schemas.openxmlformats.org/officeDocument/2006/relationships/hyperlink" Target="https://www.flickr.com/photos/146446531@N05/32978776790/in/album-72157677731449083/" TargetMode="External"/><Relationship Id="rId346" Type="http://schemas.openxmlformats.org/officeDocument/2006/relationships/hyperlink" Target="https://www.flickr.com/photos/146446531@N05/32597524284/in/album-72157677649885994/" TargetMode="External"/><Relationship Id="rId388" Type="http://schemas.openxmlformats.org/officeDocument/2006/relationships/hyperlink" Target="https://www.flickr.com/photos/146446531@N05/32663865893/in/album-72157681153324265/" TargetMode="External"/><Relationship Id="rId85" Type="http://schemas.openxmlformats.org/officeDocument/2006/relationships/hyperlink" Target="https://www.flickr.com/photos/146446531@N05/33306620435/in/album-72157665061413489/" TargetMode="External"/><Relationship Id="rId150" Type="http://schemas.openxmlformats.org/officeDocument/2006/relationships/hyperlink" Target="https://www.flickr.com/photos/146446531@N05/32493206303/in/album-72157660724230658/" TargetMode="External"/><Relationship Id="rId192" Type="http://schemas.openxmlformats.org/officeDocument/2006/relationships/hyperlink" Target="https://www.flickr.com/photos/146446531@N05/33152988122/in/album-72157677650528794/" TargetMode="External"/><Relationship Id="rId206" Type="http://schemas.openxmlformats.org/officeDocument/2006/relationships/hyperlink" Target="https://www.flickr.com/photos/146446531@N05/32465521954/in/album-72157677650528794/" TargetMode="External"/><Relationship Id="rId413" Type="http://schemas.openxmlformats.org/officeDocument/2006/relationships/hyperlink" Target="https://www.flickr.com/photos/146446531@N05/33349864811/in/album-72157677650528794/" TargetMode="External"/><Relationship Id="rId248" Type="http://schemas.openxmlformats.org/officeDocument/2006/relationships/hyperlink" Target="https://www.flickr.com/photos/146446531@N05/33181170461/in/album-72157678829815112/" TargetMode="External"/><Relationship Id="rId455" Type="http://schemas.openxmlformats.org/officeDocument/2006/relationships/hyperlink" Target="https://1drv.ms/u/s!ApicINPf3u6ekXBLjo-h3Q8n3f5f" TargetMode="External"/><Relationship Id="rId12" Type="http://schemas.openxmlformats.org/officeDocument/2006/relationships/hyperlink" Target="https://www.flickr.com/photos/146446531@N05/32922861800/in/album-72157677731449083/" TargetMode="External"/><Relationship Id="rId108" Type="http://schemas.openxmlformats.org/officeDocument/2006/relationships/hyperlink" Target="https://www.flickr.com/photos/146446531@N05/32464847254/in/album-72157660724230658/" TargetMode="External"/><Relationship Id="rId315" Type="http://schemas.openxmlformats.org/officeDocument/2006/relationships/hyperlink" Target="https://www.flickr.com/photos/146446531@N05/33206056072/in/album-72157677731449083/" TargetMode="External"/><Relationship Id="rId357" Type="http://schemas.openxmlformats.org/officeDocument/2006/relationships/hyperlink" Target="https://www.flickr.com/photos/146446531@N05/32597533684/in/album-72157660724230658/" TargetMode="External"/><Relationship Id="rId54" Type="http://schemas.openxmlformats.org/officeDocument/2006/relationships/hyperlink" Target="https://www.flickr.com/photos/146446531@N05/33306617795/in/album-72157665061413489/" TargetMode="External"/><Relationship Id="rId96" Type="http://schemas.openxmlformats.org/officeDocument/2006/relationships/hyperlink" Target="https://www.flickr.com/photos/146446531@N05/33266909576/in/album-72157660724230658/" TargetMode="External"/><Relationship Id="rId161" Type="http://schemas.openxmlformats.org/officeDocument/2006/relationships/hyperlink" Target="https://www.flickr.com/photos/146446531@N05/32493708633/in/album-72157677649885994/" TargetMode="External"/><Relationship Id="rId217" Type="http://schemas.openxmlformats.org/officeDocument/2006/relationships/hyperlink" Target="https://www.flickr.com/photos/146446531@N05/32493936093/in/album-72157677650528794/" TargetMode="External"/><Relationship Id="rId399" Type="http://schemas.openxmlformats.org/officeDocument/2006/relationships/hyperlink" Target="https://www.flickr.com/photos/146446531@N05/33321975042/in/album-72157677650528794/" TargetMode="External"/><Relationship Id="rId259" Type="http://schemas.openxmlformats.org/officeDocument/2006/relationships/hyperlink" Target="https://www.flickr.com/photos/146446531@N05/33268251656/in/album-72157678829815112/" TargetMode="External"/><Relationship Id="rId424" Type="http://schemas.openxmlformats.org/officeDocument/2006/relationships/hyperlink" Target="https://www.flickr.com/photos/146446531@N05/33437096556/in/album-72157678829815112/" TargetMode="External"/><Relationship Id="rId466" Type="http://schemas.openxmlformats.org/officeDocument/2006/relationships/hyperlink" Target="https://www.flickr.com/photos/146446531@N05/33264862866/in/album-72157677731449083/" TargetMode="External"/><Relationship Id="rId23" Type="http://schemas.openxmlformats.org/officeDocument/2006/relationships/hyperlink" Target="https://www.flickr.com/photos/146446531@N05/33264847046/in/album-72157677731449083/" TargetMode="External"/><Relationship Id="rId119" Type="http://schemas.openxmlformats.org/officeDocument/2006/relationships/hyperlink" Target="https://www.flickr.com/photos/146446531@N05/33152197522/in/album-72157660724230658/" TargetMode="External"/><Relationship Id="rId270" Type="http://schemas.openxmlformats.org/officeDocument/2006/relationships/hyperlink" Target="https://www.flickr.com/photos/146446531@N05/32494623383/in/album-72157677739443623/" TargetMode="External"/><Relationship Id="rId326" Type="http://schemas.openxmlformats.org/officeDocument/2006/relationships/hyperlink" Target="https://www.flickr.com/photos/146446531@N05/33360099325/in/album-72157665061413489/" TargetMode="External"/><Relationship Id="rId65" Type="http://schemas.openxmlformats.org/officeDocument/2006/relationships/hyperlink" Target="https://www.flickr.com/photos/146446531@N05/32463757444/in/album-72157665061413489/" TargetMode="External"/><Relationship Id="rId130" Type="http://schemas.openxmlformats.org/officeDocument/2006/relationships/hyperlink" Target="https://www.flickr.com/photos/146446531@N05/32493187843/in/album-72157660724230658/" TargetMode="External"/><Relationship Id="rId368" Type="http://schemas.openxmlformats.org/officeDocument/2006/relationships/hyperlink" Target="https://www.flickr.com/photos/146446531@N05/32626514133/in/album-72157660724230658/" TargetMode="External"/><Relationship Id="rId172" Type="http://schemas.openxmlformats.org/officeDocument/2006/relationships/hyperlink" Target="https://www.flickr.com/photos/146446531@N05/32493815353/in/album-72157681153324265/" TargetMode="External"/><Relationship Id="rId193" Type="http://schemas.openxmlformats.org/officeDocument/2006/relationships/hyperlink" Target="https://www.flickr.com/photos/146446531@N05/32925753830/in/album-72157677650528794/" TargetMode="External"/><Relationship Id="rId207" Type="http://schemas.openxmlformats.org/officeDocument/2006/relationships/hyperlink" Target="https://www.flickr.com/photos/146446531@N05/33180473641/in/album-72157677650528794/" TargetMode="External"/><Relationship Id="rId228" Type="http://schemas.openxmlformats.org/officeDocument/2006/relationships/hyperlink" Target="https://www.flickr.com/photos/146446531@N05/32493929923/in/album-72157677650528794/" TargetMode="External"/><Relationship Id="rId249" Type="http://schemas.openxmlformats.org/officeDocument/2006/relationships/hyperlink" Target="https://www.flickr.com/photos/146446531@N05/33181169391/in/album-72157678829815112/" TargetMode="External"/><Relationship Id="rId414" Type="http://schemas.openxmlformats.org/officeDocument/2006/relationships/hyperlink" Target="https://www.flickr.com/photos/146446531@N05/33321972172/in/album-72157677650528794/" TargetMode="External"/><Relationship Id="rId435" Type="http://schemas.openxmlformats.org/officeDocument/2006/relationships/hyperlink" Target="https://www.flickr.com/photos/146446531@N05/33480330625/in/album-72157677731449083/" TargetMode="External"/><Relationship Id="rId456" Type="http://schemas.openxmlformats.org/officeDocument/2006/relationships/hyperlink" Target="https://www.flickr.com/photos/146446531@N05/32922861260/in/album-72157677731449083/" TargetMode="External"/><Relationship Id="rId13" Type="http://schemas.openxmlformats.org/officeDocument/2006/relationships/hyperlink" Target="https://www.flickr.com/photos/146446531@N05/32922861260/in/album-72157677731449083/" TargetMode="External"/><Relationship Id="rId109" Type="http://schemas.openxmlformats.org/officeDocument/2006/relationships/hyperlink" Target="https://www.flickr.com/photos/146446531@N05/32464847104/in/album-72157660724230658/" TargetMode="External"/><Relationship Id="rId260" Type="http://schemas.openxmlformats.org/officeDocument/2006/relationships/hyperlink" Target="https://www.flickr.com/photos/146446531@N05/32926465680/in/album-72157678829815112/" TargetMode="External"/><Relationship Id="rId281" Type="http://schemas.openxmlformats.org/officeDocument/2006/relationships/hyperlink" Target="https://www.flickr.com/photos/146446531@N05/32468181354/in/album-72157660724230658/" TargetMode="External"/><Relationship Id="rId316" Type="http://schemas.openxmlformats.org/officeDocument/2006/relationships/hyperlink" Target="https://www.flickr.com/photos/146446531@N05/33233637351/in/album-72157677731449083/" TargetMode="External"/><Relationship Id="rId337" Type="http://schemas.openxmlformats.org/officeDocument/2006/relationships/hyperlink" Target="https://www.flickr.com/photos/146446531@N05/32534102174/in/album-72157665061413489/" TargetMode="External"/><Relationship Id="rId34" Type="http://schemas.openxmlformats.org/officeDocument/2006/relationships/hyperlink" Target="https://www.flickr.com/photos/146446531@N05/33177547221/in/album-72157677731449083/" TargetMode="External"/><Relationship Id="rId55" Type="http://schemas.openxmlformats.org/officeDocument/2006/relationships/hyperlink" Target="https://www.flickr.com/photos/146446531@N05/32492003573/in/album-72157665061413489/" TargetMode="External"/><Relationship Id="rId76" Type="http://schemas.openxmlformats.org/officeDocument/2006/relationships/hyperlink" Target="https://www.flickr.com/photos/146446531@N05/32492009963/in/album-72157665061413489/" TargetMode="External"/><Relationship Id="rId97" Type="http://schemas.openxmlformats.org/officeDocument/2006/relationships/hyperlink" Target="https://www.flickr.com/photos/146446531@N05/32464848924/in/album-72157660724230658/" TargetMode="External"/><Relationship Id="rId120" Type="http://schemas.openxmlformats.org/officeDocument/2006/relationships/hyperlink" Target="https://www.flickr.com/photos/146446531@N05/32925039080/in/album-72157660724230658/" TargetMode="External"/><Relationship Id="rId141" Type="http://schemas.openxmlformats.org/officeDocument/2006/relationships/hyperlink" Target="https://www.flickr.com/photos/146446531@N05/32925031870/in/album-72157660724230658/" TargetMode="External"/><Relationship Id="rId358" Type="http://schemas.openxmlformats.org/officeDocument/2006/relationships/hyperlink" Target="https://www.flickr.com/photos/146446531@N05/33312394861/in/album-72157660724230658/" TargetMode="External"/><Relationship Id="rId379" Type="http://schemas.openxmlformats.org/officeDocument/2006/relationships/hyperlink" Target="https://www.flickr.com/photos/146446531@N05/32597527154/in/album-72157660724230658/" TargetMode="External"/><Relationship Id="rId7" Type="http://schemas.openxmlformats.org/officeDocument/2006/relationships/hyperlink" Target="https://www.flickr.com/photos/146446531@N05/33264862236/in/album-72157677731449083/" TargetMode="External"/><Relationship Id="rId162" Type="http://schemas.openxmlformats.org/officeDocument/2006/relationships/hyperlink" Target="https://www.flickr.com/photos/146446531@N05/32925537400/in/album-72157677649885994/" TargetMode="External"/><Relationship Id="rId183" Type="http://schemas.openxmlformats.org/officeDocument/2006/relationships/hyperlink" Target="https://www.flickr.com/photos/146446531@N05/32925633180/in/album-72157681153324265/" TargetMode="External"/><Relationship Id="rId218" Type="http://schemas.openxmlformats.org/officeDocument/2006/relationships/hyperlink" Target="https://www.flickr.com/photos/146446531@N05/32493936813/in/album-72157677650528794/" TargetMode="External"/><Relationship Id="rId239" Type="http://schemas.openxmlformats.org/officeDocument/2006/relationships/hyperlink" Target="https://www.flickr.com/photos/146446531@N05/33267646376/in/album-72157677650528794/" TargetMode="External"/><Relationship Id="rId390" Type="http://schemas.openxmlformats.org/officeDocument/2006/relationships/hyperlink" Target="https://www.flickr.com/photos/146446531@N05/33478040745/in/album-72157681153324265/" TargetMode="External"/><Relationship Id="rId404" Type="http://schemas.openxmlformats.org/officeDocument/2006/relationships/hyperlink" Target="https://www.flickr.com/photos/146446531@N05/33321973862/in/album-72157677650528794/" TargetMode="External"/><Relationship Id="rId425" Type="http://schemas.openxmlformats.org/officeDocument/2006/relationships/hyperlink" Target="https://www.flickr.com/photos/146446531@N05/33349864231/in/album-72157678829815112/" TargetMode="External"/><Relationship Id="rId446" Type="http://schemas.openxmlformats.org/officeDocument/2006/relationships/hyperlink" Target="https://www.flickr.com/photos/146446531@N05/33339332152/in/album-72157678829815112/" TargetMode="External"/><Relationship Id="rId467" Type="http://schemas.openxmlformats.org/officeDocument/2006/relationships/hyperlink" Target="https://www.flickr.com/photos/146446531@N05/42327349851/in/album-72157660724230658/" TargetMode="External"/><Relationship Id="rId250" Type="http://schemas.openxmlformats.org/officeDocument/2006/relationships/hyperlink" Target="https://www.flickr.com/photos/146446531@N05/33268256346/in/album-72157678829815112/" TargetMode="External"/><Relationship Id="rId271" Type="http://schemas.openxmlformats.org/officeDocument/2006/relationships/hyperlink" Target="https://www.flickr.com/photos/146446531@N05/32928450830/in/album-72157677731449083/" TargetMode="External"/><Relationship Id="rId292" Type="http://schemas.openxmlformats.org/officeDocument/2006/relationships/hyperlink" Target="https://www.flickr.com/photos/146446531@N05/33319501446/in/album-72157677731449083/" TargetMode="External"/><Relationship Id="rId306" Type="http://schemas.openxmlformats.org/officeDocument/2006/relationships/hyperlink" Target="https://www.flickr.com/photos/146446531@N05/32978776520/in/album-72157677731449083/" TargetMode="External"/><Relationship Id="rId24" Type="http://schemas.openxmlformats.org/officeDocument/2006/relationships/hyperlink" Target="https://www.flickr.com/photos/146446531@N05/33150035492/in/album-72157677731449083/" TargetMode="External"/><Relationship Id="rId45" Type="http://schemas.openxmlformats.org/officeDocument/2006/relationships/hyperlink" Target="https://www.flickr.com/photos/146446531@N05/33264855026/in/album-72157677731449083/" TargetMode="External"/><Relationship Id="rId66" Type="http://schemas.openxmlformats.org/officeDocument/2006/relationships/hyperlink" Target="https://www.flickr.com/photos/146446531@N05/32463757074/in/album-72157665061413489/" TargetMode="External"/><Relationship Id="rId87" Type="http://schemas.openxmlformats.org/officeDocument/2006/relationships/hyperlink" Target="https://www.flickr.com/photos/146446531@N05/33306619765/in/album-72157665061413489/" TargetMode="External"/><Relationship Id="rId110" Type="http://schemas.openxmlformats.org/officeDocument/2006/relationships/hyperlink" Target="https://www.flickr.com/photos/146446531@N05/33266905286/in/album-72157660724230658/" TargetMode="External"/><Relationship Id="rId131" Type="http://schemas.openxmlformats.org/officeDocument/2006/relationships/hyperlink" Target="https://www.flickr.com/photos/146446531@N05/33179699321/in/album-72157660724230658/" TargetMode="External"/><Relationship Id="rId327" Type="http://schemas.openxmlformats.org/officeDocument/2006/relationships/hyperlink" Target="https://www.flickr.com/photos/146446531@N05/33204821132/in/album-72157665061413489/" TargetMode="External"/><Relationship Id="rId348" Type="http://schemas.openxmlformats.org/officeDocument/2006/relationships/hyperlink" Target="https://www.flickr.com/photos/146446531@N05/33057337530/in/album-72157677649885994/" TargetMode="External"/><Relationship Id="rId369" Type="http://schemas.openxmlformats.org/officeDocument/2006/relationships/hyperlink" Target="https://www.flickr.com/photos/146446531@N05/32597530564/in/album-72157660724230658/" TargetMode="External"/><Relationship Id="rId152" Type="http://schemas.openxmlformats.org/officeDocument/2006/relationships/hyperlink" Target="https://www.flickr.com/photos/146446531@N05/33266913356/in/album-72157660724230658/" TargetMode="External"/><Relationship Id="rId173" Type="http://schemas.openxmlformats.org/officeDocument/2006/relationships/hyperlink" Target="https://www.flickr.com/photos/146446531@N05/33308365875/in/album-72157681153324265/" TargetMode="External"/><Relationship Id="rId194" Type="http://schemas.openxmlformats.org/officeDocument/2006/relationships/hyperlink" Target="https://www.flickr.com/photos/146446531@N05/33152987642/in/album-72157677650528794/" TargetMode="External"/><Relationship Id="rId208" Type="http://schemas.openxmlformats.org/officeDocument/2006/relationships/hyperlink" Target="https://www.flickr.com/photos/146446531@N05/33180473271/in/album-72157677650528794/" TargetMode="External"/><Relationship Id="rId229" Type="http://schemas.openxmlformats.org/officeDocument/2006/relationships/hyperlink" Target="https://www.flickr.com/photos/146446531@N05/32493935173/in/album-72157677650528794/" TargetMode="External"/><Relationship Id="rId380" Type="http://schemas.openxmlformats.org/officeDocument/2006/relationships/hyperlink" Target="https://www.flickr.com/photos/146446531@N05/32597526774/in/album-72157660724230658/" TargetMode="External"/><Relationship Id="rId415" Type="http://schemas.openxmlformats.org/officeDocument/2006/relationships/hyperlink" Target="https://www.flickr.com/photos/146446531@N05/33349864471/in/album-72157677650528794/" TargetMode="External"/><Relationship Id="rId436" Type="http://schemas.openxmlformats.org/officeDocument/2006/relationships/hyperlink" Target="https://www.flickr.com/photos/146446531@N05/33352145951/in/album-72157677731449083/" TargetMode="External"/><Relationship Id="rId457" Type="http://schemas.openxmlformats.org/officeDocument/2006/relationships/hyperlink" Target="https://www.flickr.com/photos/146446531@N05/32491055143/in/album-72157677731449083/" TargetMode="External"/><Relationship Id="rId240" Type="http://schemas.openxmlformats.org/officeDocument/2006/relationships/hyperlink" Target="https://www.flickr.com/photos/146446531@N05/33267645916/in/album-72157677650528794/" TargetMode="External"/><Relationship Id="rId261" Type="http://schemas.openxmlformats.org/officeDocument/2006/relationships/hyperlink" Target="https://www.flickr.com/photos/146446531@N05/33268250606/in/album-72157678829815112/" TargetMode="External"/><Relationship Id="rId14" Type="http://schemas.openxmlformats.org/officeDocument/2006/relationships/hyperlink" Target="https://www.flickr.com/photos/146446531@N05/32491055143/in/album-72157677731449083/" TargetMode="External"/><Relationship Id="rId35" Type="http://schemas.openxmlformats.org/officeDocument/2006/relationships/hyperlink" Target="https://www.flickr.com/photos/146446531@N05/32491046903/in/album-72157677731449083/" TargetMode="External"/><Relationship Id="rId56" Type="http://schemas.openxmlformats.org/officeDocument/2006/relationships/hyperlink" Target="https://www.flickr.com/photos/146446531@N05/32463760284/in/album-72157665061413489/" TargetMode="External"/><Relationship Id="rId77" Type="http://schemas.openxmlformats.org/officeDocument/2006/relationships/hyperlink" Target="https://www.flickr.com/photos/146446531@N05/32492009663/in/album-72157665061413489/" TargetMode="External"/><Relationship Id="rId100" Type="http://schemas.openxmlformats.org/officeDocument/2006/relationships/hyperlink" Target="https://www.flickr.com/photos/146446531@N05/32464848324/in/album-72157660724230658/" TargetMode="External"/><Relationship Id="rId282" Type="http://schemas.openxmlformats.org/officeDocument/2006/relationships/hyperlink" Target="https://www.flickr.com/photos/146446531@N05/33183102841/in/album-72157660724230658/" TargetMode="External"/><Relationship Id="rId317" Type="http://schemas.openxmlformats.org/officeDocument/2006/relationships/hyperlink" Target="https://www.flickr.com/photos/146446531@N05/32547207413/in/album-72157677731449083/" TargetMode="External"/><Relationship Id="rId338" Type="http://schemas.openxmlformats.org/officeDocument/2006/relationships/hyperlink" Target="https://www.flickr.com/photos/146446531@N05/32534102054/in/album-72157660724230658/" TargetMode="External"/><Relationship Id="rId359" Type="http://schemas.openxmlformats.org/officeDocument/2006/relationships/hyperlink" Target="https://www.flickr.com/photos/146446531@N05/32597533334/in/album-72157660724230658/" TargetMode="External"/><Relationship Id="rId8" Type="http://schemas.openxmlformats.org/officeDocument/2006/relationships/hyperlink" Target="https://www.flickr.com/photos/146446531@N05/33264861716/in/album-72157677731449083/" TargetMode="External"/><Relationship Id="rId98" Type="http://schemas.openxmlformats.org/officeDocument/2006/relationships/hyperlink" Target="https://www.flickr.com/photos/146446531@N05/32464848724/in/album-72157660724230658/" TargetMode="External"/><Relationship Id="rId121" Type="http://schemas.openxmlformats.org/officeDocument/2006/relationships/hyperlink" Target="https://www.flickr.com/photos/146446531@N05/32493189173/in/album-72157660724230658/" TargetMode="External"/><Relationship Id="rId142" Type="http://schemas.openxmlformats.org/officeDocument/2006/relationships/hyperlink" Target="https://www.flickr.com/photos/146446531@N05/33307818275/in/album-72157660724230658/" TargetMode="External"/><Relationship Id="rId163" Type="http://schemas.openxmlformats.org/officeDocument/2006/relationships/hyperlink" Target="https://www.flickr.com/photos/146446531@N05/32925533770/in/album-72157677649885994/" TargetMode="External"/><Relationship Id="rId184" Type="http://schemas.openxmlformats.org/officeDocument/2006/relationships/hyperlink" Target="https://www.flickr.com/photos/146446531@N05/33308360835/in/album-72157681153324265/" TargetMode="External"/><Relationship Id="rId219" Type="http://schemas.openxmlformats.org/officeDocument/2006/relationships/hyperlink" Target="https://www.flickr.com/photos/146446531@N05/32493937063/in/album-72157677650528794/" TargetMode="External"/><Relationship Id="rId370" Type="http://schemas.openxmlformats.org/officeDocument/2006/relationships/hyperlink" Target="https://www.flickr.com/photos/146446531@N05/33440464685/in/album-72157660724230658/" TargetMode="External"/><Relationship Id="rId391" Type="http://schemas.openxmlformats.org/officeDocument/2006/relationships/hyperlink" Target="https://www.flickr.com/photos/146446531@N05/32663871443/in/album-72157681153324265/" TargetMode="External"/><Relationship Id="rId405" Type="http://schemas.openxmlformats.org/officeDocument/2006/relationships/hyperlink" Target="https://www.flickr.com/photos/146446531@N05/33321973672/in/album-72157677650528794/" TargetMode="External"/><Relationship Id="rId426" Type="http://schemas.openxmlformats.org/officeDocument/2006/relationships/hyperlink" Target="https://www.flickr.com/photos/146446531@N05/33349864011/in/album-72157678829815112/" TargetMode="External"/><Relationship Id="rId447" Type="http://schemas.openxmlformats.org/officeDocument/2006/relationships/hyperlink" Target="https://www.flickr.com/photos/146446531@N05/33111893560/in/album-72157678829815112/" TargetMode="External"/><Relationship Id="rId230" Type="http://schemas.openxmlformats.org/officeDocument/2006/relationships/hyperlink" Target="https://www.flickr.com/photos/146446531@N05/33180464171/in/album-72157677650528794/" TargetMode="External"/><Relationship Id="rId251" Type="http://schemas.openxmlformats.org/officeDocument/2006/relationships/hyperlink" Target="https://www.flickr.com/photos/146446531@N05/33181168751/in/album-72157678829815112/" TargetMode="External"/><Relationship Id="rId468" Type="http://schemas.openxmlformats.org/officeDocument/2006/relationships/hyperlink" Target="https://1drv.ms/u/s!ApicINPf3u6ekWxlvuPGaMXfuomu" TargetMode="External"/><Relationship Id="rId25" Type="http://schemas.openxmlformats.org/officeDocument/2006/relationships/hyperlink" Target="https://www.flickr.com/photos/146446531@N05/33264846706/in/album-72157677731449083/" TargetMode="External"/><Relationship Id="rId46" Type="http://schemas.openxmlformats.org/officeDocument/2006/relationships/hyperlink" Target="https://www.flickr.com/photos/146446531@N05/33264855026/in/album-72157677731449083/" TargetMode="External"/><Relationship Id="rId67" Type="http://schemas.openxmlformats.org/officeDocument/2006/relationships/hyperlink" Target="https://www.flickr.com/photos/146446531@N05/32463756584/in/album-72157665061413489/" TargetMode="External"/><Relationship Id="rId272" Type="http://schemas.openxmlformats.org/officeDocument/2006/relationships/hyperlink" Target="https://www.flickr.com/photos/146446531@N05/32468183374/in/album-72157677731449083/" TargetMode="External"/><Relationship Id="rId293" Type="http://schemas.openxmlformats.org/officeDocument/2006/relationships/hyperlink" Target="https://www.flickr.com/photos/146446531@N05/33319501226/in/album-72157677731449083/" TargetMode="External"/><Relationship Id="rId307" Type="http://schemas.openxmlformats.org/officeDocument/2006/relationships/hyperlink" Target="https://www.flickr.com/photos/146446531@N05/32518392134/in/album-72157677731449083/" TargetMode="External"/><Relationship Id="rId328" Type="http://schemas.openxmlformats.org/officeDocument/2006/relationships/hyperlink" Target="https://www.flickr.com/photos/146446531@N05/32534103224/in/album-72157665061413489/" TargetMode="External"/><Relationship Id="rId349" Type="http://schemas.openxmlformats.org/officeDocument/2006/relationships/hyperlink" Target="https://www.flickr.com/photos/146446531@N05/33057337320/in/album-72157677649885994/" TargetMode="External"/><Relationship Id="rId88" Type="http://schemas.openxmlformats.org/officeDocument/2006/relationships/hyperlink" Target="https://www.flickr.com/photos/146446531@N05/33265844796/in/album-72157665061413489/" TargetMode="External"/><Relationship Id="rId111" Type="http://schemas.openxmlformats.org/officeDocument/2006/relationships/hyperlink" Target="https://www.flickr.com/photos/146446531@N05/33266904726/in/album-72157660724230658/" TargetMode="External"/><Relationship Id="rId132" Type="http://schemas.openxmlformats.org/officeDocument/2006/relationships/hyperlink" Target="https://www.flickr.com/photos/146446531@N05/32925037800/in/album-72157660724230658/" TargetMode="External"/><Relationship Id="rId153" Type="http://schemas.openxmlformats.org/officeDocument/2006/relationships/hyperlink" Target="https://www.flickr.com/photos/146446531@N05/33266912996/in/album-72157660724230658/" TargetMode="External"/><Relationship Id="rId174" Type="http://schemas.openxmlformats.org/officeDocument/2006/relationships/hyperlink" Target="https://www.flickr.com/photos/146446531@N05/33308365455/in/album-72157681153324265/" TargetMode="External"/><Relationship Id="rId195" Type="http://schemas.openxmlformats.org/officeDocument/2006/relationships/hyperlink" Target="https://www.flickr.com/photos/146446531@N05/32925753600/in/album-72157677650528794/" TargetMode="External"/><Relationship Id="rId209" Type="http://schemas.openxmlformats.org/officeDocument/2006/relationships/hyperlink" Target="https://www.flickr.com/photos/146446531@N05/32465521434/in/album-72157677650528794/" TargetMode="External"/><Relationship Id="rId360" Type="http://schemas.openxmlformats.org/officeDocument/2006/relationships/hyperlink" Target="https://www.flickr.com/photos/146446531@N05/32597532994/in/album-72157660724230658/" TargetMode="External"/><Relationship Id="rId381" Type="http://schemas.openxmlformats.org/officeDocument/2006/relationships/hyperlink" Target="https://www.flickr.com/photos/146446531@N05/33057339860/in/album-72157660724230658/" TargetMode="External"/><Relationship Id="rId416" Type="http://schemas.openxmlformats.org/officeDocument/2006/relationships/hyperlink" Target="https://www.flickr.com/photos/146446531@N05/32663869813/in/album-72157677650528794/" TargetMode="External"/><Relationship Id="rId220" Type="http://schemas.openxmlformats.org/officeDocument/2006/relationships/hyperlink" Target="https://www.flickr.com/photos/146446531@N05/32493937353/in/album-72157677650528794/" TargetMode="External"/><Relationship Id="rId241" Type="http://schemas.openxmlformats.org/officeDocument/2006/relationships/hyperlink" Target="https://www.flickr.com/photos/146446531@N05/33267645276/in/album-72157677650528794/" TargetMode="External"/><Relationship Id="rId437" Type="http://schemas.openxmlformats.org/officeDocument/2006/relationships/hyperlink" Target="https://www.flickr.com/photos/146446531@N05/33480329255/in/album-72157677731449083/" TargetMode="External"/><Relationship Id="rId458" Type="http://schemas.openxmlformats.org/officeDocument/2006/relationships/hyperlink" Target="https://www.flickr.com/photos/146446531@N05/42077041171/in/dateposted-public/" TargetMode="External"/><Relationship Id="rId15" Type="http://schemas.openxmlformats.org/officeDocument/2006/relationships/hyperlink" Target="https://www.flickr.com/photos/146446531@N05/32922860600/in/album-72157677731449083/" TargetMode="External"/><Relationship Id="rId36" Type="http://schemas.openxmlformats.org/officeDocument/2006/relationships/hyperlink" Target="https://www.flickr.com/photos/146446531@N05/33264843076/in/album-72157677731449083/" TargetMode="External"/><Relationship Id="rId57" Type="http://schemas.openxmlformats.org/officeDocument/2006/relationships/hyperlink" Target="https://www.flickr.com/photos/146446531@N05/32492002843/in/album-72157665061413489/" TargetMode="External"/><Relationship Id="rId262" Type="http://schemas.openxmlformats.org/officeDocument/2006/relationships/hyperlink" Target="https://www.flickr.com/photos/146446531@N05/33181164261/in/album-72157678829815112/" TargetMode="External"/><Relationship Id="rId283" Type="http://schemas.openxmlformats.org/officeDocument/2006/relationships/hyperlink" Target="https://www.flickr.com/photos/146446531@N05/32928454070/in/album-72157677649885994/" TargetMode="External"/><Relationship Id="rId318" Type="http://schemas.openxmlformats.org/officeDocument/2006/relationships/hyperlink" Target="https://www.flickr.com/photos/146446531@N05/32547207133/in/album-72157677731449083/" TargetMode="External"/><Relationship Id="rId339" Type="http://schemas.openxmlformats.org/officeDocument/2006/relationships/hyperlink" Target="https://www.flickr.com/photos/146446531@N05/32534101904/in/album-72157660724230658/" TargetMode="External"/><Relationship Id="rId78" Type="http://schemas.openxmlformats.org/officeDocument/2006/relationships/hyperlink" Target="https://www.flickr.com/photos/146446531@N05/33306622595/in/album-72157665061413489/" TargetMode="External"/><Relationship Id="rId99" Type="http://schemas.openxmlformats.org/officeDocument/2006/relationships/hyperlink" Target="https://www.flickr.com/photos/146446531@N05/33307812045/in/album-72157660724230658/" TargetMode="External"/><Relationship Id="rId101" Type="http://schemas.openxmlformats.org/officeDocument/2006/relationships/hyperlink" Target="https://www.flickr.com/photos/146446531@N05/33307811565/in/album-72157660724230658/" TargetMode="External"/><Relationship Id="rId122" Type="http://schemas.openxmlformats.org/officeDocument/2006/relationships/hyperlink" Target="https://www.flickr.com/photos/146446531@N05/32925038460/in/album-72157660724230658/" TargetMode="External"/><Relationship Id="rId143" Type="http://schemas.openxmlformats.org/officeDocument/2006/relationships/hyperlink" Target="https://www.flickr.com/photos/146446531@N05/33307817995/in/album-72157660724230658/" TargetMode="External"/><Relationship Id="rId164" Type="http://schemas.openxmlformats.org/officeDocument/2006/relationships/hyperlink" Target="https://www.flickr.com/photos/146446531@N05/32925536630/in/album-72157677649885994/" TargetMode="External"/><Relationship Id="rId185" Type="http://schemas.openxmlformats.org/officeDocument/2006/relationships/hyperlink" Target="https://www.flickr.com/photos/146446531@N05/32493943943/in/album-72157677650528794/" TargetMode="External"/><Relationship Id="rId350" Type="http://schemas.openxmlformats.org/officeDocument/2006/relationships/hyperlink" Target="https://www.flickr.com/photos/146446531@N05/33057336990/in/album-72157677649885994/" TargetMode="External"/><Relationship Id="rId371" Type="http://schemas.openxmlformats.org/officeDocument/2006/relationships/hyperlink" Target="https://www.flickr.com/photos/146446531@N05/32597529964/in/album-72157660724230658/" TargetMode="External"/><Relationship Id="rId406" Type="http://schemas.openxmlformats.org/officeDocument/2006/relationships/hyperlink" Target="https://www.flickr.com/photos/146446531@N05/33321973342/in/album-72157677650528794/" TargetMode="External"/><Relationship Id="rId9" Type="http://schemas.openxmlformats.org/officeDocument/2006/relationships/hyperlink" Target="https://www.flickr.com/photos/146446531@N05/33177562021/in/album-72157677731449083/" TargetMode="External"/><Relationship Id="rId210" Type="http://schemas.openxmlformats.org/officeDocument/2006/relationships/hyperlink" Target="https://www.flickr.com/photos/146446531@N05/33180472841/in/album-72157677650528794/" TargetMode="External"/><Relationship Id="rId392" Type="http://schemas.openxmlformats.org/officeDocument/2006/relationships/hyperlink" Target="https://www.flickr.com/photos/146446531@N05/33478040535/in/album-72157681153324265/" TargetMode="External"/><Relationship Id="rId427" Type="http://schemas.openxmlformats.org/officeDocument/2006/relationships/hyperlink" Target="https://www.flickr.com/photos/146446531@N05/33349863851/in/album-72157678829815112/" TargetMode="External"/><Relationship Id="rId448" Type="http://schemas.openxmlformats.org/officeDocument/2006/relationships/hyperlink" Target="https://www.flickr.com/photos/146446531@N05/33367041431/in/album-72157677739443623/https:/www.flickr.com/photos/146446531@N05/33367041431/in/album-72157677739443623/" TargetMode="External"/><Relationship Id="rId469" Type="http://schemas.openxmlformats.org/officeDocument/2006/relationships/hyperlink" Target="https://www.flickr.com/photos/146446531@N05/42327349851/in/album-72157660724230658/" TargetMode="External"/><Relationship Id="rId26" Type="http://schemas.openxmlformats.org/officeDocument/2006/relationships/hyperlink" Target="https://www.flickr.com/photos/146446531@N05/33264847856/in/album-72157677731449083/" TargetMode="External"/><Relationship Id="rId231" Type="http://schemas.openxmlformats.org/officeDocument/2006/relationships/hyperlink" Target="https://www.flickr.com/photos/146446531@N05/33152955752/in/album-72157677650528794/" TargetMode="External"/><Relationship Id="rId252" Type="http://schemas.openxmlformats.org/officeDocument/2006/relationships/hyperlink" Target="https://www.flickr.com/photos/146446531@N05/32494575073/in/album-72157678829815112/" TargetMode="External"/><Relationship Id="rId273" Type="http://schemas.openxmlformats.org/officeDocument/2006/relationships/hyperlink" Target="https://www.flickr.com/photos/146446531@N05/32928449350/in/album-72157677731449083/" TargetMode="External"/><Relationship Id="rId294" Type="http://schemas.openxmlformats.org/officeDocument/2006/relationships/hyperlink" Target="https://www.flickr.com/photos/146446531@N05/33232369651/in/album-72157677731449083/" TargetMode="External"/><Relationship Id="rId308" Type="http://schemas.openxmlformats.org/officeDocument/2006/relationships/hyperlink" Target="https://www.flickr.com/photos/146446531@N05/33233638221/in/album-72157677731449083/" TargetMode="External"/><Relationship Id="rId329" Type="http://schemas.openxmlformats.org/officeDocument/2006/relationships/hyperlink" Target="https://www.flickr.com/photos/146446531@N05/32534103124/in/album-72157665061413489/" TargetMode="External"/><Relationship Id="rId47" Type="http://schemas.openxmlformats.org/officeDocument/2006/relationships/hyperlink" Target="https://www.flickr.com/photos/146446531@N05/33264855026/in/album-72157677731449083/" TargetMode="External"/><Relationship Id="rId68" Type="http://schemas.openxmlformats.org/officeDocument/2006/relationships/hyperlink" Target="https://www.flickr.com/photos/146446531@N05/32463756134/in/album-72157665061413489/" TargetMode="External"/><Relationship Id="rId89" Type="http://schemas.openxmlformats.org/officeDocument/2006/relationships/hyperlink" Target="https://www.flickr.com/photos/146446531@N05/33306619025/in/album-72157665061413489/https:/www.flickr.com/photos/146446531@N05/33306619025/in/album-72157665061413489/" TargetMode="External"/><Relationship Id="rId112" Type="http://schemas.openxmlformats.org/officeDocument/2006/relationships/hyperlink" Target="https://www.flickr.com/photos/146446531@N05/32464847294/in/album-72157660724230658/" TargetMode="External"/><Relationship Id="rId133" Type="http://schemas.openxmlformats.org/officeDocument/2006/relationships/hyperlink" Target="https://www.flickr.com/photos/146446531@N05/32493188443/in/album-72157660724230658/" TargetMode="External"/><Relationship Id="rId154" Type="http://schemas.openxmlformats.org/officeDocument/2006/relationships/hyperlink" Target="https://www.flickr.com/photos/146446531@N05/32925050630/in/album-72157660724230658/" TargetMode="External"/><Relationship Id="rId175" Type="http://schemas.openxmlformats.org/officeDocument/2006/relationships/hyperlink" Target="https://www.flickr.com/photos/146446531@N05/32493814733/in/album-72157681153324265/" TargetMode="External"/><Relationship Id="rId340" Type="http://schemas.openxmlformats.org/officeDocument/2006/relationships/hyperlink" Target="https://www.flickr.com/photos/146446531@N05/32534101814/in/album-72157660724230658/" TargetMode="External"/><Relationship Id="rId361" Type="http://schemas.openxmlformats.org/officeDocument/2006/relationships/hyperlink" Target="https://www.flickr.com/photos/146446531@N05/32626516473/in/album-72157660724230658/" TargetMode="External"/><Relationship Id="rId196" Type="http://schemas.openxmlformats.org/officeDocument/2006/relationships/hyperlink" Target="https://www.flickr.com/photos/146446531@N05/33267637716/in/album-72157677650528794/" TargetMode="External"/><Relationship Id="rId200" Type="http://schemas.openxmlformats.org/officeDocument/2006/relationships/hyperlink" Target="https://www.flickr.com/photos/146446531@N05/33267635146/in/album-72157677650528794/" TargetMode="External"/><Relationship Id="rId382" Type="http://schemas.openxmlformats.org/officeDocument/2006/relationships/hyperlink" Target="https://www.flickr.com/photos/146446531@N05/33057339070/in/album-72157660724230658/" TargetMode="External"/><Relationship Id="rId417" Type="http://schemas.openxmlformats.org/officeDocument/2006/relationships/hyperlink" Target="https://www.flickr.com/photos/146446531@N05/33478039395/in/album-72157677650528794/" TargetMode="External"/><Relationship Id="rId438" Type="http://schemas.openxmlformats.org/officeDocument/2006/relationships/hyperlink" Target="https://www.flickr.com/photos/146446531@N05/33096752740/in/album-72157677650528794/" TargetMode="External"/><Relationship Id="rId459" Type="http://schemas.openxmlformats.org/officeDocument/2006/relationships/hyperlink" Target="https://www.flickr.com/photos/146446531@N05/40270089280/in/dateposted-public/" TargetMode="External"/><Relationship Id="rId16" Type="http://schemas.openxmlformats.org/officeDocument/2006/relationships/hyperlink" Target="https://www.flickr.com/photos/146446531@N05/32922859680/in/album-72157677731449083/" TargetMode="External"/><Relationship Id="rId221" Type="http://schemas.openxmlformats.org/officeDocument/2006/relationships/hyperlink" Target="https://www.flickr.com/photos/146446531@N05/32493936523/in/album-72157677650528794/" TargetMode="External"/><Relationship Id="rId242" Type="http://schemas.openxmlformats.org/officeDocument/2006/relationships/hyperlink" Target="https://www.flickr.com/photos/146446531@N05/33308488015/in/album-72157677650528794/" TargetMode="External"/><Relationship Id="rId263" Type="http://schemas.openxmlformats.org/officeDocument/2006/relationships/hyperlink" Target="https://www.flickr.com/photos/146446531@N05/33181163841/in/album-72157678829815112/" TargetMode="External"/><Relationship Id="rId284" Type="http://schemas.openxmlformats.org/officeDocument/2006/relationships/hyperlink" Target="https://www.flickr.com/photos/146446531@N05/33155596852/in/album-72157677649885994/" TargetMode="External"/><Relationship Id="rId319" Type="http://schemas.openxmlformats.org/officeDocument/2006/relationships/hyperlink" Target="https://www.flickr.com/photos/146446531@N05/32547206933/in/album-72157677731449083/" TargetMode="External"/><Relationship Id="rId470" Type="http://schemas.openxmlformats.org/officeDocument/2006/relationships/hyperlink" Target="https://www.flickr.com/photos/146446531@N05/32534102334/in/album-72157665061413489/" TargetMode="External"/><Relationship Id="rId37" Type="http://schemas.openxmlformats.org/officeDocument/2006/relationships/hyperlink" Target="https://www.flickr.com/photos/146446531@N05/32922848910/in/album-72157677731449083/" TargetMode="External"/><Relationship Id="rId58" Type="http://schemas.openxmlformats.org/officeDocument/2006/relationships/hyperlink" Target="https://www.flickr.com/photos/146446531@N05/33306615545/in/album-72157665061413489/" TargetMode="External"/><Relationship Id="rId79" Type="http://schemas.openxmlformats.org/officeDocument/2006/relationships/hyperlink" Target="https://www.flickr.com/photos/146446531@N05/32492009063/in/album-72157665061413489/" TargetMode="External"/><Relationship Id="rId102" Type="http://schemas.openxmlformats.org/officeDocument/2006/relationships/hyperlink" Target="https://www.flickr.com/photos/146446531@N05/33266907336/in/album-72157660724230658/" TargetMode="External"/><Relationship Id="rId123" Type="http://schemas.openxmlformats.org/officeDocument/2006/relationships/hyperlink" Target="https://www.flickr.com/photos/146446531@N05/32493188743/in/album-72157660724230658/" TargetMode="External"/><Relationship Id="rId144" Type="http://schemas.openxmlformats.org/officeDocument/2006/relationships/hyperlink" Target="https://www.flickr.com/photos/146446531@N05/32493207883/in/album-72157660724230658/" TargetMode="External"/><Relationship Id="rId330" Type="http://schemas.openxmlformats.org/officeDocument/2006/relationships/hyperlink" Target="https://www.flickr.com/photos/146446531@N05/32534103014/in/album-72157665061413489/" TargetMode="External"/><Relationship Id="rId90" Type="http://schemas.openxmlformats.org/officeDocument/2006/relationships/hyperlink" Target="https://www.flickr.com/photos/146446531@N05/33306618525/in/album-72157665061413489/" TargetMode="External"/><Relationship Id="rId165" Type="http://schemas.openxmlformats.org/officeDocument/2006/relationships/hyperlink" Target="https://www.flickr.com/photos/146446531@N05/32925534800/in/album-72157677649885994/" TargetMode="External"/><Relationship Id="rId186" Type="http://schemas.openxmlformats.org/officeDocument/2006/relationships/hyperlink" Target="https://www.flickr.com/photos/146446531@N05/33267634876/in/album-72157677650528794/" TargetMode="External"/><Relationship Id="rId351" Type="http://schemas.openxmlformats.org/officeDocument/2006/relationships/hyperlink" Target="https://www.flickr.com/photos/146446531@N05/33440471765/in/album-72157660724230658/" TargetMode="External"/><Relationship Id="rId372" Type="http://schemas.openxmlformats.org/officeDocument/2006/relationships/hyperlink" Target="https://www.flickr.com/photos/146446531@N05/33440464035/in/album-72157660724230658/" TargetMode="External"/><Relationship Id="rId393" Type="http://schemas.openxmlformats.org/officeDocument/2006/relationships/hyperlink" Target="https://www.flickr.com/photos/146446531@N05/32663870913/in/album-72157681153324265/" TargetMode="External"/><Relationship Id="rId407" Type="http://schemas.openxmlformats.org/officeDocument/2006/relationships/hyperlink" Target="https://www.flickr.com/photos/146446531@N05/33321973212/in/album-72157677650528794/" TargetMode="External"/><Relationship Id="rId428" Type="http://schemas.openxmlformats.org/officeDocument/2006/relationships/hyperlink" Target="https://www.flickr.com/photos/146446531@N05/33349862291/in/album-72157678829815112/" TargetMode="External"/><Relationship Id="rId449" Type="http://schemas.openxmlformats.org/officeDocument/2006/relationships/hyperlink" Target="https://www.flickr.com/photos/146446531@N05/33339331792/in/album-72157677739443623/" TargetMode="External"/><Relationship Id="rId211" Type="http://schemas.openxmlformats.org/officeDocument/2006/relationships/hyperlink" Target="https://www.flickr.com/photos/146446531@N05/33180472561/in/album-72157677650528794/" TargetMode="External"/><Relationship Id="rId232" Type="http://schemas.openxmlformats.org/officeDocument/2006/relationships/hyperlink" Target="https://www.flickr.com/photos/146446531@N05/33152964412/in/album-72157677650528794/" TargetMode="External"/><Relationship Id="rId253" Type="http://schemas.openxmlformats.org/officeDocument/2006/relationships/hyperlink" Target="https://www.flickr.com/photos/146446531@N05/32494574813/in/album-72157678829815112/" TargetMode="External"/><Relationship Id="rId274" Type="http://schemas.openxmlformats.org/officeDocument/2006/relationships/hyperlink" Target="https://www.flickr.com/photos/146446531@N05/32928448560/in/album-72157677731449083/" TargetMode="External"/><Relationship Id="rId295" Type="http://schemas.openxmlformats.org/officeDocument/2006/relationships/hyperlink" Target="https://www.flickr.com/photos/146446531@N05/33232369331/in/album-72157677731449083/" TargetMode="External"/><Relationship Id="rId309" Type="http://schemas.openxmlformats.org/officeDocument/2006/relationships/hyperlink" Target="https://www.flickr.com/photos/146446531@N05/32518391984/in/album-72157677731449083/" TargetMode="External"/><Relationship Id="rId460" Type="http://schemas.openxmlformats.org/officeDocument/2006/relationships/hyperlink" Target="https://www.flickr.com/photos/146446531@N05/33264855026/in/album-72157677731449083/" TargetMode="External"/><Relationship Id="rId27" Type="http://schemas.openxmlformats.org/officeDocument/2006/relationships/hyperlink" Target="https://www.flickr.com/photos/146446531@N05/32491049393/in/album-72157677731449083/" TargetMode="External"/><Relationship Id="rId48" Type="http://schemas.openxmlformats.org/officeDocument/2006/relationships/hyperlink" Target="https://www.flickr.com/photos/146446531@N05/33264855026/in/album-72157677731449083/" TargetMode="External"/><Relationship Id="rId69" Type="http://schemas.openxmlformats.org/officeDocument/2006/relationships/hyperlink" Target="https://www.flickr.com/photos/146446531@N05/33265851546/in/album-72157665061413489/" TargetMode="External"/><Relationship Id="rId113" Type="http://schemas.openxmlformats.org/officeDocument/2006/relationships/hyperlink" Target="https://www.flickr.com/photos/146446531@N05/32464845384/in/album-72157660724230658/" TargetMode="External"/><Relationship Id="rId134" Type="http://schemas.openxmlformats.org/officeDocument/2006/relationships/hyperlink" Target="https://www.flickr.com/photos/146446531@N05/33179698811/in/album-72157660724230658/" TargetMode="External"/><Relationship Id="rId320" Type="http://schemas.openxmlformats.org/officeDocument/2006/relationships/hyperlink" Target="https://www.flickr.com/photos/146446531@N05/32978774490/in/album-72157677731449083/" TargetMode="External"/><Relationship Id="rId80" Type="http://schemas.openxmlformats.org/officeDocument/2006/relationships/hyperlink" Target="https://www.flickr.com/photos/146446531@N05/33265846896/in/album-72157665061413489/" TargetMode="External"/><Relationship Id="rId155" Type="http://schemas.openxmlformats.org/officeDocument/2006/relationships/hyperlink" Target="https://www.flickr.com/photos/146446531@N05/33266912426/in/album-72157660724230658/" TargetMode="External"/><Relationship Id="rId176" Type="http://schemas.openxmlformats.org/officeDocument/2006/relationships/hyperlink" Target="https://www.flickr.com/photos/146446531@N05/32493814373/in/album-72157681153324265/" TargetMode="External"/><Relationship Id="rId197" Type="http://schemas.openxmlformats.org/officeDocument/2006/relationships/hyperlink" Target="https://www.flickr.com/photos/146446531@N05/33267637266/in/album-72157677650528794/" TargetMode="External"/><Relationship Id="rId341" Type="http://schemas.openxmlformats.org/officeDocument/2006/relationships/hyperlink" Target="https://www.flickr.com/photos/146446531@N05/32562701723/in/album-72157660724230658/" TargetMode="External"/><Relationship Id="rId362" Type="http://schemas.openxmlformats.org/officeDocument/2006/relationships/hyperlink" Target="https://www.flickr.com/photos/146446531@N05/32626516183/in/album-72157660724230658/" TargetMode="External"/><Relationship Id="rId383" Type="http://schemas.openxmlformats.org/officeDocument/2006/relationships/hyperlink" Target="https://www.flickr.com/photos/146446531@N05/32597525524/in/album-72157660724230658/" TargetMode="External"/><Relationship Id="rId418" Type="http://schemas.openxmlformats.org/officeDocument/2006/relationships/hyperlink" Target="https://www.flickr.com/photos/146446531@N05/33478039075/in/album-72157677650528794/" TargetMode="External"/><Relationship Id="rId439" Type="http://schemas.openxmlformats.org/officeDocument/2006/relationships/hyperlink" Target="https://www.flickr.com/photos/146446531@N05/32666242213/in/album-72157677650528794/" TargetMode="External"/><Relationship Id="rId201" Type="http://schemas.openxmlformats.org/officeDocument/2006/relationships/hyperlink" Target="https://www.flickr.com/photos/146446531@N05/32493943873/in/album-72157677650528794/" TargetMode="External"/><Relationship Id="rId222" Type="http://schemas.openxmlformats.org/officeDocument/2006/relationships/hyperlink" Target="https://www.flickr.com/photos/146446531@N05/32493935933/in/album-72157677650528794/" TargetMode="External"/><Relationship Id="rId243" Type="http://schemas.openxmlformats.org/officeDocument/2006/relationships/hyperlink" Target="https://www.flickr.com/photos/146446531@N05/32465527044/in/album-72157677650528794/" TargetMode="External"/><Relationship Id="rId264" Type="http://schemas.openxmlformats.org/officeDocument/2006/relationships/hyperlink" Target="https://www.flickr.com/photos/146446531@N05/33268248936/in/album-72157678829815112/" TargetMode="External"/><Relationship Id="rId285" Type="http://schemas.openxmlformats.org/officeDocument/2006/relationships/hyperlink" Target="https://www.flickr.com/photos/146446531@N05/32928452890/in/album-72157681153324265/" TargetMode="External"/><Relationship Id="rId450" Type="http://schemas.openxmlformats.org/officeDocument/2006/relationships/hyperlink" Target="https://www.flickr.com/photos/146446531@N05/33367041251/in/album-72157677739443623/" TargetMode="External"/><Relationship Id="rId471" Type="http://schemas.openxmlformats.org/officeDocument/2006/relationships/hyperlink" Target="https://www.flickr.com/photos/146446531@N05/32534102274/in/album-72157665061413489/" TargetMode="External"/><Relationship Id="rId17" Type="http://schemas.openxmlformats.org/officeDocument/2006/relationships/hyperlink" Target="https://www.flickr.com/photos/146446531@N05/32922859260/in/album-72157677731449083/" TargetMode="External"/><Relationship Id="rId38" Type="http://schemas.openxmlformats.org/officeDocument/2006/relationships/hyperlink" Target="https://www.flickr.com/photos/146446531@N05/32462782094/in/album-72157677731449083/" TargetMode="External"/><Relationship Id="rId59" Type="http://schemas.openxmlformats.org/officeDocument/2006/relationships/hyperlink" Target="https://www.flickr.com/photos/146446531@N05/32492013973/in/album-72157665061413489/" TargetMode="External"/><Relationship Id="rId103" Type="http://schemas.openxmlformats.org/officeDocument/2006/relationships/hyperlink" Target="https://www.flickr.com/photos/146446531@N05/33266906716/in/album-72157660724230658/" TargetMode="External"/><Relationship Id="rId124" Type="http://schemas.openxmlformats.org/officeDocument/2006/relationships/hyperlink" Target="https://www.flickr.com/photos/146446531@N05/32493188563/in/album-72157660724230658/" TargetMode="External"/><Relationship Id="rId310" Type="http://schemas.openxmlformats.org/officeDocument/2006/relationships/hyperlink" Target="https://www.flickr.com/photos/146446531@N05/33233637921/in/album-72157677731449083/" TargetMode="External"/><Relationship Id="rId70" Type="http://schemas.openxmlformats.org/officeDocument/2006/relationships/hyperlink" Target="https://www.flickr.com/photos/146446531@N05/33265851016/in/album-72157665061413489/" TargetMode="External"/><Relationship Id="rId91" Type="http://schemas.openxmlformats.org/officeDocument/2006/relationships/hyperlink" Target="https://www.flickr.com/photos/146446531@N05/32493201613/in/album-72157660724230658/" TargetMode="External"/><Relationship Id="rId145" Type="http://schemas.openxmlformats.org/officeDocument/2006/relationships/hyperlink" Target="https://www.flickr.com/photos/146446531@N05/33152187432/in/album-72157660724230658/" TargetMode="External"/><Relationship Id="rId166" Type="http://schemas.openxmlformats.org/officeDocument/2006/relationships/hyperlink" Target="https://www.flickr.com/photos/146446531@N05/32925535400/in/album-72157677649885994/" TargetMode="External"/><Relationship Id="rId187" Type="http://schemas.openxmlformats.org/officeDocument/2006/relationships/hyperlink" Target="https://www.flickr.com/photos/146446531@N05/32465522824/in/album-72157677650528794/" TargetMode="External"/><Relationship Id="rId331" Type="http://schemas.openxmlformats.org/officeDocument/2006/relationships/hyperlink" Target="https://www.flickr.com/photos/146446531@N05/32534102924/in/album-72157665061413489/" TargetMode="External"/><Relationship Id="rId352" Type="http://schemas.openxmlformats.org/officeDocument/2006/relationships/hyperlink" Target="https://www.flickr.com/photos/146446531@N05/33440471535/in/album-72157660724230658/" TargetMode="External"/><Relationship Id="rId373" Type="http://schemas.openxmlformats.org/officeDocument/2006/relationships/hyperlink" Target="https://www.flickr.com/photos/146446531@N05/33440463255/in/album-72157660724230658/" TargetMode="External"/><Relationship Id="rId394" Type="http://schemas.openxmlformats.org/officeDocument/2006/relationships/hyperlink" Target="https://www.flickr.com/photos/146446531@N05/32663870753/in/album-72157681153324265/" TargetMode="External"/><Relationship Id="rId408" Type="http://schemas.openxmlformats.org/officeDocument/2006/relationships/hyperlink" Target="https://www.flickr.com/photos/146446531@N05/33321972892/in/album-72157677650528794/" TargetMode="External"/><Relationship Id="rId429" Type="http://schemas.openxmlformats.org/officeDocument/2006/relationships/hyperlink" Target="https://www.flickr.com/photos/146446531@N05/33321969422/in/album-72157678829815112/" TargetMode="External"/><Relationship Id="rId1" Type="http://schemas.openxmlformats.org/officeDocument/2006/relationships/hyperlink" Target="https://www.flickr.com/photos/146446531@N05/32493938693/in/album-72157677650528794/" TargetMode="External"/><Relationship Id="rId212" Type="http://schemas.openxmlformats.org/officeDocument/2006/relationships/hyperlink" Target="https://www.flickr.com/photos/146446531@N05/33180472211/in/album-72157677650528794/" TargetMode="External"/><Relationship Id="rId233" Type="http://schemas.openxmlformats.org/officeDocument/2006/relationships/hyperlink" Target="https://www.flickr.com/photos/146446531@N05/32465513654/in/album-72157677650528794/" TargetMode="External"/><Relationship Id="rId254" Type="http://schemas.openxmlformats.org/officeDocument/2006/relationships/hyperlink" Target="https://www.flickr.com/photos/146446531@N05/33268254176/in/album-72157678829815112/" TargetMode="External"/><Relationship Id="rId440" Type="http://schemas.openxmlformats.org/officeDocument/2006/relationships/hyperlink" Target="https://www.flickr.com/photos/146446531@N05/33480328365/in/album-72157677650528794/" TargetMode="External"/><Relationship Id="rId28" Type="http://schemas.openxmlformats.org/officeDocument/2006/relationships/hyperlink" Target="https://www.flickr.com/photos/146446531@N05/33264845966/in/album-72157677731449083/" TargetMode="External"/><Relationship Id="rId49" Type="http://schemas.openxmlformats.org/officeDocument/2006/relationships/hyperlink" Target="https://www.flickr.com/photos/146446531@N05/33264855026/in/album-72157677731449083/" TargetMode="External"/><Relationship Id="rId114" Type="http://schemas.openxmlformats.org/officeDocument/2006/relationships/hyperlink" Target="https://www.flickr.com/photos/146446531@N05/32464846424/in/album-72157660724230658/" TargetMode="External"/><Relationship Id="rId275" Type="http://schemas.openxmlformats.org/officeDocument/2006/relationships/hyperlink" Target="https://www.flickr.com/photos/146446531@N05/32928450830/in/album-72157677731449083/" TargetMode="External"/><Relationship Id="rId296" Type="http://schemas.openxmlformats.org/officeDocument/2006/relationships/hyperlink" Target="https://www.flickr.com/photos/146446531@N05/33232369081/in/album-72157677731449083/" TargetMode="External"/><Relationship Id="rId300" Type="http://schemas.openxmlformats.org/officeDocument/2006/relationships/hyperlink" Target="https://www.flickr.com/photos/146446531@N05/33319499396/in/album-72157677731449083/" TargetMode="External"/><Relationship Id="rId461" Type="http://schemas.openxmlformats.org/officeDocument/2006/relationships/hyperlink" Target="https://www.flickr.com/photos/146446531@N05/33319501856/in/album-72157677731449083/" TargetMode="External"/><Relationship Id="rId60" Type="http://schemas.openxmlformats.org/officeDocument/2006/relationships/hyperlink" Target="https://www.flickr.com/photos/146446531@N05/32463759054/in/album-72157665061413489/" TargetMode="External"/><Relationship Id="rId81" Type="http://schemas.openxmlformats.org/officeDocument/2006/relationships/hyperlink" Target="https://www.flickr.com/photos/146446531@N05/32463751324/in/album-72157665061413489/" TargetMode="External"/><Relationship Id="rId135" Type="http://schemas.openxmlformats.org/officeDocument/2006/relationships/hyperlink" Target="https://www.flickr.com/photos/146446531@N05/32493187533/in/album-72157660724230658/" TargetMode="External"/><Relationship Id="rId156" Type="http://schemas.openxmlformats.org/officeDocument/2006/relationships/hyperlink" Target="https://www.flickr.com/photos/146446531@N05/33266911676/in/album-72157660724230658/" TargetMode="External"/><Relationship Id="rId177" Type="http://schemas.openxmlformats.org/officeDocument/2006/relationships/hyperlink" Target="https://www.flickr.com/photos/146446531@N05/32493814073/in/album-72157681153324265/" TargetMode="External"/><Relationship Id="rId198" Type="http://schemas.openxmlformats.org/officeDocument/2006/relationships/hyperlink" Target="https://www.flickr.com/photos/146446531@N05/32925753170/in/album-72157677650528794/" TargetMode="External"/><Relationship Id="rId321" Type="http://schemas.openxmlformats.org/officeDocument/2006/relationships/hyperlink" Target="https://www.flickr.com/photos/146446531@N05/32977561880/in/album-72157665061413489/" TargetMode="External"/><Relationship Id="rId342" Type="http://schemas.openxmlformats.org/officeDocument/2006/relationships/hyperlink" Target="https://www.flickr.com/photos/146446531@N05/33440218185/in/album-72157677739443623/" TargetMode="External"/><Relationship Id="rId363" Type="http://schemas.openxmlformats.org/officeDocument/2006/relationships/hyperlink" Target="https://www.flickr.com/photos/146446531@N05/32597532484/in/album-72157660724230658/" TargetMode="External"/><Relationship Id="rId384" Type="http://schemas.openxmlformats.org/officeDocument/2006/relationships/hyperlink" Target="https://www.flickr.com/photos/146446531@N05/33057338560/in/album-72157660724230658/" TargetMode="External"/><Relationship Id="rId419" Type="http://schemas.openxmlformats.org/officeDocument/2006/relationships/hyperlink" Target="https://www.flickr.com/photos/146446531@N05/32663869463/in/album-72157677650528794/" TargetMode="External"/><Relationship Id="rId202" Type="http://schemas.openxmlformats.org/officeDocument/2006/relationships/hyperlink" Target="https://www.flickr.com/photos/146446531@N05/33308482825/in/album-72157677650528794/" TargetMode="External"/><Relationship Id="rId223" Type="http://schemas.openxmlformats.org/officeDocument/2006/relationships/hyperlink" Target="https://www.flickr.com/photos/146446531@N05/32493935523/in/album-72157677650528794/" TargetMode="External"/><Relationship Id="rId244" Type="http://schemas.openxmlformats.org/officeDocument/2006/relationships/hyperlink" Target="https://www.flickr.com/photos/146446531@N05/32465526794/in/album-72157677650528794/" TargetMode="External"/><Relationship Id="rId430" Type="http://schemas.openxmlformats.org/officeDocument/2006/relationships/hyperlink" Target="https://www.flickr.com/photos/146446531@N05/33349861941/in/album-72157678829815112/" TargetMode="External"/><Relationship Id="rId18" Type="http://schemas.openxmlformats.org/officeDocument/2006/relationships/hyperlink" Target="https://www.flickr.com/photos/146446531@N05/32922858660/in/album-72157677731449083/" TargetMode="External"/><Relationship Id="rId39" Type="http://schemas.openxmlformats.org/officeDocument/2006/relationships/hyperlink" Target="https://www.flickr.com/photos/146446531@N05/33177561261/in/album-72157677731449083/" TargetMode="External"/><Relationship Id="rId265" Type="http://schemas.openxmlformats.org/officeDocument/2006/relationships/hyperlink" Target="https://www.flickr.com/photos/146446531@N05/33181162911/in/album-72157678829815112/" TargetMode="External"/><Relationship Id="rId286" Type="http://schemas.openxmlformats.org/officeDocument/2006/relationships/hyperlink" Target="https://www.flickr.com/photos/146446531@N05/32468184294/in/album-72157677650528794/" TargetMode="External"/><Relationship Id="rId451" Type="http://schemas.openxmlformats.org/officeDocument/2006/relationships/hyperlink" Target="https://www.flickr.com/photos/146446531@N05/33155596852/in/album-72157677649885994/" TargetMode="External"/><Relationship Id="rId472" Type="http://schemas.openxmlformats.org/officeDocument/2006/relationships/printerSettings" Target="../printerSettings/printerSettings1.bin"/><Relationship Id="rId50" Type="http://schemas.openxmlformats.org/officeDocument/2006/relationships/hyperlink" Target="https://www.flickr.com/photos/146446531@N05/33264855026/in/album-72157677731449083/" TargetMode="External"/><Relationship Id="rId104" Type="http://schemas.openxmlformats.org/officeDocument/2006/relationships/hyperlink" Target="https://www.flickr.com/photos/146446531@N05/33307811115/in/album-72157660724230658/" TargetMode="External"/><Relationship Id="rId125" Type="http://schemas.openxmlformats.org/officeDocument/2006/relationships/hyperlink" Target="https://www.flickr.com/photos/146446531@N05/32925036360/in/album-72157660724230658/" TargetMode="External"/><Relationship Id="rId146" Type="http://schemas.openxmlformats.org/officeDocument/2006/relationships/hyperlink" Target="https://www.flickr.com/photos/146446531@N05/32925054030/in/album-72157660724230658/" TargetMode="External"/><Relationship Id="rId167" Type="http://schemas.openxmlformats.org/officeDocument/2006/relationships/hyperlink" Target="https://www.flickr.com/photos/146446531@N05/32925535790/in/album-72157677649885994/" TargetMode="External"/><Relationship Id="rId188" Type="http://schemas.openxmlformats.org/officeDocument/2006/relationships/hyperlink" Target="https://www.flickr.com/photos/146446531@N05/33152989582/in/album-72157677650528794/" TargetMode="External"/><Relationship Id="rId311" Type="http://schemas.openxmlformats.org/officeDocument/2006/relationships/hyperlink" Target="https://www.flickr.com/photos/146446531@N05/32518391774/in/album-72157677731449083/" TargetMode="External"/><Relationship Id="rId332" Type="http://schemas.openxmlformats.org/officeDocument/2006/relationships/hyperlink" Target="https://www.flickr.com/photos/146446531@N05/32534102834/in/album-72157665061413489/" TargetMode="External"/><Relationship Id="rId353" Type="http://schemas.openxmlformats.org/officeDocument/2006/relationships/hyperlink" Target="https://www.flickr.com/photos/146446531@N05/32597534284/in/album-72157660724230658/" TargetMode="External"/><Relationship Id="rId374" Type="http://schemas.openxmlformats.org/officeDocument/2006/relationships/hyperlink" Target="https://www.flickr.com/photos/146446531@N05/33057341990/in/album-72157660724230658/" TargetMode="External"/><Relationship Id="rId395" Type="http://schemas.openxmlformats.org/officeDocument/2006/relationships/hyperlink" Target="https://www.flickr.com/photos/146446531@N05/32663870293/in/album-72157681153324265/" TargetMode="External"/><Relationship Id="rId409" Type="http://schemas.openxmlformats.org/officeDocument/2006/relationships/hyperlink" Target="https://www.flickr.com/photos/146446531@N05/33349865391/in/album-72157677650528794/" TargetMode="External"/><Relationship Id="rId71" Type="http://schemas.openxmlformats.org/officeDocument/2006/relationships/hyperlink" Target="https://www.flickr.com/photos/146446531@N05/33265850386/in/album-72157665061413489/" TargetMode="External"/><Relationship Id="rId92" Type="http://schemas.openxmlformats.org/officeDocument/2006/relationships/hyperlink" Target="https://www.flickr.com/photos/146446531@N05/32464849314/in/album-72157660724230658/" TargetMode="External"/><Relationship Id="rId213" Type="http://schemas.openxmlformats.org/officeDocument/2006/relationships/hyperlink" Target="https://www.flickr.com/photos/146446531@N05/33180472451/in/album-72157677650528794/" TargetMode="External"/><Relationship Id="rId234" Type="http://schemas.openxmlformats.org/officeDocument/2006/relationships/hyperlink" Target="https://www.flickr.com/photos/146446531@N05/33267649586/in/album-72157677650528794/" TargetMode="External"/><Relationship Id="rId420" Type="http://schemas.openxmlformats.org/officeDocument/2006/relationships/hyperlink" Target="https://www.flickr.com/photos/146446531@N05/33478038865/in/album-72157677650528794/" TargetMode="External"/><Relationship Id="rId2" Type="http://schemas.openxmlformats.org/officeDocument/2006/relationships/hyperlink" Target="http://skedsmohagelag.com/intranett/shareddoc/%7BD12C2851-F23A-4C14-ABF1-0F5951A5CE99%7D_Pelargonium%20Red%20Rambler.jpg" TargetMode="External"/><Relationship Id="rId29" Type="http://schemas.openxmlformats.org/officeDocument/2006/relationships/hyperlink" Target="https://www.flickr.com/photos/146446531@N05/32491048673/in/album-72157677731449083/" TargetMode="External"/><Relationship Id="rId255" Type="http://schemas.openxmlformats.org/officeDocument/2006/relationships/hyperlink" Target="https://www.flickr.com/photos/146446531@N05/33268253996/in/album-72157678829815112/" TargetMode="External"/><Relationship Id="rId276" Type="http://schemas.openxmlformats.org/officeDocument/2006/relationships/hyperlink" Target="https://www.flickr.com/photos/146446531@N05/32468182454/in/album-72157677731449083/" TargetMode="External"/><Relationship Id="rId297" Type="http://schemas.openxmlformats.org/officeDocument/2006/relationships/hyperlink" Target="https://www.flickr.com/photos/146446531@N05/33319500146/in/album-72157677731449083/" TargetMode="External"/><Relationship Id="rId441" Type="http://schemas.openxmlformats.org/officeDocument/2006/relationships/hyperlink" Target="https://www.flickr.com/photos/146446531@N05/32636950904/in/album-72157677650528794/" TargetMode="External"/><Relationship Id="rId462" Type="http://schemas.openxmlformats.org/officeDocument/2006/relationships/hyperlink" Target="https://www.flickr.com/photos/146446531@N05/33232370161/in/album-72157677731449083/" TargetMode="External"/><Relationship Id="rId40" Type="http://schemas.openxmlformats.org/officeDocument/2006/relationships/hyperlink" Target="https://www.flickr.com/photos/146446531@N05/33305643155/in/album-72157677731449083/" TargetMode="External"/><Relationship Id="rId115" Type="http://schemas.openxmlformats.org/officeDocument/2006/relationships/hyperlink" Target="https://www.flickr.com/photos/146446531@N05/32493191073/in/album-72157660724230658/" TargetMode="External"/><Relationship Id="rId136" Type="http://schemas.openxmlformats.org/officeDocument/2006/relationships/hyperlink" Target="https://www.flickr.com/photos/146446531@N05/32493187453/in/album-72157660724230658/" TargetMode="External"/><Relationship Id="rId157" Type="http://schemas.openxmlformats.org/officeDocument/2006/relationships/hyperlink" Target="https://www.flickr.com/photos/146446531@N05/32925049720/in/album-72157660724230658/" TargetMode="External"/><Relationship Id="rId178" Type="http://schemas.openxmlformats.org/officeDocument/2006/relationships/hyperlink" Target="https://www.flickr.com/photos/146446531@N05/33267507216/in/album-72157681153324265/" TargetMode="External"/><Relationship Id="rId301" Type="http://schemas.openxmlformats.org/officeDocument/2006/relationships/hyperlink" Target="https://www.flickr.com/photos/146446531@N05/33319498876/in/album-72157677731449083/" TargetMode="External"/><Relationship Id="rId322" Type="http://schemas.openxmlformats.org/officeDocument/2006/relationships/hyperlink" Target="https://www.flickr.com/photos/146446531@N05/32977561600/in/album-72157665061413489/" TargetMode="External"/><Relationship Id="rId343" Type="http://schemas.openxmlformats.org/officeDocument/2006/relationships/hyperlink" Target="https://www.flickr.com/photos/146446531@N05/32597302884/in/album-72157677650528794/" TargetMode="External"/><Relationship Id="rId364" Type="http://schemas.openxmlformats.org/officeDocument/2006/relationships/hyperlink" Target="https://www.flickr.com/photos/146446531@N05/32626515693/in/album-72157660724230658/" TargetMode="External"/><Relationship Id="rId61" Type="http://schemas.openxmlformats.org/officeDocument/2006/relationships/hyperlink" Target="https://www.flickr.com/photos/146446531@N05/32492013703/in/album-72157665061413489/" TargetMode="External"/><Relationship Id="rId82" Type="http://schemas.openxmlformats.org/officeDocument/2006/relationships/hyperlink" Target="https://www.flickr.com/photos/146446531@N05/33265846286/in/album-72157665061413489/" TargetMode="External"/><Relationship Id="rId199" Type="http://schemas.openxmlformats.org/officeDocument/2006/relationships/hyperlink" Target="https://www.flickr.com/photos/146446531@N05/33267635946/in/album-72157677650528794/" TargetMode="External"/><Relationship Id="rId203" Type="http://schemas.openxmlformats.org/officeDocument/2006/relationships/hyperlink" Target="https://www.flickr.com/photos/146446531@N05/33308482425/in/album-72157677650528794/" TargetMode="External"/><Relationship Id="rId385" Type="http://schemas.openxmlformats.org/officeDocument/2006/relationships/hyperlink" Target="https://www.flickr.com/photos/146446531@N05/32663872293/in/album-72157677649885994/" TargetMode="External"/><Relationship Id="rId19" Type="http://schemas.openxmlformats.org/officeDocument/2006/relationships/hyperlink" Target="https://www.flickr.com/photos/146446531@N05/32922858170/in/album-72157677731449083/" TargetMode="External"/><Relationship Id="rId224" Type="http://schemas.openxmlformats.org/officeDocument/2006/relationships/hyperlink" Target="https://www.flickr.com/photos/146446531@N05/32493935743/in/album-72157677650528794/" TargetMode="External"/><Relationship Id="rId245" Type="http://schemas.openxmlformats.org/officeDocument/2006/relationships/hyperlink" Target="https://www.flickr.com/photos/146446531@N05/32494577003/in/album-72157678829815112/" TargetMode="External"/><Relationship Id="rId266" Type="http://schemas.openxmlformats.org/officeDocument/2006/relationships/hyperlink" Target="https://www.flickr.com/photos/146446531@N05/33309130385/in/album-72157678829815112/" TargetMode="External"/><Relationship Id="rId287" Type="http://schemas.openxmlformats.org/officeDocument/2006/relationships/hyperlink" Target="https://www.flickr.com/photos/146446531@N05/32468183924/in/album-72157678829815112/" TargetMode="External"/><Relationship Id="rId410" Type="http://schemas.openxmlformats.org/officeDocument/2006/relationships/hyperlink" Target="https://www.flickr.com/photos/146446531@N05/33321972842/in/album-72157677650528794/" TargetMode="External"/><Relationship Id="rId431" Type="http://schemas.openxmlformats.org/officeDocument/2006/relationships/hyperlink" Target="https://www.flickr.com/photos/146446531@N05/33321969132/in/album-72157678829815112/" TargetMode="External"/><Relationship Id="rId452" Type="http://schemas.openxmlformats.org/officeDocument/2006/relationships/hyperlink" Target="https://www.flickr.com/photos/146446531@N05/33264845156/in/album-72157677731449083/" TargetMode="External"/><Relationship Id="rId473" Type="http://schemas.openxmlformats.org/officeDocument/2006/relationships/vmlDrawing" Target="../drawings/vmlDrawing1.vml"/><Relationship Id="rId30" Type="http://schemas.openxmlformats.org/officeDocument/2006/relationships/hyperlink" Target="https://www.flickr.com/photos/146446531@N05/33264845156/in/album-72157677731449083/" TargetMode="External"/><Relationship Id="rId105" Type="http://schemas.openxmlformats.org/officeDocument/2006/relationships/hyperlink" Target="https://www.flickr.com/photos/146446531@N05/32464847434/in/album-72157660724230658/" TargetMode="External"/><Relationship Id="rId126" Type="http://schemas.openxmlformats.org/officeDocument/2006/relationships/hyperlink" Target="https://www.flickr.com/photos/146446531@N05/32925036170/in/album-72157660724230658/" TargetMode="External"/><Relationship Id="rId147" Type="http://schemas.openxmlformats.org/officeDocument/2006/relationships/hyperlink" Target="https://www.flickr.com/photos/146446531@N05/33307818555/in/album-72157660724230658/" TargetMode="External"/><Relationship Id="rId168" Type="http://schemas.openxmlformats.org/officeDocument/2006/relationships/hyperlink" Target="https://www.flickr.com/photos/146446531@N05/32925534290/in/album-72157677649885994/" TargetMode="External"/><Relationship Id="rId312" Type="http://schemas.openxmlformats.org/officeDocument/2006/relationships/hyperlink" Target="https://www.flickr.com/photos/146446531@N05/33233637731/in/album-72157677731449083/" TargetMode="External"/><Relationship Id="rId333" Type="http://schemas.openxmlformats.org/officeDocument/2006/relationships/hyperlink" Target="https://www.flickr.com/photos/146446531@N05/32534102654/in/album-72157665061413489/" TargetMode="External"/><Relationship Id="rId354" Type="http://schemas.openxmlformats.org/officeDocument/2006/relationships/hyperlink" Target="https://www.flickr.com/photos/146446531@N05/33284995332/in/album-72157660724230658/" TargetMode="External"/><Relationship Id="rId51" Type="http://schemas.openxmlformats.org/officeDocument/2006/relationships/hyperlink" Target="https://www.flickr.com/photos/146446531@N05/33265843906/in/album-72157665061413489/" TargetMode="External"/><Relationship Id="rId72" Type="http://schemas.openxmlformats.org/officeDocument/2006/relationships/hyperlink" Target="https://www.flickr.com/photos/146446531@N05/33265849856/in/album-72157665061413489/" TargetMode="External"/><Relationship Id="rId93" Type="http://schemas.openxmlformats.org/officeDocument/2006/relationships/hyperlink" Target="https://www.flickr.com/photos/146446531@N05/32493201003/in/album-72157660724230658/" TargetMode="External"/><Relationship Id="rId189" Type="http://schemas.openxmlformats.org/officeDocument/2006/relationships/hyperlink" Target="https://www.flickr.com/photos/146446531@N05/33152989962/in/album-72157677650528794/" TargetMode="External"/><Relationship Id="rId375" Type="http://schemas.openxmlformats.org/officeDocument/2006/relationships/hyperlink" Target="https://www.flickr.com/photos/146446531@N05/32597528394/in/album-72157660724230658/" TargetMode="External"/><Relationship Id="rId396" Type="http://schemas.openxmlformats.org/officeDocument/2006/relationships/hyperlink" Target="https://www.flickr.com/photos/146446531@N05/33478039685/in/album-72157681153324265/" TargetMode="External"/><Relationship Id="rId3" Type="http://schemas.openxmlformats.org/officeDocument/2006/relationships/hyperlink" Target="http://www.geraniumrozanne.com/about-geranium-rozanne/" TargetMode="External"/><Relationship Id="rId214" Type="http://schemas.openxmlformats.org/officeDocument/2006/relationships/hyperlink" Target="https://www.flickr.com/photos/146446531@N05/33180471711/in/album-72157677650528794/" TargetMode="External"/><Relationship Id="rId235" Type="http://schemas.openxmlformats.org/officeDocument/2006/relationships/hyperlink" Target="https://www.flickr.com/photos/146446531@N05/33267612066/in/album-72157677650528794/" TargetMode="External"/><Relationship Id="rId256" Type="http://schemas.openxmlformats.org/officeDocument/2006/relationships/hyperlink" Target="https://www.flickr.com/photos/146446531@N05/33268253456/in/album-72157678829815112/" TargetMode="External"/><Relationship Id="rId277" Type="http://schemas.openxmlformats.org/officeDocument/2006/relationships/hyperlink" Target="https://www.flickr.com/photos/146446531@N05/32468182224/in/album-72157677731449083/" TargetMode="External"/><Relationship Id="rId298" Type="http://schemas.openxmlformats.org/officeDocument/2006/relationships/hyperlink" Target="https://www.flickr.com/photos/146446531@N05/33232368741/in/album-72157677731449083/" TargetMode="External"/><Relationship Id="rId400" Type="http://schemas.openxmlformats.org/officeDocument/2006/relationships/hyperlink" Target="https://www.flickr.com/photos/146446531@N05/33321974672/in/album-72157677650528794/" TargetMode="External"/><Relationship Id="rId421" Type="http://schemas.openxmlformats.org/officeDocument/2006/relationships/hyperlink" Target="https://www.flickr.com/photos/146446531@N05/32663869313/in/album-72157677650528794/" TargetMode="External"/><Relationship Id="rId442" Type="http://schemas.openxmlformats.org/officeDocument/2006/relationships/hyperlink" Target="https://www.flickr.com/photos/146446531@N05/33111894030/in/album-72157678829815112/" TargetMode="External"/><Relationship Id="rId463" Type="http://schemas.openxmlformats.org/officeDocument/2006/relationships/hyperlink" Target="https://www.flickr.com/photos/146446531@N05/32494577003/in/album-72157678829815112/" TargetMode="External"/><Relationship Id="rId116" Type="http://schemas.openxmlformats.org/officeDocument/2006/relationships/hyperlink" Target="https://www.flickr.com/photos/146446531@N05/33266903556/in/album-72157660724230658/" TargetMode="External"/><Relationship Id="rId137" Type="http://schemas.openxmlformats.org/officeDocument/2006/relationships/hyperlink" Target="https://www.flickr.com/photos/146446531@N05/32493187373/in/album-72157660724230658/" TargetMode="External"/><Relationship Id="rId158" Type="http://schemas.openxmlformats.org/officeDocument/2006/relationships/hyperlink" Target="https://www.flickr.com/photos/146446531@N05/32493202253/in/album-72157660724230658/" TargetMode="External"/><Relationship Id="rId302" Type="http://schemas.openxmlformats.org/officeDocument/2006/relationships/hyperlink" Target="https://www.flickr.com/photos/146446531@N05/33360101415/in/album-72157677731449083/" TargetMode="External"/><Relationship Id="rId323" Type="http://schemas.openxmlformats.org/officeDocument/2006/relationships/hyperlink" Target="https://www.flickr.com/photos/146446531@N05/32977560970/in/album-72157665061413489/" TargetMode="External"/><Relationship Id="rId344" Type="http://schemas.openxmlformats.org/officeDocument/2006/relationships/hyperlink" Target="https://www.flickr.com/photos/146446531@N05/33440218365/in/album-72157677650528794/" TargetMode="External"/><Relationship Id="rId20" Type="http://schemas.openxmlformats.org/officeDocument/2006/relationships/hyperlink" Target="https://www.flickr.com/photos/146446531@N05/33150037002/in/album-72157677731449083/" TargetMode="External"/><Relationship Id="rId41" Type="http://schemas.openxmlformats.org/officeDocument/2006/relationships/hyperlink" Target="https://www.flickr.com/photos/146446531@N05/33264858236/in/album-72157677731449083/" TargetMode="External"/><Relationship Id="rId62" Type="http://schemas.openxmlformats.org/officeDocument/2006/relationships/hyperlink" Target="https://www.flickr.com/photos/146446531@N05/32463758204/in/album-72157665061413489/" TargetMode="External"/><Relationship Id="rId83" Type="http://schemas.openxmlformats.org/officeDocument/2006/relationships/hyperlink" Target="https://www.flickr.com/photos/146446531@N05/32492007653/in/album-72157665061413489/" TargetMode="External"/><Relationship Id="rId179" Type="http://schemas.openxmlformats.org/officeDocument/2006/relationships/hyperlink" Target="https://www.flickr.com/photos/146446531@N05/33308363595/in/album-72157681153324265/" TargetMode="External"/><Relationship Id="rId365" Type="http://schemas.openxmlformats.org/officeDocument/2006/relationships/hyperlink" Target="https://www.flickr.com/photos/146446531@N05/32597532054/in/album-72157660724230658/" TargetMode="External"/><Relationship Id="rId386" Type="http://schemas.openxmlformats.org/officeDocument/2006/relationships/hyperlink" Target="https://www.flickr.com/photos/146446531@N05/33321967252/in/album-72157677649885994/" TargetMode="External"/><Relationship Id="rId190" Type="http://schemas.openxmlformats.org/officeDocument/2006/relationships/hyperlink" Target="https://www.flickr.com/photos/146446531@N05/32493946333/in/album-72157677650528794/" TargetMode="External"/><Relationship Id="rId204" Type="http://schemas.openxmlformats.org/officeDocument/2006/relationships/hyperlink" Target="https://www.flickr.com/photos/146446531@N05/33180474211/in/album-72157677650528794/" TargetMode="External"/><Relationship Id="rId225" Type="http://schemas.openxmlformats.org/officeDocument/2006/relationships/hyperlink" Target="https://www.flickr.com/photos/146446531@N05/32493934363/in/album-72157677650528794/" TargetMode="External"/><Relationship Id="rId246" Type="http://schemas.openxmlformats.org/officeDocument/2006/relationships/hyperlink" Target="https://www.flickr.com/photos/146446531@N05/32494576493/in/album-72157678829815112/" TargetMode="External"/><Relationship Id="rId267" Type="http://schemas.openxmlformats.org/officeDocument/2006/relationships/hyperlink" Target="https://www.flickr.com/photos/146446531@N05/32466265534/in/album-72157677739443623/" TargetMode="External"/><Relationship Id="rId288" Type="http://schemas.openxmlformats.org/officeDocument/2006/relationships/hyperlink" Target="https://www.flickr.com/photos/146446531@N05/33319502266/in/album-72157677731449083/" TargetMode="External"/><Relationship Id="rId411" Type="http://schemas.openxmlformats.org/officeDocument/2006/relationships/hyperlink" Target="https://www.flickr.com/photos/146446531@N05/33349865231/in/album-72157677650528794/" TargetMode="External"/><Relationship Id="rId432" Type="http://schemas.openxmlformats.org/officeDocument/2006/relationships/hyperlink" Target="https://www.flickr.com/photos/146446531@N05/33437093356/in/album-72157678829815112/" TargetMode="External"/><Relationship Id="rId453" Type="http://schemas.openxmlformats.org/officeDocument/2006/relationships/hyperlink" Target="https://onedrive.live.com/?cid=9EEEDEDFD3209C98&amp;id=9EEEDEDFD3209C98%212275&amp;parId=9EEEDEDFD3209C98%212276&amp;o=OneUp" TargetMode="External"/><Relationship Id="rId474" Type="http://schemas.openxmlformats.org/officeDocument/2006/relationships/comments" Target="../comments1.xml"/><Relationship Id="rId106" Type="http://schemas.openxmlformats.org/officeDocument/2006/relationships/hyperlink" Target="https://www.flickr.com/photos/146446531@N05/32464847564/in/album-72157660724230658/" TargetMode="External"/><Relationship Id="rId127" Type="http://schemas.openxmlformats.org/officeDocument/2006/relationships/hyperlink" Target="https://www.flickr.com/photos/146446531@N05/33179701291/in/album-72157660724230658/" TargetMode="External"/><Relationship Id="rId313" Type="http://schemas.openxmlformats.org/officeDocument/2006/relationships/hyperlink" Target="https://www.flickr.com/photos/146446531@N05/32518391454/in/album-72157677731449083/" TargetMode="External"/><Relationship Id="rId10" Type="http://schemas.openxmlformats.org/officeDocument/2006/relationships/hyperlink" Target="https://www.flickr.com/photos/146446531@N05/33264860916/in/album-72157677731449083/" TargetMode="External"/><Relationship Id="rId31" Type="http://schemas.openxmlformats.org/officeDocument/2006/relationships/hyperlink" Target="https://www.flickr.com/photos/146446531@N05/32922851930/in/album-72157677731449083/" TargetMode="External"/><Relationship Id="rId52" Type="http://schemas.openxmlformats.org/officeDocument/2006/relationships/hyperlink" Target="https://www.flickr.com/photos/146446531@N05/32492003883/in/album-72157665061413489/" TargetMode="External"/><Relationship Id="rId73" Type="http://schemas.openxmlformats.org/officeDocument/2006/relationships/hyperlink" Target="https://www.flickr.com/photos/146446531@N05/33265848886/in/album-72157665061413489/" TargetMode="External"/><Relationship Id="rId94" Type="http://schemas.openxmlformats.org/officeDocument/2006/relationships/hyperlink" Target="https://www.flickr.com/photos/146446531@N05/32493200493/in/album-72157660724230658/" TargetMode="External"/><Relationship Id="rId148" Type="http://schemas.openxmlformats.org/officeDocument/2006/relationships/hyperlink" Target="https://www.flickr.com/photos/146446531@N05/33266914616/in/album-72157660724230658/" TargetMode="External"/><Relationship Id="rId169" Type="http://schemas.openxmlformats.org/officeDocument/2006/relationships/hyperlink" Target="https://www.flickr.com/photos/146446531@N05/32925533350/in/album-72157677649885994/" TargetMode="External"/><Relationship Id="rId334" Type="http://schemas.openxmlformats.org/officeDocument/2006/relationships/hyperlink" Target="https://www.flickr.com/photos/146446531@N05/32534102474/in/album-72157665061413489/" TargetMode="External"/><Relationship Id="rId355" Type="http://schemas.openxmlformats.org/officeDocument/2006/relationships/hyperlink" Target="https://www.flickr.com/photos/146446531@N05/32597534024/in/album-72157660724230658/" TargetMode="External"/><Relationship Id="rId376" Type="http://schemas.openxmlformats.org/officeDocument/2006/relationships/hyperlink" Target="https://www.flickr.com/photos/146446531@N05/33057341340/in/album-72157660724230658/" TargetMode="External"/><Relationship Id="rId397" Type="http://schemas.openxmlformats.org/officeDocument/2006/relationships/hyperlink" Target="https://www.flickr.com/photos/146446531@N05/32663869923/in/album-72157681153324265/" TargetMode="External"/><Relationship Id="rId4" Type="http://schemas.openxmlformats.org/officeDocument/2006/relationships/hyperlink" Target="https://en.wikipedia.org/wiki/Pseudofumaria_alba" TargetMode="External"/><Relationship Id="rId180" Type="http://schemas.openxmlformats.org/officeDocument/2006/relationships/hyperlink" Target="https://www.flickr.com/photos/146446531@N05/33308363145/in/album-72157681153324265/" TargetMode="External"/><Relationship Id="rId215" Type="http://schemas.openxmlformats.org/officeDocument/2006/relationships/hyperlink" Target="https://www.flickr.com/photos/146446531@N05/33180471491/in/album-72157677650528794/" TargetMode="External"/><Relationship Id="rId236" Type="http://schemas.openxmlformats.org/officeDocument/2006/relationships/hyperlink" Target="https://www.flickr.com/photos/146446531@N05/33308489765/in/album-72157677650528794/" TargetMode="External"/><Relationship Id="rId257" Type="http://schemas.openxmlformats.org/officeDocument/2006/relationships/hyperlink" Target="https://www.flickr.com/photos/146446531@N05/33268252906/in/album-72157678829815112/" TargetMode="External"/><Relationship Id="rId278" Type="http://schemas.openxmlformats.org/officeDocument/2006/relationships/hyperlink" Target="https://www.flickr.com/photos/146446531@N05/32928446580/in/album-72157677731449083/" TargetMode="External"/><Relationship Id="rId401" Type="http://schemas.openxmlformats.org/officeDocument/2006/relationships/hyperlink" Target="https://www.flickr.com/photos/146446531@N05/33321974522/in/album-72157677650528794/" TargetMode="External"/><Relationship Id="rId422" Type="http://schemas.openxmlformats.org/officeDocument/2006/relationships/hyperlink" Target="https://www.flickr.com/photos/146446531@N05/33478038585/in/album-72157677650528794/" TargetMode="External"/><Relationship Id="rId443" Type="http://schemas.openxmlformats.org/officeDocument/2006/relationships/hyperlink" Target="https://www.flickr.com/photos/146446531@N05/33339333012/in/album-72157678829815112/" TargetMode="External"/><Relationship Id="rId464" Type="http://schemas.openxmlformats.org/officeDocument/2006/relationships/hyperlink" Target="https://www.flickr.com/photos/146446531@N05/32925036730/in/album-72157660724230658/" TargetMode="External"/><Relationship Id="rId303" Type="http://schemas.openxmlformats.org/officeDocument/2006/relationships/hyperlink" Target="https://www.flickr.com/photos/146446531@N05/32977561870/in/album-72157677731449083/" TargetMode="External"/><Relationship Id="rId42" Type="http://schemas.openxmlformats.org/officeDocument/2006/relationships/hyperlink" Target="https://www.flickr.com/photos/146446531@N05/33305642725/in/album-72157677731449083/" TargetMode="External"/><Relationship Id="rId84" Type="http://schemas.openxmlformats.org/officeDocument/2006/relationships/hyperlink" Target="https://www.flickr.com/photos/146446531@N05/33265845866/in/album-72157665061413489/" TargetMode="External"/><Relationship Id="rId138" Type="http://schemas.openxmlformats.org/officeDocument/2006/relationships/hyperlink" Target="https://www.flickr.com/photos/146446531@N05/33179696641/in/album-72157660724230658/" TargetMode="External"/><Relationship Id="rId345" Type="http://schemas.openxmlformats.org/officeDocument/2006/relationships/hyperlink" Target="https://www.flickr.com/photos/146446531@N05/32597303354/in/album-72157677649885994/" TargetMode="External"/><Relationship Id="rId387" Type="http://schemas.openxmlformats.org/officeDocument/2006/relationships/hyperlink" Target="https://www.flickr.com/photos/146446531@N05/32663872033/in/album-72157677649885994/" TargetMode="External"/><Relationship Id="rId191" Type="http://schemas.openxmlformats.org/officeDocument/2006/relationships/hyperlink" Target="https://www.flickr.com/photos/146446531@N05/33152988582/in/album-72157677650528794/" TargetMode="External"/><Relationship Id="rId205" Type="http://schemas.openxmlformats.org/officeDocument/2006/relationships/hyperlink" Target="https://www.flickr.com/photos/146446531@N05/33308481735/in/album-72157677650528794/" TargetMode="External"/><Relationship Id="rId247" Type="http://schemas.openxmlformats.org/officeDocument/2006/relationships/hyperlink" Target="https://www.flickr.com/photos/146446531@N05/32494576063/in/album-72157678829815112/" TargetMode="External"/><Relationship Id="rId412" Type="http://schemas.openxmlformats.org/officeDocument/2006/relationships/hyperlink" Target="https://www.flickr.com/photos/146446531@N05/33349864961/in/album-72157677650528794/'" TargetMode="External"/><Relationship Id="rId107" Type="http://schemas.openxmlformats.org/officeDocument/2006/relationships/hyperlink" Target="https://www.flickr.com/photos/146446531@N05/33266905046/in/album-72157660724230658/" TargetMode="External"/><Relationship Id="rId289" Type="http://schemas.openxmlformats.org/officeDocument/2006/relationships/hyperlink" Target="https://www.flickr.com/photos/146446531@N05/33232370481/in/album-72157677731449083/" TargetMode="External"/><Relationship Id="rId454" Type="http://schemas.openxmlformats.org/officeDocument/2006/relationships/hyperlink" Target="https://1drv.ms/u/s!ApicINPf3u6ekW7naK07ywI2dFlV" TargetMode="External"/><Relationship Id="rId11" Type="http://schemas.openxmlformats.org/officeDocument/2006/relationships/hyperlink" Target="https://www.flickr.com/photos/146446531@N05/32922862210/in/album-72157677731449083/" TargetMode="External"/><Relationship Id="rId53" Type="http://schemas.openxmlformats.org/officeDocument/2006/relationships/hyperlink" Target="https://www.flickr.com/photos/146446531@N05/32492004183/in/album-72157665061413489/" TargetMode="External"/><Relationship Id="rId149" Type="http://schemas.openxmlformats.org/officeDocument/2006/relationships/hyperlink" Target="https://www.flickr.com/photos/146446531@N05/32925052490/in/album-72157660724230658/" TargetMode="External"/><Relationship Id="rId314" Type="http://schemas.openxmlformats.org/officeDocument/2006/relationships/hyperlink" Target="https://www.flickr.com/photos/146446531@N05/33233637591/in/album-72157677731449083/" TargetMode="External"/><Relationship Id="rId356" Type="http://schemas.openxmlformats.org/officeDocument/2006/relationships/hyperlink" Target="https://www.flickr.com/photos/146446531@N05/33312395321/in/album-72157660724230658/" TargetMode="External"/><Relationship Id="rId398" Type="http://schemas.openxmlformats.org/officeDocument/2006/relationships/hyperlink" Target="https://www.flickr.com/photos/146446531@N05/32663865313/in/album-72157677650528794/" TargetMode="External"/><Relationship Id="rId95" Type="http://schemas.openxmlformats.org/officeDocument/2006/relationships/hyperlink" Target="https://www.flickr.com/photos/146446531@N05/32464849024/in/album-72157660724230658/" TargetMode="External"/><Relationship Id="rId160" Type="http://schemas.openxmlformats.org/officeDocument/2006/relationships/hyperlink" Target="https://www.flickr.com/photos/146446531@N05/32493708143/in/album-72157677649885994/" TargetMode="External"/><Relationship Id="rId216" Type="http://schemas.openxmlformats.org/officeDocument/2006/relationships/hyperlink" Target="https://www.flickr.com/photos/146446531@N05/32493936213/in/album-72157677650528794/" TargetMode="External"/><Relationship Id="rId423" Type="http://schemas.openxmlformats.org/officeDocument/2006/relationships/hyperlink" Target="https://www.flickr.com/photos/146446531@N05/32663869113/in/album-72157677650528794/" TargetMode="External"/><Relationship Id="rId258" Type="http://schemas.openxmlformats.org/officeDocument/2006/relationships/hyperlink" Target="https://www.flickr.com/photos/146446531@N05/33268252286/in/album-72157678829815112/" TargetMode="External"/><Relationship Id="rId465" Type="http://schemas.openxmlformats.org/officeDocument/2006/relationships/hyperlink" Target="https://www.flickr.com/photos/146446531@N05/33264864016/in/album-72157677731449083/" TargetMode="External"/><Relationship Id="rId22" Type="http://schemas.openxmlformats.org/officeDocument/2006/relationships/hyperlink" Target="https://www.flickr.com/photos/146446531@N05/33150036142/in/album-72157677731449083/" TargetMode="External"/><Relationship Id="rId64" Type="http://schemas.openxmlformats.org/officeDocument/2006/relationships/hyperlink" Target="https://www.flickr.com/photos/146446531@N05/33265853836/in/album-72157665061413489/" TargetMode="External"/><Relationship Id="rId118" Type="http://schemas.openxmlformats.org/officeDocument/2006/relationships/hyperlink" Target="https://www.flickr.com/photos/146446531@N05/32925039840/in/album-72157660724230658/" TargetMode="External"/><Relationship Id="rId325" Type="http://schemas.openxmlformats.org/officeDocument/2006/relationships/hyperlink" Target="https://www.flickr.com/photos/146446531@N05/32977560800/in/album-72157665061413489/" TargetMode="External"/><Relationship Id="rId367" Type="http://schemas.openxmlformats.org/officeDocument/2006/relationships/hyperlink" Target="https://www.flickr.com/photos/146446531@N05/32597531374/in/album-72157660724230658/" TargetMode="External"/><Relationship Id="rId171" Type="http://schemas.openxmlformats.org/officeDocument/2006/relationships/hyperlink" Target="https://www.flickr.com/photos/146446531@N05/32493815593/in/album-72157681153324265/" TargetMode="External"/><Relationship Id="rId227" Type="http://schemas.openxmlformats.org/officeDocument/2006/relationships/hyperlink" Target="https://www.flickr.com/photos/146446531@N05/33180467541/in/album-72157677650528794/" TargetMode="External"/><Relationship Id="rId269" Type="http://schemas.openxmlformats.org/officeDocument/2006/relationships/hyperlink" Target="https://www.flickr.com/photos/146446531@N05/32494624473/in/album-72157677739443623/" TargetMode="External"/><Relationship Id="rId434" Type="http://schemas.openxmlformats.org/officeDocument/2006/relationships/hyperlink" Target="https://www.flickr.com/photos/146446531@N05/albums/72157681391233706" TargetMode="External"/><Relationship Id="rId33" Type="http://schemas.openxmlformats.org/officeDocument/2006/relationships/hyperlink" Target="https://www.flickr.com/photos/146446531@N05/33177546941/in/album-72157677731449083/" TargetMode="External"/><Relationship Id="rId129" Type="http://schemas.openxmlformats.org/officeDocument/2006/relationships/hyperlink" Target="https://www.flickr.com/photos/146446531@N05/32493187963/in/album-72157660724230658/" TargetMode="External"/><Relationship Id="rId280" Type="http://schemas.openxmlformats.org/officeDocument/2006/relationships/hyperlink" Target="https://www.flickr.com/photos/146446531@N05/32928445590/in/album-72157660724230658/" TargetMode="External"/><Relationship Id="rId336" Type="http://schemas.openxmlformats.org/officeDocument/2006/relationships/hyperlink" Target="https://www.flickr.com/photos/146446531@N05/32534102274/in/album-72157665061413489/" TargetMode="External"/><Relationship Id="rId75" Type="http://schemas.openxmlformats.org/officeDocument/2006/relationships/hyperlink" Target="https://www.flickr.com/photos/146446531@N05/30924588586/in/album-72157665061413489/" TargetMode="External"/><Relationship Id="rId140" Type="http://schemas.openxmlformats.org/officeDocument/2006/relationships/hyperlink" Target="https://www.flickr.com/photos/146446531@N05/33179696021/in/album-72157660724230658/" TargetMode="External"/><Relationship Id="rId182" Type="http://schemas.openxmlformats.org/officeDocument/2006/relationships/hyperlink" Target="https://www.flickr.com/photos/146446531@N05/33308362265/in/album-72157681153324265/" TargetMode="External"/><Relationship Id="rId378" Type="http://schemas.openxmlformats.org/officeDocument/2006/relationships/hyperlink" Target="https://www.flickr.com/photos/146446531@N05/33057340750/in/album-72157660724230658/" TargetMode="External"/><Relationship Id="rId403" Type="http://schemas.openxmlformats.org/officeDocument/2006/relationships/hyperlink" Target="https://www.flickr.com/photos/146446531@N05/33321974102/in/album-72157677650528794/" TargetMode="External"/><Relationship Id="rId6" Type="http://schemas.openxmlformats.org/officeDocument/2006/relationships/hyperlink" Target="https://www.flickr.com/photos/146446531@N05/33264862866/in/album-72157677731449083/" TargetMode="External"/><Relationship Id="rId238" Type="http://schemas.openxmlformats.org/officeDocument/2006/relationships/hyperlink" Target="https://www.flickr.com/photos/146446531@N05/33308489045/in/album-72157677650528794/" TargetMode="External"/><Relationship Id="rId445" Type="http://schemas.openxmlformats.org/officeDocument/2006/relationships/hyperlink" Target="https://www.flickr.com/photos/146446531@N05/33339332502/in/album-72157678829815112/" TargetMode="External"/><Relationship Id="rId291" Type="http://schemas.openxmlformats.org/officeDocument/2006/relationships/hyperlink" Target="https://www.flickr.com/photos/146446531@N05/33232370161/in/album-72157677731449083/" TargetMode="External"/><Relationship Id="rId305" Type="http://schemas.openxmlformats.org/officeDocument/2006/relationships/hyperlink" Target="https://www.flickr.com/photos/146446531@N05/33206057462/in/album-72157677731449083/" TargetMode="External"/><Relationship Id="rId347" Type="http://schemas.openxmlformats.org/officeDocument/2006/relationships/hyperlink" Target="https://www.flickr.com/photos/146446531@N05/33057338060/in/album-72157677649885994/" TargetMode="External"/><Relationship Id="rId44" Type="http://schemas.openxmlformats.org/officeDocument/2006/relationships/hyperlink" Target="https://www.flickr.com/photos/146446531@N05/33264856006/in/album-72157677731449083/" TargetMode="External"/><Relationship Id="rId86" Type="http://schemas.openxmlformats.org/officeDocument/2006/relationships/hyperlink" Target="https://www.flickr.com/photos/146446531@N05/33265845336/in/album-72157665061413489/" TargetMode="External"/><Relationship Id="rId151" Type="http://schemas.openxmlformats.org/officeDocument/2006/relationships/hyperlink" Target="https://www.flickr.com/photos/146446531@N05/32925051650/in/album-72157660724230658/" TargetMode="External"/><Relationship Id="rId389" Type="http://schemas.openxmlformats.org/officeDocument/2006/relationships/hyperlink" Target="https://www.flickr.com/photos/146446531@N05/32663871733/in/album-721576811533242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XFC1969"/>
  <sheetViews>
    <sheetView tabSelected="1" view="pageBreakPreview" zoomScaleNormal="100" zoomScaleSheetLayoutView="100" workbookViewId="0">
      <pane ySplit="2688" activePane="bottomLeft"/>
      <selection activeCell="E718" sqref="E718"/>
      <selection pane="bottomLeft" activeCell="K350" sqref="K350"/>
    </sheetView>
  </sheetViews>
  <sheetFormatPr baseColWidth="10" defaultColWidth="11.5546875" defaultRowHeight="13.2" x14ac:dyDescent="0.25"/>
  <cols>
    <col min="1" max="1" width="31.6640625" style="1" customWidth="1"/>
    <col min="2" max="2" width="21.5546875" style="1" customWidth="1"/>
    <col min="3" max="3" width="4.88671875" style="1" customWidth="1"/>
    <col min="4" max="4" width="14.6640625" style="4" customWidth="1"/>
    <col min="5" max="5" width="6.44140625" style="5" customWidth="1"/>
    <col min="6" max="6" width="33.33203125" style="1" customWidth="1"/>
    <col min="7" max="7" width="14" style="4" bestFit="1" customWidth="1"/>
    <col min="8" max="8" width="13" style="4" customWidth="1"/>
    <col min="9" max="9" width="34.6640625" style="1" customWidth="1"/>
    <col min="10" max="10" width="27.33203125" style="1" customWidth="1"/>
    <col min="11" max="11" width="15.44140625" style="1" customWidth="1"/>
    <col min="12" max="12" width="13.33203125" style="1" customWidth="1"/>
    <col min="13" max="13" width="13.33203125" style="4" hidden="1" customWidth="1"/>
    <col min="14" max="15" width="12.33203125" style="148" hidden="1" customWidth="1"/>
    <col min="16" max="16" width="13" style="4" hidden="1" customWidth="1"/>
    <col min="17" max="17" width="0" style="4" hidden="1" customWidth="1"/>
    <col min="18" max="18" width="14.44140625" style="1" hidden="1" customWidth="1"/>
    <col min="19" max="19" width="32" style="1" hidden="1" customWidth="1"/>
    <col min="20" max="20" width="13" style="4" hidden="1" customWidth="1"/>
    <col min="21" max="22" width="0" style="1" hidden="1" customWidth="1"/>
    <col min="23" max="16384" width="11.5546875" style="1"/>
  </cols>
  <sheetData>
    <row r="1" spans="1:20" ht="51" customHeight="1" x14ac:dyDescent="0.25">
      <c r="A1" s="271" t="s">
        <v>5132</v>
      </c>
      <c r="B1" s="272"/>
      <c r="C1" s="272"/>
      <c r="D1" s="272"/>
      <c r="E1" s="272"/>
      <c r="F1" s="272"/>
      <c r="G1" s="272"/>
      <c r="H1" s="272"/>
      <c r="I1" s="272"/>
      <c r="J1" s="272"/>
      <c r="K1" s="272"/>
      <c r="L1" s="273"/>
      <c r="M1" s="25" t="s">
        <v>0</v>
      </c>
      <c r="N1" s="159" t="s">
        <v>0</v>
      </c>
      <c r="O1" s="159" t="s">
        <v>0</v>
      </c>
      <c r="P1" s="7" t="s">
        <v>0</v>
      </c>
      <c r="Q1" s="25" t="s">
        <v>0</v>
      </c>
      <c r="R1" s="7" t="s">
        <v>0</v>
      </c>
      <c r="S1" s="7" t="s">
        <v>0</v>
      </c>
      <c r="T1" s="7" t="s">
        <v>0</v>
      </c>
    </row>
    <row r="2" spans="1:20" ht="44.4" customHeight="1" x14ac:dyDescent="0.25">
      <c r="A2" s="2" t="s">
        <v>1</v>
      </c>
      <c r="B2" s="2" t="s">
        <v>2</v>
      </c>
      <c r="C2" s="2" t="s">
        <v>3</v>
      </c>
      <c r="D2" s="2" t="s">
        <v>4</v>
      </c>
      <c r="E2" s="6" t="s">
        <v>5</v>
      </c>
      <c r="F2" s="2" t="s">
        <v>6</v>
      </c>
      <c r="G2" s="2" t="s">
        <v>7</v>
      </c>
      <c r="H2" s="2" t="s">
        <v>8</v>
      </c>
      <c r="I2" s="2" t="s">
        <v>9</v>
      </c>
      <c r="J2" s="36" t="s">
        <v>10</v>
      </c>
      <c r="K2" s="269" t="s">
        <v>11</v>
      </c>
      <c r="L2" s="270"/>
      <c r="M2" s="52" t="s">
        <v>12</v>
      </c>
      <c r="N2" s="160" t="s">
        <v>13</v>
      </c>
      <c r="O2" s="160"/>
      <c r="P2" s="158"/>
      <c r="Q2" s="2"/>
      <c r="R2" s="52"/>
      <c r="S2" s="52"/>
      <c r="T2" s="52"/>
    </row>
    <row r="3" spans="1:20" x14ac:dyDescent="0.25">
      <c r="A3" s="193"/>
      <c r="B3" s="2"/>
      <c r="C3" s="2"/>
      <c r="D3" s="2"/>
      <c r="E3" s="237">
        <f>SUM(E5:E2174)</f>
        <v>2431</v>
      </c>
      <c r="F3" s="2"/>
      <c r="G3" s="2"/>
      <c r="H3" s="2"/>
      <c r="I3" s="2"/>
      <c r="J3" s="36"/>
      <c r="K3" s="2"/>
      <c r="L3" s="2"/>
      <c r="M3" s="52"/>
      <c r="N3" s="161"/>
      <c r="O3" s="161"/>
      <c r="P3" s="52"/>
      <c r="Q3" s="52"/>
      <c r="R3" s="52"/>
      <c r="S3" s="52"/>
      <c r="T3" s="52"/>
    </row>
    <row r="4" spans="1:20" ht="13.5" customHeight="1" x14ac:dyDescent="0.25">
      <c r="A4" s="2"/>
      <c r="B4" s="2"/>
      <c r="C4" s="2"/>
      <c r="D4" s="2"/>
      <c r="E4" s="3"/>
      <c r="F4" s="2"/>
      <c r="G4" s="2"/>
      <c r="H4" s="2"/>
      <c r="I4" s="2"/>
      <c r="J4" s="2"/>
      <c r="K4" s="2"/>
      <c r="L4" s="2"/>
      <c r="M4" s="52"/>
      <c r="N4" s="161"/>
      <c r="O4" s="161"/>
      <c r="P4" s="52"/>
      <c r="Q4" s="52"/>
      <c r="R4" s="52"/>
      <c r="S4" s="52"/>
      <c r="T4" s="52"/>
    </row>
    <row r="5" spans="1:20" s="7" customFormat="1" ht="25.5" hidden="1" customHeight="1" x14ac:dyDescent="0.25">
      <c r="A5" s="11" t="s">
        <v>128</v>
      </c>
      <c r="B5" s="12" t="s">
        <v>129</v>
      </c>
      <c r="C5" s="12" t="s">
        <v>3</v>
      </c>
      <c r="D5" s="17" t="s">
        <v>130</v>
      </c>
      <c r="E5" s="9"/>
      <c r="F5" s="12"/>
      <c r="G5" s="17"/>
      <c r="H5" s="17"/>
      <c r="I5" s="12"/>
      <c r="J5" s="11"/>
      <c r="K5" s="12"/>
      <c r="M5" s="25"/>
      <c r="N5" s="148"/>
      <c r="O5" s="148"/>
      <c r="Q5" s="25"/>
      <c r="T5" s="25" t="s">
        <v>23</v>
      </c>
    </row>
    <row r="6" spans="1:20" s="7" customFormat="1" ht="25.5" hidden="1" customHeight="1" x14ac:dyDescent="0.25">
      <c r="A6" s="11" t="s">
        <v>14</v>
      </c>
      <c r="B6" s="12" t="s">
        <v>15</v>
      </c>
      <c r="C6" s="12"/>
      <c r="D6" s="17" t="s">
        <v>16</v>
      </c>
      <c r="E6" s="9"/>
      <c r="F6" s="12" t="s">
        <v>17</v>
      </c>
      <c r="G6" s="17" t="s">
        <v>18</v>
      </c>
      <c r="H6" s="17" t="s">
        <v>19</v>
      </c>
      <c r="I6" s="12" t="s">
        <v>20</v>
      </c>
      <c r="J6" s="12"/>
      <c r="K6" s="103" t="s">
        <v>21</v>
      </c>
      <c r="L6" s="14"/>
      <c r="M6" s="25"/>
      <c r="N6" s="148" t="s">
        <v>22</v>
      </c>
      <c r="O6" s="148"/>
      <c r="P6" s="25"/>
      <c r="Q6" s="25"/>
      <c r="T6" s="25" t="s">
        <v>23</v>
      </c>
    </row>
    <row r="7" spans="1:20" s="7" customFormat="1" ht="25.5" hidden="1" customHeight="1" x14ac:dyDescent="0.25">
      <c r="A7" s="11" t="s">
        <v>24</v>
      </c>
      <c r="B7" s="12" t="s">
        <v>25</v>
      </c>
      <c r="C7" s="12"/>
      <c r="D7" s="17" t="s">
        <v>16</v>
      </c>
      <c r="E7" s="9"/>
      <c r="F7" s="12" t="s">
        <v>26</v>
      </c>
      <c r="G7" s="17" t="s">
        <v>27</v>
      </c>
      <c r="H7" s="17" t="s">
        <v>28</v>
      </c>
      <c r="I7" s="12" t="s">
        <v>29</v>
      </c>
      <c r="J7" s="12"/>
      <c r="K7" s="12"/>
      <c r="M7" s="71"/>
      <c r="N7" s="148"/>
      <c r="O7" s="148"/>
      <c r="P7" s="25"/>
      <c r="Q7" s="25"/>
      <c r="T7" s="25" t="s">
        <v>23</v>
      </c>
    </row>
    <row r="8" spans="1:20" s="7" customFormat="1" ht="25.5" hidden="1" customHeight="1" x14ac:dyDescent="0.25">
      <c r="A8" s="11" t="s">
        <v>30</v>
      </c>
      <c r="B8" s="7" t="s">
        <v>31</v>
      </c>
      <c r="C8" s="12"/>
      <c r="D8" s="17" t="s">
        <v>16</v>
      </c>
      <c r="E8" s="9"/>
      <c r="F8" s="12" t="s">
        <v>32</v>
      </c>
      <c r="G8" s="17"/>
      <c r="H8" s="17"/>
      <c r="I8" s="12" t="s">
        <v>33</v>
      </c>
      <c r="J8" s="12"/>
      <c r="K8" s="12"/>
      <c r="L8" s="14"/>
      <c r="M8" s="25"/>
      <c r="N8" s="148"/>
      <c r="O8" s="148"/>
      <c r="P8" s="25"/>
      <c r="Q8" s="20"/>
      <c r="T8" s="25" t="s">
        <v>23</v>
      </c>
    </row>
    <row r="9" spans="1:20" s="7" customFormat="1" ht="25.5" hidden="1" customHeight="1" x14ac:dyDescent="0.25">
      <c r="A9" s="11" t="s">
        <v>34</v>
      </c>
      <c r="B9" s="12" t="s">
        <v>35</v>
      </c>
      <c r="C9" s="12"/>
      <c r="D9" s="17" t="s">
        <v>16</v>
      </c>
      <c r="E9" s="9"/>
      <c r="F9" s="12" t="s">
        <v>36</v>
      </c>
      <c r="G9" s="17"/>
      <c r="H9" s="17" t="s">
        <v>37</v>
      </c>
      <c r="I9" s="12" t="s">
        <v>33</v>
      </c>
      <c r="J9" s="12"/>
      <c r="K9" s="12"/>
      <c r="M9" s="53"/>
      <c r="N9" s="148"/>
      <c r="O9" s="148"/>
      <c r="P9" s="25"/>
      <c r="Q9" s="25"/>
      <c r="T9" s="25"/>
    </row>
    <row r="10" spans="1:20" s="7" customFormat="1" ht="25.5" hidden="1" customHeight="1" x14ac:dyDescent="0.25">
      <c r="A10" s="7" t="s">
        <v>38</v>
      </c>
      <c r="B10" s="12" t="s">
        <v>35</v>
      </c>
      <c r="D10" s="17" t="s">
        <v>16</v>
      </c>
      <c r="E10" s="9"/>
      <c r="F10" s="12" t="s">
        <v>39</v>
      </c>
      <c r="G10" s="17"/>
      <c r="H10" s="17"/>
      <c r="I10" s="24" t="s">
        <v>40</v>
      </c>
      <c r="J10" s="7" t="s">
        <v>41</v>
      </c>
      <c r="M10" s="71"/>
      <c r="N10" s="148"/>
      <c r="O10" s="148"/>
      <c r="P10" s="25"/>
      <c r="Q10" s="25"/>
      <c r="T10" s="25" t="s">
        <v>23</v>
      </c>
    </row>
    <row r="11" spans="1:20" s="7" customFormat="1" ht="26.4" x14ac:dyDescent="0.25">
      <c r="A11" s="11" t="s">
        <v>42</v>
      </c>
      <c r="B11" s="12" t="s">
        <v>35</v>
      </c>
      <c r="C11" s="12"/>
      <c r="D11" s="17" t="s">
        <v>43</v>
      </c>
      <c r="E11" s="9">
        <v>7</v>
      </c>
      <c r="F11" s="12" t="s">
        <v>44</v>
      </c>
      <c r="G11" s="17"/>
      <c r="H11" s="17" t="s">
        <v>45</v>
      </c>
      <c r="I11" s="12" t="s">
        <v>46</v>
      </c>
      <c r="J11" s="12" t="s">
        <v>47</v>
      </c>
      <c r="K11" s="103" t="s">
        <v>21</v>
      </c>
      <c r="L11" s="50"/>
      <c r="M11" s="53"/>
      <c r="N11" s="148"/>
      <c r="O11" s="148"/>
      <c r="P11" s="25"/>
      <c r="Q11" s="25"/>
      <c r="T11" s="25" t="s">
        <v>23</v>
      </c>
    </row>
    <row r="12" spans="1:20" s="7" customFormat="1" ht="25.5" hidden="1" customHeight="1" x14ac:dyDescent="0.25">
      <c r="A12" s="7" t="s">
        <v>48</v>
      </c>
      <c r="B12" s="7" t="s">
        <v>31</v>
      </c>
      <c r="D12" s="25" t="s">
        <v>43</v>
      </c>
      <c r="E12" s="9"/>
      <c r="F12" s="7" t="s">
        <v>49</v>
      </c>
      <c r="G12" s="25"/>
      <c r="H12" s="25"/>
      <c r="M12" s="71"/>
      <c r="N12" s="148"/>
      <c r="O12" s="148"/>
      <c r="P12" s="25"/>
      <c r="Q12" s="20"/>
      <c r="T12" s="25" t="s">
        <v>23</v>
      </c>
    </row>
    <row r="13" spans="1:20" s="7" customFormat="1" ht="25.5" hidden="1" customHeight="1" x14ac:dyDescent="0.25">
      <c r="A13" s="11" t="s">
        <v>50</v>
      </c>
      <c r="B13" s="12" t="s">
        <v>51</v>
      </c>
      <c r="C13" s="12"/>
      <c r="D13" s="17" t="s">
        <v>16</v>
      </c>
      <c r="E13" s="9"/>
      <c r="F13" s="12" t="s">
        <v>52</v>
      </c>
      <c r="G13" s="17" t="s">
        <v>53</v>
      </c>
      <c r="H13" s="17" t="s">
        <v>54</v>
      </c>
      <c r="I13" s="12" t="s">
        <v>55</v>
      </c>
      <c r="J13" s="12" t="s">
        <v>56</v>
      </c>
      <c r="K13" s="12"/>
      <c r="L13" s="14"/>
      <c r="M13" s="25"/>
      <c r="N13" s="148"/>
      <c r="O13" s="148"/>
      <c r="P13" s="25"/>
      <c r="Q13" s="20"/>
      <c r="T13" s="25" t="s">
        <v>23</v>
      </c>
    </row>
    <row r="14" spans="1:20" s="7" customFormat="1" ht="25.5" hidden="1" customHeight="1" x14ac:dyDescent="0.25">
      <c r="A14" s="11" t="s">
        <v>57</v>
      </c>
      <c r="B14" s="12" t="s">
        <v>58</v>
      </c>
      <c r="C14" s="12"/>
      <c r="D14" s="17" t="s">
        <v>59</v>
      </c>
      <c r="E14" s="9"/>
      <c r="F14" s="78" t="s">
        <v>60</v>
      </c>
      <c r="G14" s="17"/>
      <c r="H14" s="17"/>
      <c r="I14" s="12" t="s">
        <v>61</v>
      </c>
      <c r="J14" s="12" t="s">
        <v>62</v>
      </c>
      <c r="K14" s="12"/>
      <c r="L14" s="14"/>
      <c r="M14" s="71"/>
      <c r="N14" s="148"/>
      <c r="O14" s="148"/>
      <c r="P14" s="25"/>
      <c r="Q14" s="25"/>
      <c r="T14" s="25" t="s">
        <v>23</v>
      </c>
    </row>
    <row r="15" spans="1:20" s="7" customFormat="1" ht="25.5" hidden="1" customHeight="1" x14ac:dyDescent="0.25">
      <c r="A15" s="11" t="s">
        <v>63</v>
      </c>
      <c r="B15" s="12" t="s">
        <v>64</v>
      </c>
      <c r="C15" s="12"/>
      <c r="D15" s="17" t="s">
        <v>43</v>
      </c>
      <c r="E15" s="9"/>
      <c r="F15" s="78" t="s">
        <v>65</v>
      </c>
      <c r="G15" s="17"/>
      <c r="H15" s="17" t="s">
        <v>66</v>
      </c>
      <c r="I15" s="12"/>
      <c r="J15" s="12" t="s">
        <v>62</v>
      </c>
      <c r="K15" s="12"/>
      <c r="L15" s="14"/>
      <c r="M15" s="71"/>
      <c r="N15" s="148"/>
      <c r="O15" s="148"/>
      <c r="P15" s="25"/>
      <c r="Q15" s="25"/>
      <c r="T15" s="25"/>
    </row>
    <row r="16" spans="1:20" s="7" customFormat="1" ht="25.5" hidden="1" customHeight="1" x14ac:dyDescent="0.25">
      <c r="A16" s="11" t="s">
        <v>67</v>
      </c>
      <c r="B16" s="12" t="s">
        <v>68</v>
      </c>
      <c r="C16" s="12"/>
      <c r="D16" s="17" t="s">
        <v>43</v>
      </c>
      <c r="E16" s="9"/>
      <c r="F16" s="12" t="s">
        <v>69</v>
      </c>
      <c r="G16" s="17" t="s">
        <v>70</v>
      </c>
      <c r="H16" s="17" t="s">
        <v>71</v>
      </c>
      <c r="I16" s="12" t="s">
        <v>72</v>
      </c>
      <c r="J16" s="12" t="s">
        <v>62</v>
      </c>
      <c r="K16" s="103" t="s">
        <v>73</v>
      </c>
      <c r="L16" s="14"/>
      <c r="M16" s="25"/>
      <c r="N16" s="148"/>
      <c r="O16" s="148"/>
      <c r="P16" s="25"/>
      <c r="Q16" s="25"/>
      <c r="T16" s="25" t="s">
        <v>23</v>
      </c>
    </row>
    <row r="17" spans="1:16383" s="7" customFormat="1" ht="25.5" hidden="1" customHeight="1" x14ac:dyDescent="0.25">
      <c r="A17" s="11" t="s">
        <v>74</v>
      </c>
      <c r="B17" s="12" t="s">
        <v>75</v>
      </c>
      <c r="C17" s="12"/>
      <c r="D17" s="17" t="s">
        <v>43</v>
      </c>
      <c r="E17" s="9"/>
      <c r="F17" s="12" t="s">
        <v>76</v>
      </c>
      <c r="G17" s="17" t="s">
        <v>77</v>
      </c>
      <c r="H17" s="17" t="s">
        <v>66</v>
      </c>
      <c r="I17" s="12" t="s">
        <v>78</v>
      </c>
      <c r="J17" s="12" t="s">
        <v>62</v>
      </c>
      <c r="K17" s="12"/>
      <c r="L17" s="14"/>
      <c r="M17" s="25" t="s">
        <v>12</v>
      </c>
      <c r="N17" s="148"/>
      <c r="O17" s="148"/>
      <c r="P17" s="25"/>
      <c r="Q17" s="25"/>
      <c r="T17" s="25" t="s">
        <v>23</v>
      </c>
    </row>
    <row r="18" spans="1:16383" s="7" customFormat="1" ht="25.5" hidden="1" customHeight="1" x14ac:dyDescent="0.25">
      <c r="A18" s="11" t="s">
        <v>79</v>
      </c>
      <c r="B18" s="12" t="s">
        <v>75</v>
      </c>
      <c r="C18" s="12"/>
      <c r="D18" s="17" t="s">
        <v>43</v>
      </c>
      <c r="E18" s="9"/>
      <c r="F18" s="12" t="s">
        <v>80</v>
      </c>
      <c r="G18" s="17" t="s">
        <v>77</v>
      </c>
      <c r="H18" s="17" t="s">
        <v>66</v>
      </c>
      <c r="I18" s="12" t="s">
        <v>78</v>
      </c>
      <c r="J18" s="12" t="s">
        <v>62</v>
      </c>
      <c r="K18" s="12"/>
      <c r="L18" s="14"/>
      <c r="M18" s="25" t="s">
        <v>12</v>
      </c>
      <c r="N18" s="148"/>
      <c r="O18" s="148"/>
      <c r="P18" s="25"/>
      <c r="Q18" s="25"/>
      <c r="T18" s="25" t="s">
        <v>23</v>
      </c>
    </row>
    <row r="19" spans="1:16383" s="7" customFormat="1" ht="25.5" hidden="1" customHeight="1" x14ac:dyDescent="0.25">
      <c r="A19" s="11" t="s">
        <v>81</v>
      </c>
      <c r="B19" s="12" t="s">
        <v>75</v>
      </c>
      <c r="C19" s="12"/>
      <c r="D19" s="17" t="s">
        <v>43</v>
      </c>
      <c r="E19" s="9"/>
      <c r="F19" s="12" t="s">
        <v>82</v>
      </c>
      <c r="G19" s="17" t="s">
        <v>77</v>
      </c>
      <c r="H19" s="17" t="s">
        <v>83</v>
      </c>
      <c r="I19" s="249" t="s">
        <v>84</v>
      </c>
      <c r="J19" s="12" t="s">
        <v>62</v>
      </c>
      <c r="K19" s="12"/>
      <c r="L19" s="14"/>
      <c r="M19" s="67"/>
      <c r="N19" s="148"/>
      <c r="O19" s="148"/>
      <c r="P19" s="25"/>
      <c r="Q19" s="25"/>
      <c r="T19" s="25" t="s">
        <v>23</v>
      </c>
    </row>
    <row r="20" spans="1:16383" s="7" customFormat="1" ht="25.5" hidden="1" customHeight="1" x14ac:dyDescent="0.25">
      <c r="A20" s="11" t="s">
        <v>85</v>
      </c>
      <c r="B20" s="12" t="s">
        <v>86</v>
      </c>
      <c r="C20" s="12"/>
      <c r="D20" s="17" t="s">
        <v>43</v>
      </c>
      <c r="E20" s="9"/>
      <c r="F20" s="12" t="s">
        <v>87</v>
      </c>
      <c r="G20" s="17"/>
      <c r="H20" s="17" t="s">
        <v>88</v>
      </c>
      <c r="I20" s="254" t="s">
        <v>89</v>
      </c>
      <c r="J20" s="12" t="s">
        <v>62</v>
      </c>
      <c r="K20" s="12"/>
      <c r="L20" s="14"/>
      <c r="M20" s="67"/>
      <c r="N20" s="148"/>
      <c r="O20" s="148"/>
      <c r="P20" s="25"/>
      <c r="Q20" s="25"/>
      <c r="T20" s="25" t="s">
        <v>23</v>
      </c>
    </row>
    <row r="21" spans="1:16383" s="7" customFormat="1" ht="25.5" hidden="1" customHeight="1" x14ac:dyDescent="0.25">
      <c r="A21" s="11" t="s">
        <v>90</v>
      </c>
      <c r="B21" s="12" t="s">
        <v>86</v>
      </c>
      <c r="C21" s="12"/>
      <c r="D21" s="17" t="s">
        <v>43</v>
      </c>
      <c r="E21" s="9"/>
      <c r="F21" s="12" t="s">
        <v>91</v>
      </c>
      <c r="G21" s="17"/>
      <c r="H21" s="17" t="s">
        <v>92</v>
      </c>
      <c r="I21" s="12" t="s">
        <v>93</v>
      </c>
      <c r="J21" s="12" t="s">
        <v>62</v>
      </c>
      <c r="K21" s="12"/>
      <c r="L21" s="14"/>
      <c r="M21" s="71"/>
      <c r="N21" s="148"/>
      <c r="O21" s="148"/>
      <c r="P21" s="25"/>
      <c r="Q21" s="25"/>
      <c r="T21" s="25" t="s">
        <v>23</v>
      </c>
    </row>
    <row r="22" spans="1:16383" s="7" customFormat="1" ht="25.5" customHeight="1" x14ac:dyDescent="0.25">
      <c r="A22" s="11" t="s">
        <v>94</v>
      </c>
      <c r="B22" s="12" t="s">
        <v>68</v>
      </c>
      <c r="C22" s="12"/>
      <c r="D22" s="17" t="s">
        <v>43</v>
      </c>
      <c r="E22" s="9">
        <v>5</v>
      </c>
      <c r="F22" s="12" t="s">
        <v>95</v>
      </c>
      <c r="G22" s="17" t="s">
        <v>27</v>
      </c>
      <c r="H22" s="17" t="s">
        <v>96</v>
      </c>
      <c r="I22" s="12" t="s">
        <v>97</v>
      </c>
      <c r="J22" s="12" t="s">
        <v>62</v>
      </c>
      <c r="K22" s="12"/>
      <c r="L22" s="14"/>
      <c r="M22" s="71"/>
      <c r="N22" s="148"/>
      <c r="O22" s="148"/>
      <c r="P22" s="25"/>
      <c r="Q22" s="25"/>
      <c r="T22" s="25"/>
    </row>
    <row r="23" spans="1:16383" s="7" customFormat="1" ht="26.4" customHeight="1" x14ac:dyDescent="0.25">
      <c r="A23" s="66" t="s">
        <v>98</v>
      </c>
      <c r="B23" s="12" t="s">
        <v>99</v>
      </c>
      <c r="C23" s="12"/>
      <c r="D23" s="17" t="s">
        <v>43</v>
      </c>
      <c r="E23" s="9">
        <v>10</v>
      </c>
      <c r="F23" s="12" t="s">
        <v>100</v>
      </c>
      <c r="G23" s="17"/>
      <c r="H23" s="17" t="s">
        <v>101</v>
      </c>
      <c r="J23" s="12" t="s">
        <v>62</v>
      </c>
      <c r="L23" s="14"/>
      <c r="M23" s="71"/>
      <c r="N23" s="148"/>
      <c r="O23" s="148"/>
      <c r="P23" s="25"/>
      <c r="Q23" s="25"/>
      <c r="T23" s="25" t="s">
        <v>23</v>
      </c>
    </row>
    <row r="24" spans="1:16383" s="7" customFormat="1" ht="26.4" customHeight="1" x14ac:dyDescent="0.25">
      <c r="A24" s="11" t="s">
        <v>5152</v>
      </c>
      <c r="B24" s="11" t="s">
        <v>102</v>
      </c>
      <c r="C24" s="11"/>
      <c r="D24" s="20" t="s">
        <v>43</v>
      </c>
      <c r="E24" s="9">
        <v>10</v>
      </c>
      <c r="F24" s="11" t="s">
        <v>103</v>
      </c>
      <c r="G24" s="20" t="s">
        <v>104</v>
      </c>
      <c r="H24" s="20" t="s">
        <v>105</v>
      </c>
      <c r="I24" s="11" t="s">
        <v>106</v>
      </c>
      <c r="J24" s="11" t="s">
        <v>107</v>
      </c>
      <c r="K24" s="12"/>
      <c r="L24" s="14"/>
      <c r="M24" s="67"/>
      <c r="N24" s="148"/>
      <c r="O24" s="148"/>
      <c r="P24" s="25"/>
      <c r="Q24" s="25"/>
      <c r="T24" s="25" t="s">
        <v>23</v>
      </c>
    </row>
    <row r="25" spans="1:16383" s="7" customFormat="1" ht="24.9" hidden="1" customHeight="1" x14ac:dyDescent="0.25">
      <c r="A25" s="7" t="s">
        <v>108</v>
      </c>
      <c r="B25" s="7" t="s">
        <v>109</v>
      </c>
      <c r="D25" s="25" t="s">
        <v>110</v>
      </c>
      <c r="E25" s="9"/>
      <c r="F25" s="12" t="s">
        <v>111</v>
      </c>
      <c r="G25" s="17" t="s">
        <v>112</v>
      </c>
      <c r="H25" s="17" t="s">
        <v>113</v>
      </c>
      <c r="I25" s="12" t="s">
        <v>114</v>
      </c>
      <c r="J25" s="12" t="s">
        <v>115</v>
      </c>
      <c r="K25" s="103" t="s">
        <v>116</v>
      </c>
      <c r="L25" s="15" t="s">
        <v>117</v>
      </c>
      <c r="M25" s="71"/>
      <c r="N25" s="148" t="s">
        <v>22</v>
      </c>
      <c r="O25" s="148"/>
      <c r="P25" s="25"/>
      <c r="Q25" s="95"/>
      <c r="R25" s="49"/>
      <c r="S25" s="49"/>
      <c r="T25" s="25" t="s">
        <v>23</v>
      </c>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c r="IW25" s="49"/>
      <c r="IX25" s="49"/>
      <c r="IY25" s="49"/>
      <c r="IZ25" s="49"/>
      <c r="JA25" s="49"/>
      <c r="JB25" s="49"/>
      <c r="JC25" s="49"/>
      <c r="JD25" s="49"/>
      <c r="JE25" s="49"/>
      <c r="JF25" s="49"/>
      <c r="JG25" s="49"/>
      <c r="JH25" s="49"/>
      <c r="JI25" s="49"/>
      <c r="JJ25" s="49"/>
      <c r="JK25" s="49"/>
      <c r="JL25" s="49"/>
      <c r="JM25" s="49"/>
      <c r="JN25" s="49"/>
      <c r="JO25" s="49"/>
      <c r="JP25" s="49"/>
      <c r="JQ25" s="49"/>
      <c r="JR25" s="49"/>
      <c r="JS25" s="49"/>
      <c r="JT25" s="49"/>
      <c r="JU25" s="49"/>
      <c r="JV25" s="49"/>
      <c r="JW25" s="49"/>
      <c r="JX25" s="49"/>
      <c r="JY25" s="49"/>
      <c r="JZ25" s="49"/>
      <c r="KA25" s="49"/>
      <c r="KB25" s="49"/>
      <c r="KC25" s="49"/>
      <c r="KD25" s="49"/>
      <c r="KE25" s="49"/>
      <c r="KF25" s="49"/>
      <c r="KG25" s="49"/>
      <c r="KH25" s="49"/>
      <c r="KI25" s="49"/>
      <c r="KJ25" s="49"/>
      <c r="KK25" s="49"/>
      <c r="KL25" s="49"/>
      <c r="KM25" s="49"/>
      <c r="KN25" s="49"/>
      <c r="KO25" s="49"/>
      <c r="KP25" s="49"/>
      <c r="KQ25" s="49"/>
      <c r="KR25" s="49"/>
      <c r="KS25" s="49"/>
      <c r="KT25" s="49"/>
      <c r="KU25" s="49"/>
      <c r="KV25" s="49"/>
      <c r="KW25" s="49"/>
      <c r="KX25" s="49"/>
      <c r="KY25" s="49"/>
      <c r="KZ25" s="49"/>
      <c r="LA25" s="49"/>
      <c r="LB25" s="49"/>
      <c r="LC25" s="49"/>
      <c r="LD25" s="49"/>
      <c r="LE25" s="49"/>
      <c r="LF25" s="49"/>
      <c r="LG25" s="49"/>
      <c r="LH25" s="49"/>
      <c r="LI25" s="49"/>
      <c r="LJ25" s="49"/>
      <c r="LK25" s="49"/>
      <c r="LL25" s="49"/>
      <c r="LM25" s="49"/>
      <c r="LN25" s="49"/>
      <c r="LO25" s="49"/>
      <c r="LP25" s="49"/>
      <c r="LQ25" s="49"/>
      <c r="LR25" s="49"/>
      <c r="LS25" s="49"/>
      <c r="LT25" s="49"/>
      <c r="LU25" s="49"/>
      <c r="LV25" s="49"/>
      <c r="LW25" s="49"/>
      <c r="LX25" s="49"/>
      <c r="LY25" s="49"/>
      <c r="LZ25" s="49"/>
      <c r="MA25" s="49"/>
      <c r="MB25" s="49"/>
      <c r="MC25" s="49"/>
      <c r="MD25" s="49"/>
      <c r="ME25" s="49"/>
      <c r="MF25" s="49"/>
      <c r="MG25" s="49"/>
      <c r="MH25" s="49"/>
      <c r="MI25" s="49"/>
      <c r="MJ25" s="49"/>
      <c r="MK25" s="49"/>
      <c r="ML25" s="49"/>
      <c r="MM25" s="49"/>
      <c r="MN25" s="49"/>
      <c r="MO25" s="49"/>
      <c r="MP25" s="49"/>
      <c r="MQ25" s="49"/>
      <c r="MR25" s="49"/>
      <c r="MS25" s="49"/>
      <c r="MT25" s="49"/>
      <c r="MU25" s="49"/>
      <c r="MV25" s="49"/>
      <c r="MW25" s="49"/>
      <c r="MX25" s="49"/>
      <c r="MY25" s="49"/>
      <c r="MZ25" s="49"/>
      <c r="NA25" s="49"/>
      <c r="NB25" s="49"/>
      <c r="NC25" s="49"/>
      <c r="ND25" s="49"/>
      <c r="NE25" s="49"/>
      <c r="NF25" s="49"/>
      <c r="NG25" s="49"/>
      <c r="NH25" s="49"/>
      <c r="NI25" s="49"/>
      <c r="NJ25" s="49"/>
      <c r="NK25" s="49"/>
      <c r="NL25" s="49"/>
      <c r="NM25" s="49"/>
      <c r="NN25" s="49"/>
      <c r="NO25" s="49"/>
      <c r="NP25" s="49"/>
      <c r="NQ25" s="49"/>
      <c r="NR25" s="49"/>
      <c r="NS25" s="49"/>
      <c r="NT25" s="49"/>
      <c r="NU25" s="49"/>
      <c r="NV25" s="49"/>
      <c r="NW25" s="49"/>
      <c r="NX25" s="49"/>
      <c r="NY25" s="49"/>
      <c r="NZ25" s="49"/>
      <c r="OA25" s="49"/>
      <c r="OB25" s="49"/>
      <c r="OC25" s="49"/>
      <c r="OD25" s="49"/>
      <c r="OE25" s="49"/>
      <c r="OF25" s="49"/>
      <c r="OG25" s="49"/>
      <c r="OH25" s="49"/>
      <c r="OI25" s="49"/>
      <c r="OJ25" s="49"/>
      <c r="OK25" s="49"/>
      <c r="OL25" s="49"/>
      <c r="OM25" s="49"/>
      <c r="ON25" s="49"/>
      <c r="OO25" s="49"/>
      <c r="OP25" s="49"/>
      <c r="OQ25" s="49"/>
      <c r="OR25" s="49"/>
      <c r="OS25" s="49"/>
      <c r="OT25" s="49"/>
      <c r="OU25" s="49"/>
      <c r="OV25" s="49"/>
      <c r="OW25" s="49"/>
      <c r="OX25" s="49"/>
      <c r="OY25" s="49"/>
      <c r="OZ25" s="49"/>
      <c r="PA25" s="49"/>
      <c r="PB25" s="49"/>
      <c r="PC25" s="49"/>
      <c r="PD25" s="49"/>
      <c r="PE25" s="49"/>
      <c r="PF25" s="49"/>
      <c r="PG25" s="49"/>
      <c r="PH25" s="49"/>
      <c r="PI25" s="49"/>
      <c r="PJ25" s="49"/>
      <c r="PK25" s="49"/>
      <c r="PL25" s="49"/>
      <c r="PM25" s="49"/>
      <c r="PN25" s="49"/>
      <c r="PO25" s="49"/>
      <c r="PP25" s="49"/>
      <c r="PQ25" s="49"/>
      <c r="PR25" s="49"/>
      <c r="PS25" s="49"/>
      <c r="PT25" s="49"/>
      <c r="PU25" s="49"/>
      <c r="PV25" s="49"/>
      <c r="PW25" s="49"/>
      <c r="PX25" s="49"/>
      <c r="PY25" s="49"/>
      <c r="PZ25" s="49"/>
      <c r="QA25" s="49"/>
      <c r="QB25" s="49"/>
      <c r="QC25" s="49"/>
      <c r="QD25" s="49"/>
      <c r="QE25" s="49"/>
      <c r="QF25" s="49"/>
      <c r="QG25" s="49"/>
      <c r="QH25" s="49"/>
      <c r="QI25" s="49"/>
      <c r="QJ25" s="49"/>
      <c r="QK25" s="49"/>
      <c r="QL25" s="49"/>
      <c r="QM25" s="49"/>
      <c r="QN25" s="49"/>
      <c r="QO25" s="49"/>
      <c r="QP25" s="49"/>
      <c r="QQ25" s="49"/>
      <c r="QR25" s="49"/>
      <c r="QS25" s="49"/>
      <c r="QT25" s="49"/>
      <c r="QU25" s="49"/>
      <c r="QV25" s="49"/>
      <c r="QW25" s="49"/>
      <c r="QX25" s="49"/>
      <c r="QY25" s="49"/>
      <c r="QZ25" s="49"/>
      <c r="RA25" s="49"/>
      <c r="RB25" s="49"/>
      <c r="RC25" s="49"/>
      <c r="RD25" s="49"/>
      <c r="RE25" s="49"/>
      <c r="RF25" s="49"/>
      <c r="RG25" s="49"/>
      <c r="RH25" s="49"/>
      <c r="RI25" s="49"/>
      <c r="RJ25" s="49"/>
      <c r="RK25" s="49"/>
      <c r="RL25" s="49"/>
      <c r="RM25" s="49"/>
      <c r="RN25" s="49"/>
      <c r="RO25" s="49"/>
      <c r="RP25" s="49"/>
      <c r="RQ25" s="49"/>
      <c r="RR25" s="49"/>
      <c r="RS25" s="49"/>
      <c r="RT25" s="49"/>
      <c r="RU25" s="49"/>
      <c r="RV25" s="49"/>
      <c r="RW25" s="49"/>
      <c r="RX25" s="49"/>
      <c r="RY25" s="49"/>
      <c r="RZ25" s="49"/>
      <c r="SA25" s="49"/>
      <c r="SB25" s="49"/>
      <c r="SC25" s="49"/>
      <c r="SD25" s="49"/>
      <c r="SE25" s="49"/>
      <c r="SF25" s="49"/>
      <c r="SG25" s="49"/>
      <c r="SH25" s="49"/>
      <c r="SI25" s="49"/>
      <c r="SJ25" s="49"/>
      <c r="SK25" s="49"/>
      <c r="SL25" s="49"/>
      <c r="SM25" s="49"/>
      <c r="SN25" s="49"/>
      <c r="SO25" s="49"/>
      <c r="SP25" s="49"/>
      <c r="SQ25" s="49"/>
      <c r="SR25" s="49"/>
      <c r="SS25" s="49"/>
      <c r="ST25" s="49"/>
      <c r="SU25" s="49"/>
      <c r="SV25" s="49"/>
      <c r="SW25" s="49"/>
      <c r="SX25" s="49"/>
      <c r="SY25" s="49"/>
      <c r="SZ25" s="49"/>
      <c r="TA25" s="49"/>
      <c r="TB25" s="49"/>
      <c r="TC25" s="49"/>
      <c r="TD25" s="49"/>
      <c r="TE25" s="49"/>
      <c r="TF25" s="49"/>
      <c r="TG25" s="49"/>
      <c r="TH25" s="49"/>
      <c r="TI25" s="49"/>
      <c r="TJ25" s="49"/>
      <c r="TK25" s="49"/>
      <c r="TL25" s="49"/>
      <c r="TM25" s="49"/>
      <c r="TN25" s="49"/>
      <c r="TO25" s="49"/>
      <c r="TP25" s="49"/>
      <c r="TQ25" s="49"/>
      <c r="TR25" s="49"/>
      <c r="TS25" s="49"/>
      <c r="TT25" s="49"/>
      <c r="TU25" s="49"/>
      <c r="TV25" s="49"/>
      <c r="TW25" s="49"/>
      <c r="TX25" s="49"/>
      <c r="TY25" s="49"/>
      <c r="TZ25" s="49"/>
      <c r="UA25" s="49"/>
      <c r="UB25" s="49"/>
      <c r="UC25" s="49"/>
      <c r="UD25" s="49"/>
      <c r="UE25" s="49"/>
      <c r="UF25" s="49"/>
      <c r="UG25" s="49"/>
      <c r="UH25" s="49"/>
      <c r="UI25" s="49"/>
      <c r="UJ25" s="49"/>
      <c r="UK25" s="49"/>
      <c r="UL25" s="49"/>
      <c r="UM25" s="49"/>
      <c r="UN25" s="49"/>
      <c r="UO25" s="49"/>
      <c r="UP25" s="49"/>
      <c r="UQ25" s="49"/>
      <c r="UR25" s="49"/>
      <c r="US25" s="49"/>
      <c r="UT25" s="49"/>
      <c r="UU25" s="49"/>
      <c r="UV25" s="49"/>
      <c r="UW25" s="49"/>
      <c r="UX25" s="49"/>
      <c r="UY25" s="49"/>
      <c r="UZ25" s="49"/>
      <c r="VA25" s="49"/>
      <c r="VB25" s="49"/>
      <c r="VC25" s="49"/>
      <c r="VD25" s="49"/>
      <c r="VE25" s="49"/>
      <c r="VF25" s="49"/>
      <c r="VG25" s="49"/>
      <c r="VH25" s="49"/>
      <c r="VI25" s="49"/>
      <c r="VJ25" s="49"/>
      <c r="VK25" s="49"/>
      <c r="VL25" s="49"/>
      <c r="VM25" s="49"/>
      <c r="VN25" s="49"/>
      <c r="VO25" s="49"/>
      <c r="VP25" s="49"/>
      <c r="VQ25" s="49"/>
      <c r="VR25" s="49"/>
      <c r="VS25" s="49"/>
      <c r="VT25" s="49"/>
      <c r="VU25" s="49"/>
      <c r="VV25" s="49"/>
      <c r="VW25" s="49"/>
      <c r="VX25" s="49"/>
      <c r="VY25" s="49"/>
      <c r="VZ25" s="49"/>
      <c r="WA25" s="49"/>
      <c r="WB25" s="49"/>
      <c r="WC25" s="49"/>
      <c r="WD25" s="49"/>
      <c r="WE25" s="49"/>
      <c r="WF25" s="49"/>
      <c r="WG25" s="49"/>
      <c r="WH25" s="49"/>
      <c r="WI25" s="49"/>
      <c r="WJ25" s="49"/>
      <c r="WK25" s="49"/>
      <c r="WL25" s="49"/>
      <c r="WM25" s="49"/>
      <c r="WN25" s="49"/>
      <c r="WO25" s="49"/>
      <c r="WP25" s="49"/>
      <c r="WQ25" s="49"/>
      <c r="WR25" s="49"/>
      <c r="WS25" s="49"/>
      <c r="WT25" s="49"/>
      <c r="WU25" s="49"/>
      <c r="WV25" s="49"/>
      <c r="WW25" s="49"/>
      <c r="WX25" s="49"/>
      <c r="WY25" s="49"/>
      <c r="WZ25" s="49"/>
      <c r="XA25" s="49"/>
      <c r="XB25" s="49"/>
      <c r="XC25" s="49"/>
      <c r="XD25" s="49"/>
      <c r="XE25" s="49"/>
      <c r="XF25" s="49"/>
      <c r="XG25" s="49"/>
      <c r="XH25" s="49"/>
      <c r="XI25" s="49"/>
      <c r="XJ25" s="49"/>
      <c r="XK25" s="49"/>
      <c r="XL25" s="49"/>
      <c r="XM25" s="49"/>
      <c r="XN25" s="49"/>
      <c r="XO25" s="49"/>
      <c r="XP25" s="49"/>
      <c r="XQ25" s="49"/>
      <c r="XR25" s="49"/>
      <c r="XS25" s="49"/>
      <c r="XT25" s="49"/>
      <c r="XU25" s="49"/>
      <c r="XV25" s="49"/>
      <c r="XW25" s="49"/>
      <c r="XX25" s="49"/>
      <c r="XY25" s="49"/>
      <c r="XZ25" s="49"/>
      <c r="YA25" s="49"/>
      <c r="YB25" s="49"/>
      <c r="YC25" s="49"/>
      <c r="YD25" s="49"/>
      <c r="YE25" s="49"/>
      <c r="YF25" s="49"/>
      <c r="YG25" s="49"/>
      <c r="YH25" s="49"/>
      <c r="YI25" s="49"/>
      <c r="YJ25" s="49"/>
      <c r="YK25" s="49"/>
      <c r="YL25" s="49"/>
      <c r="YM25" s="49"/>
      <c r="YN25" s="49"/>
      <c r="YO25" s="49"/>
      <c r="YP25" s="49"/>
      <c r="YQ25" s="49"/>
      <c r="YR25" s="49"/>
      <c r="YS25" s="49"/>
      <c r="YT25" s="49"/>
      <c r="YU25" s="49"/>
      <c r="YV25" s="49"/>
      <c r="YW25" s="49"/>
      <c r="YX25" s="49"/>
      <c r="YY25" s="49"/>
      <c r="YZ25" s="49"/>
      <c r="ZA25" s="49"/>
      <c r="ZB25" s="49"/>
      <c r="ZC25" s="49"/>
      <c r="ZD25" s="49"/>
      <c r="ZE25" s="49"/>
      <c r="ZF25" s="49"/>
      <c r="ZG25" s="49"/>
      <c r="ZH25" s="49"/>
      <c r="ZI25" s="49"/>
      <c r="ZJ25" s="49"/>
      <c r="ZK25" s="49"/>
      <c r="ZL25" s="49"/>
      <c r="ZM25" s="49"/>
      <c r="ZN25" s="49"/>
      <c r="ZO25" s="49"/>
      <c r="ZP25" s="49"/>
      <c r="ZQ25" s="49"/>
      <c r="ZR25" s="49"/>
      <c r="ZS25" s="49"/>
      <c r="ZT25" s="49"/>
      <c r="ZU25" s="49"/>
      <c r="ZV25" s="49"/>
      <c r="ZW25" s="49"/>
      <c r="ZX25" s="49"/>
      <c r="ZY25" s="49"/>
      <c r="ZZ25" s="49"/>
      <c r="AAA25" s="49"/>
      <c r="AAB25" s="49"/>
      <c r="AAC25" s="49"/>
      <c r="AAD25" s="49"/>
      <c r="AAE25" s="49"/>
      <c r="AAF25" s="49"/>
      <c r="AAG25" s="49"/>
      <c r="AAH25" s="49"/>
      <c r="AAI25" s="49"/>
      <c r="AAJ25" s="49"/>
      <c r="AAK25" s="49"/>
      <c r="AAL25" s="49"/>
      <c r="AAM25" s="49"/>
      <c r="AAN25" s="49"/>
      <c r="AAO25" s="49"/>
      <c r="AAP25" s="49"/>
      <c r="AAQ25" s="49"/>
      <c r="AAR25" s="49"/>
      <c r="AAS25" s="49"/>
      <c r="AAT25" s="49"/>
      <c r="AAU25" s="49"/>
      <c r="AAV25" s="49"/>
      <c r="AAW25" s="49"/>
      <c r="AAX25" s="49"/>
      <c r="AAY25" s="49"/>
      <c r="AAZ25" s="49"/>
      <c r="ABA25" s="49"/>
      <c r="ABB25" s="49"/>
      <c r="ABC25" s="49"/>
      <c r="ABD25" s="49"/>
      <c r="ABE25" s="49"/>
      <c r="ABF25" s="49"/>
      <c r="ABG25" s="49"/>
      <c r="ABH25" s="49"/>
      <c r="ABI25" s="49"/>
      <c r="ABJ25" s="49"/>
      <c r="ABK25" s="49"/>
      <c r="ABL25" s="49"/>
      <c r="ABM25" s="49"/>
      <c r="ABN25" s="49"/>
      <c r="ABO25" s="49"/>
      <c r="ABP25" s="49"/>
      <c r="ABQ25" s="49"/>
      <c r="ABR25" s="49"/>
      <c r="ABS25" s="49"/>
      <c r="ABT25" s="49"/>
      <c r="ABU25" s="49"/>
      <c r="ABV25" s="49"/>
      <c r="ABW25" s="49"/>
      <c r="ABX25" s="49"/>
      <c r="ABY25" s="49"/>
      <c r="ABZ25" s="49"/>
      <c r="ACA25" s="49"/>
      <c r="ACB25" s="49"/>
      <c r="ACC25" s="49"/>
      <c r="ACD25" s="49"/>
      <c r="ACE25" s="49"/>
      <c r="ACF25" s="49"/>
      <c r="ACG25" s="49"/>
      <c r="ACH25" s="49"/>
      <c r="ACI25" s="49"/>
      <c r="ACJ25" s="49"/>
      <c r="ACK25" s="49"/>
      <c r="ACL25" s="49"/>
      <c r="ACM25" s="49"/>
      <c r="ACN25" s="49"/>
      <c r="ACO25" s="49"/>
      <c r="ACP25" s="49"/>
      <c r="ACQ25" s="49"/>
      <c r="ACR25" s="49"/>
      <c r="ACS25" s="49"/>
      <c r="ACT25" s="49"/>
      <c r="ACU25" s="49"/>
      <c r="ACV25" s="49"/>
      <c r="ACW25" s="49"/>
      <c r="ACX25" s="49"/>
      <c r="ACY25" s="49"/>
      <c r="ACZ25" s="49"/>
      <c r="ADA25" s="49"/>
      <c r="ADB25" s="49"/>
      <c r="ADC25" s="49"/>
      <c r="ADD25" s="49"/>
      <c r="ADE25" s="49"/>
      <c r="ADF25" s="49"/>
      <c r="ADG25" s="49"/>
      <c r="ADH25" s="49"/>
      <c r="ADI25" s="49"/>
      <c r="ADJ25" s="49"/>
      <c r="ADK25" s="49"/>
      <c r="ADL25" s="49"/>
      <c r="ADM25" s="49"/>
      <c r="ADN25" s="49"/>
      <c r="ADO25" s="49"/>
      <c r="ADP25" s="49"/>
      <c r="ADQ25" s="49"/>
      <c r="ADR25" s="49"/>
      <c r="ADS25" s="49"/>
      <c r="ADT25" s="49"/>
      <c r="ADU25" s="49"/>
      <c r="ADV25" s="49"/>
      <c r="ADW25" s="49"/>
      <c r="ADX25" s="49"/>
      <c r="ADY25" s="49"/>
      <c r="ADZ25" s="49"/>
      <c r="AEA25" s="49"/>
      <c r="AEB25" s="49"/>
      <c r="AEC25" s="49"/>
      <c r="AED25" s="49"/>
      <c r="AEE25" s="49"/>
      <c r="AEF25" s="49"/>
      <c r="AEG25" s="49"/>
      <c r="AEH25" s="49"/>
      <c r="AEI25" s="49"/>
      <c r="AEJ25" s="49"/>
      <c r="AEK25" s="49"/>
      <c r="AEL25" s="49"/>
      <c r="AEM25" s="49"/>
      <c r="AEN25" s="49"/>
      <c r="AEO25" s="49"/>
      <c r="AEP25" s="49"/>
      <c r="AEQ25" s="49"/>
      <c r="AER25" s="49"/>
      <c r="AES25" s="49"/>
      <c r="AET25" s="49"/>
      <c r="AEU25" s="49"/>
      <c r="AEV25" s="49"/>
      <c r="AEW25" s="49"/>
      <c r="AEX25" s="49"/>
      <c r="AEY25" s="49"/>
      <c r="AEZ25" s="49"/>
      <c r="AFA25" s="49"/>
      <c r="AFB25" s="49"/>
      <c r="AFC25" s="49"/>
      <c r="AFD25" s="49"/>
      <c r="AFE25" s="49"/>
      <c r="AFF25" s="49"/>
      <c r="AFG25" s="49"/>
      <c r="AFH25" s="49"/>
      <c r="AFI25" s="49"/>
      <c r="AFJ25" s="49"/>
      <c r="AFK25" s="49"/>
      <c r="AFL25" s="49"/>
      <c r="AFM25" s="49"/>
      <c r="AFN25" s="49"/>
      <c r="AFO25" s="49"/>
      <c r="AFP25" s="49"/>
      <c r="AFQ25" s="49"/>
      <c r="AFR25" s="49"/>
      <c r="AFS25" s="49"/>
      <c r="AFT25" s="49"/>
      <c r="AFU25" s="49"/>
      <c r="AFV25" s="49"/>
      <c r="AFW25" s="49"/>
      <c r="AFX25" s="49"/>
      <c r="AFY25" s="49"/>
      <c r="AFZ25" s="49"/>
      <c r="AGA25" s="49"/>
      <c r="AGB25" s="49"/>
      <c r="AGC25" s="49"/>
      <c r="AGD25" s="49"/>
      <c r="AGE25" s="49"/>
      <c r="AGF25" s="49"/>
      <c r="AGG25" s="49"/>
      <c r="AGH25" s="49"/>
      <c r="AGI25" s="49"/>
      <c r="AGJ25" s="49"/>
      <c r="AGK25" s="49"/>
      <c r="AGL25" s="49"/>
      <c r="AGM25" s="49"/>
      <c r="AGN25" s="49"/>
      <c r="AGO25" s="49"/>
      <c r="AGP25" s="49"/>
      <c r="AGQ25" s="49"/>
      <c r="AGR25" s="49"/>
      <c r="AGS25" s="49"/>
      <c r="AGT25" s="49"/>
      <c r="AGU25" s="49"/>
      <c r="AGV25" s="49"/>
      <c r="AGW25" s="49"/>
      <c r="AGX25" s="49"/>
      <c r="AGY25" s="49"/>
      <c r="AGZ25" s="49"/>
      <c r="AHA25" s="49"/>
      <c r="AHB25" s="49"/>
      <c r="AHC25" s="49"/>
      <c r="AHD25" s="49"/>
      <c r="AHE25" s="49"/>
      <c r="AHF25" s="49"/>
      <c r="AHG25" s="49"/>
      <c r="AHH25" s="49"/>
      <c r="AHI25" s="49"/>
      <c r="AHJ25" s="49"/>
      <c r="AHK25" s="49"/>
      <c r="AHL25" s="49"/>
      <c r="AHM25" s="49"/>
      <c r="AHN25" s="49"/>
      <c r="AHO25" s="49"/>
      <c r="AHP25" s="49"/>
      <c r="AHQ25" s="49"/>
      <c r="AHR25" s="49"/>
      <c r="AHS25" s="49"/>
      <c r="AHT25" s="49"/>
      <c r="AHU25" s="49"/>
      <c r="AHV25" s="49"/>
      <c r="AHW25" s="49"/>
      <c r="AHX25" s="49"/>
      <c r="AHY25" s="49"/>
      <c r="AHZ25" s="49"/>
      <c r="AIA25" s="49"/>
      <c r="AIB25" s="49"/>
      <c r="AIC25" s="49"/>
      <c r="AID25" s="49"/>
      <c r="AIE25" s="49"/>
      <c r="AIF25" s="49"/>
      <c r="AIG25" s="49"/>
      <c r="AIH25" s="49"/>
      <c r="AII25" s="49"/>
      <c r="AIJ25" s="49"/>
      <c r="AIK25" s="49"/>
      <c r="AIL25" s="49"/>
      <c r="AIM25" s="49"/>
      <c r="AIN25" s="49"/>
      <c r="AIO25" s="49"/>
      <c r="AIP25" s="49"/>
      <c r="AIQ25" s="49"/>
      <c r="AIR25" s="49"/>
      <c r="AIS25" s="49"/>
      <c r="AIT25" s="49"/>
      <c r="AIU25" s="49"/>
      <c r="AIV25" s="49"/>
      <c r="AIW25" s="49"/>
      <c r="AIX25" s="49"/>
      <c r="AIY25" s="49"/>
      <c r="AIZ25" s="49"/>
      <c r="AJA25" s="49"/>
      <c r="AJB25" s="49"/>
      <c r="AJC25" s="49"/>
      <c r="AJD25" s="49"/>
      <c r="AJE25" s="49"/>
      <c r="AJF25" s="49"/>
      <c r="AJG25" s="49"/>
      <c r="AJH25" s="49"/>
      <c r="AJI25" s="49"/>
      <c r="AJJ25" s="49"/>
      <c r="AJK25" s="49"/>
      <c r="AJL25" s="49"/>
      <c r="AJM25" s="49"/>
      <c r="AJN25" s="49"/>
      <c r="AJO25" s="49"/>
      <c r="AJP25" s="49"/>
      <c r="AJQ25" s="49"/>
      <c r="AJR25" s="49"/>
      <c r="AJS25" s="49"/>
      <c r="AJT25" s="49"/>
      <c r="AJU25" s="49"/>
      <c r="AJV25" s="49"/>
      <c r="AJW25" s="49"/>
      <c r="AJX25" s="49"/>
      <c r="AJY25" s="49"/>
      <c r="AJZ25" s="49"/>
      <c r="AKA25" s="49"/>
      <c r="AKB25" s="49"/>
      <c r="AKC25" s="49"/>
      <c r="AKD25" s="49"/>
      <c r="AKE25" s="49"/>
      <c r="AKF25" s="49"/>
      <c r="AKG25" s="49"/>
      <c r="AKH25" s="49"/>
      <c r="AKI25" s="49"/>
      <c r="AKJ25" s="49"/>
      <c r="AKK25" s="49"/>
      <c r="AKL25" s="49"/>
      <c r="AKM25" s="49"/>
      <c r="AKN25" s="49"/>
      <c r="AKO25" s="49"/>
      <c r="AKP25" s="49"/>
      <c r="AKQ25" s="49"/>
      <c r="AKR25" s="49"/>
      <c r="AKS25" s="49"/>
      <c r="AKT25" s="49"/>
      <c r="AKU25" s="49"/>
      <c r="AKV25" s="49"/>
      <c r="AKW25" s="49"/>
      <c r="AKX25" s="49"/>
      <c r="AKY25" s="49"/>
      <c r="AKZ25" s="49"/>
      <c r="ALA25" s="49"/>
      <c r="ALB25" s="49"/>
      <c r="ALC25" s="49"/>
      <c r="ALD25" s="49"/>
      <c r="ALE25" s="49"/>
      <c r="ALF25" s="49"/>
      <c r="ALG25" s="49"/>
      <c r="ALH25" s="49"/>
      <c r="ALI25" s="49"/>
      <c r="ALJ25" s="49"/>
      <c r="ALK25" s="49"/>
      <c r="ALL25" s="49"/>
      <c r="ALM25" s="49"/>
      <c r="ALN25" s="49"/>
      <c r="ALO25" s="49"/>
      <c r="ALP25" s="49"/>
      <c r="ALQ25" s="49"/>
      <c r="ALR25" s="49"/>
      <c r="ALS25" s="49"/>
      <c r="ALT25" s="49"/>
      <c r="ALU25" s="49"/>
      <c r="ALV25" s="49"/>
      <c r="ALW25" s="49"/>
      <c r="ALX25" s="49"/>
      <c r="ALY25" s="49"/>
      <c r="ALZ25" s="49"/>
      <c r="AMA25" s="49"/>
      <c r="AMB25" s="49"/>
      <c r="AMC25" s="49"/>
      <c r="AMD25" s="49"/>
      <c r="AME25" s="49"/>
      <c r="AMF25" s="49"/>
      <c r="AMG25" s="49"/>
      <c r="AMH25" s="49"/>
      <c r="AMI25" s="49"/>
      <c r="AMJ25" s="49"/>
      <c r="AMK25" s="49"/>
      <c r="AML25" s="49"/>
      <c r="AMM25" s="49"/>
      <c r="AMN25" s="49"/>
      <c r="AMO25" s="49"/>
      <c r="AMP25" s="49"/>
      <c r="AMQ25" s="49"/>
      <c r="AMR25" s="49"/>
      <c r="AMS25" s="49"/>
      <c r="AMT25" s="49"/>
      <c r="AMU25" s="49"/>
      <c r="AMV25" s="49"/>
      <c r="AMW25" s="49"/>
      <c r="AMX25" s="49"/>
      <c r="AMY25" s="49"/>
      <c r="AMZ25" s="49"/>
      <c r="ANA25" s="49"/>
      <c r="ANB25" s="49"/>
      <c r="ANC25" s="49"/>
      <c r="AND25" s="49"/>
      <c r="ANE25" s="49"/>
      <c r="ANF25" s="49"/>
      <c r="ANG25" s="49"/>
      <c r="ANH25" s="49"/>
      <c r="ANI25" s="49"/>
      <c r="ANJ25" s="49"/>
      <c r="ANK25" s="49"/>
      <c r="ANL25" s="49"/>
      <c r="ANM25" s="49"/>
      <c r="ANN25" s="49"/>
      <c r="ANO25" s="49"/>
      <c r="ANP25" s="49"/>
      <c r="ANQ25" s="49"/>
      <c r="ANR25" s="49"/>
      <c r="ANS25" s="49"/>
      <c r="ANT25" s="49"/>
      <c r="ANU25" s="49"/>
      <c r="ANV25" s="49"/>
      <c r="ANW25" s="49"/>
      <c r="ANX25" s="49"/>
      <c r="ANY25" s="49"/>
      <c r="ANZ25" s="49"/>
      <c r="AOA25" s="49"/>
      <c r="AOB25" s="49"/>
      <c r="AOC25" s="49"/>
      <c r="AOD25" s="49"/>
      <c r="AOE25" s="49"/>
      <c r="AOF25" s="49"/>
      <c r="AOG25" s="49"/>
      <c r="AOH25" s="49"/>
      <c r="AOI25" s="49"/>
      <c r="AOJ25" s="49"/>
      <c r="AOK25" s="49"/>
      <c r="AOL25" s="49"/>
      <c r="AOM25" s="49"/>
      <c r="AON25" s="49"/>
      <c r="AOO25" s="49"/>
      <c r="AOP25" s="49"/>
      <c r="AOQ25" s="49"/>
      <c r="AOR25" s="49"/>
      <c r="AOS25" s="49"/>
      <c r="AOT25" s="49"/>
      <c r="AOU25" s="49"/>
      <c r="AOV25" s="49"/>
      <c r="AOW25" s="49"/>
      <c r="AOX25" s="49"/>
      <c r="AOY25" s="49"/>
      <c r="AOZ25" s="49"/>
      <c r="APA25" s="49"/>
      <c r="APB25" s="49"/>
      <c r="APC25" s="49"/>
      <c r="APD25" s="49"/>
      <c r="APE25" s="49"/>
      <c r="APF25" s="49"/>
      <c r="APG25" s="49"/>
      <c r="APH25" s="49"/>
      <c r="API25" s="49"/>
      <c r="APJ25" s="49"/>
      <c r="APK25" s="49"/>
      <c r="APL25" s="49"/>
      <c r="APM25" s="49"/>
      <c r="APN25" s="49"/>
      <c r="APO25" s="49"/>
      <c r="APP25" s="49"/>
      <c r="APQ25" s="49"/>
      <c r="APR25" s="49"/>
      <c r="APS25" s="49"/>
      <c r="APT25" s="49"/>
      <c r="APU25" s="49"/>
      <c r="APV25" s="49"/>
      <c r="APW25" s="49"/>
      <c r="APX25" s="49"/>
      <c r="APY25" s="49"/>
      <c r="APZ25" s="49"/>
      <c r="AQA25" s="49"/>
      <c r="AQB25" s="49"/>
      <c r="AQC25" s="49"/>
      <c r="AQD25" s="49"/>
      <c r="AQE25" s="49"/>
      <c r="AQF25" s="49"/>
      <c r="AQG25" s="49"/>
      <c r="AQH25" s="49"/>
      <c r="AQI25" s="49"/>
      <c r="AQJ25" s="49"/>
      <c r="AQK25" s="49"/>
      <c r="AQL25" s="49"/>
      <c r="AQM25" s="49"/>
      <c r="AQN25" s="49"/>
      <c r="AQO25" s="49"/>
      <c r="AQP25" s="49"/>
      <c r="AQQ25" s="49"/>
      <c r="AQR25" s="49"/>
      <c r="AQS25" s="49"/>
      <c r="AQT25" s="49"/>
      <c r="AQU25" s="49"/>
      <c r="AQV25" s="49"/>
      <c r="AQW25" s="49"/>
      <c r="AQX25" s="49"/>
      <c r="AQY25" s="49"/>
      <c r="AQZ25" s="49"/>
      <c r="ARA25" s="49"/>
      <c r="ARB25" s="49"/>
      <c r="ARC25" s="49"/>
      <c r="ARD25" s="49"/>
      <c r="ARE25" s="49"/>
      <c r="ARF25" s="49"/>
      <c r="ARG25" s="49"/>
      <c r="ARH25" s="49"/>
      <c r="ARI25" s="49"/>
      <c r="ARJ25" s="49"/>
      <c r="ARK25" s="49"/>
      <c r="ARL25" s="49"/>
      <c r="ARM25" s="49"/>
      <c r="ARN25" s="49"/>
      <c r="ARO25" s="49"/>
      <c r="ARP25" s="49"/>
      <c r="ARQ25" s="49"/>
      <c r="ARR25" s="49"/>
      <c r="ARS25" s="49"/>
      <c r="ART25" s="49"/>
      <c r="ARU25" s="49"/>
      <c r="ARV25" s="49"/>
      <c r="ARW25" s="49"/>
      <c r="ARX25" s="49"/>
      <c r="ARY25" s="49"/>
      <c r="ARZ25" s="49"/>
      <c r="ASA25" s="49"/>
      <c r="ASB25" s="49"/>
      <c r="ASC25" s="49"/>
      <c r="ASD25" s="49"/>
      <c r="ASE25" s="49"/>
      <c r="ASF25" s="49"/>
      <c r="ASG25" s="49"/>
      <c r="ASH25" s="49"/>
      <c r="ASI25" s="49"/>
      <c r="ASJ25" s="49"/>
      <c r="ASK25" s="49"/>
      <c r="ASL25" s="49"/>
      <c r="ASM25" s="49"/>
      <c r="ASN25" s="49"/>
      <c r="ASO25" s="49"/>
      <c r="ASP25" s="49"/>
      <c r="ASQ25" s="49"/>
      <c r="ASR25" s="49"/>
      <c r="ASS25" s="49"/>
      <c r="AST25" s="49"/>
      <c r="ASU25" s="49"/>
      <c r="ASV25" s="49"/>
      <c r="ASW25" s="49"/>
      <c r="ASX25" s="49"/>
      <c r="ASY25" s="49"/>
      <c r="ASZ25" s="49"/>
      <c r="ATA25" s="49"/>
      <c r="ATB25" s="49"/>
      <c r="ATC25" s="49"/>
      <c r="ATD25" s="49"/>
      <c r="ATE25" s="49"/>
      <c r="ATF25" s="49"/>
      <c r="ATG25" s="49"/>
      <c r="ATH25" s="49"/>
      <c r="ATI25" s="49"/>
      <c r="ATJ25" s="49"/>
      <c r="ATK25" s="49"/>
      <c r="ATL25" s="49"/>
      <c r="ATM25" s="49"/>
      <c r="ATN25" s="49"/>
      <c r="ATO25" s="49"/>
      <c r="ATP25" s="49"/>
      <c r="ATQ25" s="49"/>
      <c r="ATR25" s="49"/>
      <c r="ATS25" s="49"/>
      <c r="ATT25" s="49"/>
      <c r="ATU25" s="49"/>
      <c r="ATV25" s="49"/>
      <c r="ATW25" s="49"/>
      <c r="ATX25" s="49"/>
      <c r="ATY25" s="49"/>
      <c r="ATZ25" s="49"/>
      <c r="AUA25" s="49"/>
      <c r="AUB25" s="49"/>
      <c r="AUC25" s="49"/>
      <c r="AUD25" s="49"/>
      <c r="AUE25" s="49"/>
      <c r="AUF25" s="49"/>
      <c r="AUG25" s="49"/>
      <c r="AUH25" s="49"/>
      <c r="AUI25" s="49"/>
      <c r="AUJ25" s="49"/>
      <c r="AUK25" s="49"/>
      <c r="AUL25" s="49"/>
      <c r="AUM25" s="49"/>
      <c r="AUN25" s="49"/>
      <c r="AUO25" s="49"/>
      <c r="AUP25" s="49"/>
      <c r="AUQ25" s="49"/>
      <c r="AUR25" s="49"/>
      <c r="AUS25" s="49"/>
      <c r="AUT25" s="49"/>
      <c r="AUU25" s="49"/>
      <c r="AUV25" s="49"/>
      <c r="AUW25" s="49"/>
      <c r="AUX25" s="49"/>
      <c r="AUY25" s="49"/>
      <c r="AUZ25" s="49"/>
      <c r="AVA25" s="49"/>
      <c r="AVB25" s="49"/>
      <c r="AVC25" s="49"/>
      <c r="AVD25" s="49"/>
      <c r="AVE25" s="49"/>
      <c r="AVF25" s="49"/>
      <c r="AVG25" s="49"/>
      <c r="AVH25" s="49"/>
      <c r="AVI25" s="49"/>
      <c r="AVJ25" s="49"/>
      <c r="AVK25" s="49"/>
      <c r="AVL25" s="49"/>
      <c r="AVM25" s="49"/>
      <c r="AVN25" s="49"/>
      <c r="AVO25" s="49"/>
      <c r="AVP25" s="49"/>
      <c r="AVQ25" s="49"/>
      <c r="AVR25" s="49"/>
      <c r="AVS25" s="49"/>
      <c r="AVT25" s="49"/>
      <c r="AVU25" s="49"/>
      <c r="AVV25" s="49"/>
      <c r="AVW25" s="49"/>
      <c r="AVX25" s="49"/>
      <c r="AVY25" s="49"/>
      <c r="AVZ25" s="49"/>
      <c r="AWA25" s="49"/>
      <c r="AWB25" s="49"/>
      <c r="AWC25" s="49"/>
      <c r="AWD25" s="49"/>
      <c r="AWE25" s="49"/>
      <c r="AWF25" s="49"/>
      <c r="AWG25" s="49"/>
      <c r="AWH25" s="49"/>
      <c r="AWI25" s="49"/>
      <c r="AWJ25" s="49"/>
      <c r="AWK25" s="49"/>
      <c r="AWL25" s="49"/>
      <c r="AWM25" s="49"/>
      <c r="AWN25" s="49"/>
      <c r="AWO25" s="49"/>
      <c r="AWP25" s="49"/>
      <c r="AWQ25" s="49"/>
      <c r="AWR25" s="49"/>
      <c r="AWS25" s="49"/>
      <c r="AWT25" s="49"/>
      <c r="AWU25" s="49"/>
      <c r="AWV25" s="49"/>
      <c r="AWW25" s="49"/>
      <c r="AWX25" s="49"/>
      <c r="AWY25" s="49"/>
      <c r="AWZ25" s="49"/>
      <c r="AXA25" s="49"/>
      <c r="AXB25" s="49"/>
      <c r="AXC25" s="49"/>
      <c r="AXD25" s="49"/>
      <c r="AXE25" s="49"/>
      <c r="AXF25" s="49"/>
      <c r="AXG25" s="49"/>
      <c r="AXH25" s="49"/>
      <c r="AXI25" s="49"/>
      <c r="AXJ25" s="49"/>
      <c r="AXK25" s="49"/>
      <c r="AXL25" s="49"/>
      <c r="AXM25" s="49"/>
      <c r="AXN25" s="49"/>
      <c r="AXO25" s="49"/>
      <c r="AXP25" s="49"/>
      <c r="AXQ25" s="49"/>
      <c r="AXR25" s="49"/>
      <c r="AXS25" s="49"/>
      <c r="AXT25" s="49"/>
      <c r="AXU25" s="49"/>
      <c r="AXV25" s="49"/>
      <c r="AXW25" s="49"/>
      <c r="AXX25" s="49"/>
      <c r="AXY25" s="49"/>
      <c r="AXZ25" s="49"/>
      <c r="AYA25" s="49"/>
      <c r="AYB25" s="49"/>
      <c r="AYC25" s="49"/>
      <c r="AYD25" s="49"/>
      <c r="AYE25" s="49"/>
      <c r="AYF25" s="49"/>
      <c r="AYG25" s="49"/>
      <c r="AYH25" s="49"/>
      <c r="AYI25" s="49"/>
      <c r="AYJ25" s="49"/>
      <c r="AYK25" s="49"/>
      <c r="AYL25" s="49"/>
      <c r="AYM25" s="49"/>
      <c r="AYN25" s="49"/>
      <c r="AYO25" s="49"/>
      <c r="AYP25" s="49"/>
      <c r="AYQ25" s="49"/>
      <c r="AYR25" s="49"/>
      <c r="AYS25" s="49"/>
      <c r="AYT25" s="49"/>
      <c r="AYU25" s="49"/>
      <c r="AYV25" s="49"/>
      <c r="AYW25" s="49"/>
      <c r="AYX25" s="49"/>
      <c r="AYY25" s="49"/>
      <c r="AYZ25" s="49"/>
      <c r="AZA25" s="49"/>
      <c r="AZB25" s="49"/>
      <c r="AZC25" s="49"/>
      <c r="AZD25" s="49"/>
      <c r="AZE25" s="49"/>
      <c r="AZF25" s="49"/>
      <c r="AZG25" s="49"/>
      <c r="AZH25" s="49"/>
      <c r="AZI25" s="49"/>
      <c r="AZJ25" s="49"/>
      <c r="AZK25" s="49"/>
      <c r="AZL25" s="49"/>
      <c r="AZM25" s="49"/>
      <c r="AZN25" s="49"/>
      <c r="AZO25" s="49"/>
      <c r="AZP25" s="49"/>
      <c r="AZQ25" s="49"/>
      <c r="AZR25" s="49"/>
      <c r="AZS25" s="49"/>
      <c r="AZT25" s="49"/>
      <c r="AZU25" s="49"/>
      <c r="AZV25" s="49"/>
      <c r="AZW25" s="49"/>
      <c r="AZX25" s="49"/>
      <c r="AZY25" s="49"/>
      <c r="AZZ25" s="49"/>
      <c r="BAA25" s="49"/>
      <c r="BAB25" s="49"/>
      <c r="BAC25" s="49"/>
      <c r="BAD25" s="49"/>
      <c r="BAE25" s="49"/>
      <c r="BAF25" s="49"/>
      <c r="BAG25" s="49"/>
      <c r="BAH25" s="49"/>
      <c r="BAI25" s="49"/>
      <c r="BAJ25" s="49"/>
      <c r="BAK25" s="49"/>
      <c r="BAL25" s="49"/>
      <c r="BAM25" s="49"/>
      <c r="BAN25" s="49"/>
      <c r="BAO25" s="49"/>
      <c r="BAP25" s="49"/>
      <c r="BAQ25" s="49"/>
      <c r="BAR25" s="49"/>
      <c r="BAS25" s="49"/>
      <c r="BAT25" s="49"/>
      <c r="BAU25" s="49"/>
      <c r="BAV25" s="49"/>
      <c r="BAW25" s="49"/>
      <c r="BAX25" s="49"/>
      <c r="BAY25" s="49"/>
      <c r="BAZ25" s="49"/>
      <c r="BBA25" s="49"/>
      <c r="BBB25" s="49"/>
      <c r="BBC25" s="49"/>
      <c r="BBD25" s="49"/>
      <c r="BBE25" s="49"/>
      <c r="BBF25" s="49"/>
      <c r="BBG25" s="49"/>
      <c r="BBH25" s="49"/>
      <c r="BBI25" s="49"/>
      <c r="BBJ25" s="49"/>
      <c r="BBK25" s="49"/>
      <c r="BBL25" s="49"/>
      <c r="BBM25" s="49"/>
      <c r="BBN25" s="49"/>
      <c r="BBO25" s="49"/>
      <c r="BBP25" s="49"/>
      <c r="BBQ25" s="49"/>
      <c r="BBR25" s="49"/>
      <c r="BBS25" s="49"/>
      <c r="BBT25" s="49"/>
      <c r="BBU25" s="49"/>
      <c r="BBV25" s="49"/>
      <c r="BBW25" s="49"/>
      <c r="BBX25" s="49"/>
      <c r="BBY25" s="49"/>
      <c r="BBZ25" s="49"/>
      <c r="BCA25" s="49"/>
      <c r="BCB25" s="49"/>
      <c r="BCC25" s="49"/>
      <c r="BCD25" s="49"/>
      <c r="BCE25" s="49"/>
      <c r="BCF25" s="49"/>
      <c r="BCG25" s="49"/>
      <c r="BCH25" s="49"/>
      <c r="BCI25" s="49"/>
      <c r="BCJ25" s="49"/>
      <c r="BCK25" s="49"/>
      <c r="BCL25" s="49"/>
      <c r="BCM25" s="49"/>
      <c r="BCN25" s="49"/>
      <c r="BCO25" s="49"/>
      <c r="BCP25" s="49"/>
      <c r="BCQ25" s="49"/>
      <c r="BCR25" s="49"/>
      <c r="BCS25" s="49"/>
      <c r="BCT25" s="49"/>
      <c r="BCU25" s="49"/>
      <c r="BCV25" s="49"/>
      <c r="BCW25" s="49"/>
      <c r="BCX25" s="49"/>
      <c r="BCY25" s="49"/>
      <c r="BCZ25" s="49"/>
      <c r="BDA25" s="49"/>
      <c r="BDB25" s="49"/>
      <c r="BDC25" s="49"/>
      <c r="BDD25" s="49"/>
      <c r="BDE25" s="49"/>
      <c r="BDF25" s="49"/>
      <c r="BDG25" s="49"/>
      <c r="BDH25" s="49"/>
      <c r="BDI25" s="49"/>
      <c r="BDJ25" s="49"/>
      <c r="BDK25" s="49"/>
      <c r="BDL25" s="49"/>
      <c r="BDM25" s="49"/>
      <c r="BDN25" s="49"/>
      <c r="BDO25" s="49"/>
      <c r="BDP25" s="49"/>
      <c r="BDQ25" s="49"/>
      <c r="BDR25" s="49"/>
      <c r="BDS25" s="49"/>
      <c r="BDT25" s="49"/>
      <c r="BDU25" s="49"/>
      <c r="BDV25" s="49"/>
      <c r="BDW25" s="49"/>
      <c r="BDX25" s="49"/>
      <c r="BDY25" s="49"/>
      <c r="BDZ25" s="49"/>
      <c r="BEA25" s="49"/>
      <c r="BEB25" s="49"/>
      <c r="BEC25" s="49"/>
      <c r="BED25" s="49"/>
      <c r="BEE25" s="49"/>
      <c r="BEF25" s="49"/>
      <c r="BEG25" s="49"/>
      <c r="BEH25" s="49"/>
      <c r="BEI25" s="49"/>
      <c r="BEJ25" s="49"/>
      <c r="BEK25" s="49"/>
      <c r="BEL25" s="49"/>
      <c r="BEM25" s="49"/>
      <c r="BEN25" s="49"/>
      <c r="BEO25" s="49"/>
      <c r="BEP25" s="49"/>
      <c r="BEQ25" s="49"/>
      <c r="BER25" s="49"/>
      <c r="BES25" s="49"/>
      <c r="BET25" s="49"/>
      <c r="BEU25" s="49"/>
      <c r="BEV25" s="49"/>
      <c r="BEW25" s="49"/>
      <c r="BEX25" s="49"/>
      <c r="BEY25" s="49"/>
      <c r="BEZ25" s="49"/>
      <c r="BFA25" s="49"/>
      <c r="BFB25" s="49"/>
      <c r="BFC25" s="49"/>
      <c r="BFD25" s="49"/>
      <c r="BFE25" s="49"/>
      <c r="BFF25" s="49"/>
      <c r="BFG25" s="49"/>
      <c r="BFH25" s="49"/>
      <c r="BFI25" s="49"/>
      <c r="BFJ25" s="49"/>
      <c r="BFK25" s="49"/>
      <c r="BFL25" s="49"/>
      <c r="BFM25" s="49"/>
      <c r="BFN25" s="49"/>
      <c r="BFO25" s="49"/>
      <c r="BFP25" s="49"/>
      <c r="BFQ25" s="49"/>
      <c r="BFR25" s="49"/>
      <c r="BFS25" s="49"/>
      <c r="BFT25" s="49"/>
      <c r="BFU25" s="49"/>
      <c r="BFV25" s="49"/>
      <c r="BFW25" s="49"/>
      <c r="BFX25" s="49"/>
      <c r="BFY25" s="49"/>
      <c r="BFZ25" s="49"/>
      <c r="BGA25" s="49"/>
      <c r="BGB25" s="49"/>
      <c r="BGC25" s="49"/>
      <c r="BGD25" s="49"/>
      <c r="BGE25" s="49"/>
      <c r="BGF25" s="49"/>
      <c r="BGG25" s="49"/>
      <c r="BGH25" s="49"/>
      <c r="BGI25" s="49"/>
      <c r="BGJ25" s="49"/>
      <c r="BGK25" s="49"/>
      <c r="BGL25" s="49"/>
      <c r="BGM25" s="49"/>
      <c r="BGN25" s="49"/>
      <c r="BGO25" s="49"/>
      <c r="BGP25" s="49"/>
      <c r="BGQ25" s="49"/>
      <c r="BGR25" s="49"/>
      <c r="BGS25" s="49"/>
      <c r="BGT25" s="49"/>
      <c r="BGU25" s="49"/>
      <c r="BGV25" s="49"/>
      <c r="BGW25" s="49"/>
      <c r="BGX25" s="49"/>
      <c r="BGY25" s="49"/>
      <c r="BGZ25" s="49"/>
      <c r="BHA25" s="49"/>
      <c r="BHB25" s="49"/>
      <c r="BHC25" s="49"/>
      <c r="BHD25" s="49"/>
      <c r="BHE25" s="49"/>
      <c r="BHF25" s="49"/>
      <c r="BHG25" s="49"/>
      <c r="BHH25" s="49"/>
      <c r="BHI25" s="49"/>
      <c r="BHJ25" s="49"/>
      <c r="BHK25" s="49"/>
      <c r="BHL25" s="49"/>
      <c r="BHM25" s="49"/>
      <c r="BHN25" s="49"/>
      <c r="BHO25" s="49"/>
      <c r="BHP25" s="49"/>
      <c r="BHQ25" s="49"/>
      <c r="BHR25" s="49"/>
      <c r="BHS25" s="49"/>
      <c r="BHT25" s="49"/>
      <c r="BHU25" s="49"/>
      <c r="BHV25" s="49"/>
      <c r="BHW25" s="49"/>
      <c r="BHX25" s="49"/>
      <c r="BHY25" s="49"/>
      <c r="BHZ25" s="49"/>
      <c r="BIA25" s="49"/>
      <c r="BIB25" s="49"/>
      <c r="BIC25" s="49"/>
      <c r="BID25" s="49"/>
      <c r="BIE25" s="49"/>
      <c r="BIF25" s="49"/>
      <c r="BIG25" s="49"/>
      <c r="BIH25" s="49"/>
      <c r="BII25" s="49"/>
      <c r="BIJ25" s="49"/>
      <c r="BIK25" s="49"/>
      <c r="BIL25" s="49"/>
      <c r="BIM25" s="49"/>
      <c r="BIN25" s="49"/>
      <c r="BIO25" s="49"/>
      <c r="BIP25" s="49"/>
      <c r="BIQ25" s="49"/>
      <c r="BIR25" s="49"/>
      <c r="BIS25" s="49"/>
      <c r="BIT25" s="49"/>
      <c r="BIU25" s="49"/>
      <c r="BIV25" s="49"/>
      <c r="BIW25" s="49"/>
      <c r="BIX25" s="49"/>
      <c r="BIY25" s="49"/>
      <c r="BIZ25" s="49"/>
      <c r="BJA25" s="49"/>
      <c r="BJB25" s="49"/>
      <c r="BJC25" s="49"/>
      <c r="BJD25" s="49"/>
      <c r="BJE25" s="49"/>
      <c r="BJF25" s="49"/>
      <c r="BJG25" s="49"/>
      <c r="BJH25" s="49"/>
      <c r="BJI25" s="49"/>
      <c r="BJJ25" s="49"/>
      <c r="BJK25" s="49"/>
      <c r="BJL25" s="49"/>
      <c r="BJM25" s="49"/>
      <c r="BJN25" s="49"/>
      <c r="BJO25" s="49"/>
      <c r="BJP25" s="49"/>
      <c r="BJQ25" s="49"/>
      <c r="BJR25" s="49"/>
      <c r="BJS25" s="49"/>
      <c r="BJT25" s="49"/>
      <c r="BJU25" s="49"/>
      <c r="BJV25" s="49"/>
      <c r="BJW25" s="49"/>
      <c r="BJX25" s="49"/>
      <c r="BJY25" s="49"/>
      <c r="BJZ25" s="49"/>
      <c r="BKA25" s="49"/>
      <c r="BKB25" s="49"/>
      <c r="BKC25" s="49"/>
      <c r="BKD25" s="49"/>
      <c r="BKE25" s="49"/>
      <c r="BKF25" s="49"/>
      <c r="BKG25" s="49"/>
      <c r="BKH25" s="49"/>
      <c r="BKI25" s="49"/>
      <c r="BKJ25" s="49"/>
      <c r="BKK25" s="49"/>
      <c r="BKL25" s="49"/>
      <c r="BKM25" s="49"/>
      <c r="BKN25" s="49"/>
      <c r="BKO25" s="49"/>
      <c r="BKP25" s="49"/>
      <c r="BKQ25" s="49"/>
      <c r="BKR25" s="49"/>
      <c r="BKS25" s="49"/>
      <c r="BKT25" s="49"/>
      <c r="BKU25" s="49"/>
      <c r="BKV25" s="49"/>
      <c r="BKW25" s="49"/>
      <c r="BKX25" s="49"/>
      <c r="BKY25" s="49"/>
      <c r="BKZ25" s="49"/>
      <c r="BLA25" s="49"/>
      <c r="BLB25" s="49"/>
      <c r="BLC25" s="49"/>
      <c r="BLD25" s="49"/>
      <c r="BLE25" s="49"/>
      <c r="BLF25" s="49"/>
      <c r="BLG25" s="49"/>
      <c r="BLH25" s="49"/>
      <c r="BLI25" s="49"/>
      <c r="BLJ25" s="49"/>
      <c r="BLK25" s="49"/>
      <c r="BLL25" s="49"/>
      <c r="BLM25" s="49"/>
      <c r="BLN25" s="49"/>
      <c r="BLO25" s="49"/>
      <c r="BLP25" s="49"/>
      <c r="BLQ25" s="49"/>
      <c r="BLR25" s="49"/>
      <c r="BLS25" s="49"/>
      <c r="BLT25" s="49"/>
      <c r="BLU25" s="49"/>
      <c r="BLV25" s="49"/>
      <c r="BLW25" s="49"/>
      <c r="BLX25" s="49"/>
      <c r="BLY25" s="49"/>
      <c r="BLZ25" s="49"/>
      <c r="BMA25" s="49"/>
      <c r="BMB25" s="49"/>
      <c r="BMC25" s="49"/>
      <c r="BMD25" s="49"/>
      <c r="BME25" s="49"/>
      <c r="BMF25" s="49"/>
      <c r="BMG25" s="49"/>
      <c r="BMH25" s="49"/>
      <c r="BMI25" s="49"/>
      <c r="BMJ25" s="49"/>
      <c r="BMK25" s="49"/>
      <c r="BML25" s="49"/>
      <c r="BMM25" s="49"/>
      <c r="BMN25" s="49"/>
      <c r="BMO25" s="49"/>
      <c r="BMP25" s="49"/>
      <c r="BMQ25" s="49"/>
      <c r="BMR25" s="49"/>
      <c r="BMS25" s="49"/>
      <c r="BMT25" s="49"/>
      <c r="BMU25" s="49"/>
      <c r="BMV25" s="49"/>
      <c r="BMW25" s="49"/>
      <c r="BMX25" s="49"/>
      <c r="BMY25" s="49"/>
      <c r="BMZ25" s="49"/>
      <c r="BNA25" s="49"/>
      <c r="BNB25" s="49"/>
      <c r="BNC25" s="49"/>
      <c r="BND25" s="49"/>
      <c r="BNE25" s="49"/>
      <c r="BNF25" s="49"/>
      <c r="BNG25" s="49"/>
      <c r="BNH25" s="49"/>
      <c r="BNI25" s="49"/>
      <c r="BNJ25" s="49"/>
      <c r="BNK25" s="49"/>
      <c r="BNL25" s="49"/>
      <c r="BNM25" s="49"/>
      <c r="BNN25" s="49"/>
      <c r="BNO25" s="49"/>
      <c r="BNP25" s="49"/>
      <c r="BNQ25" s="49"/>
      <c r="BNR25" s="49"/>
      <c r="BNS25" s="49"/>
      <c r="BNT25" s="49"/>
      <c r="BNU25" s="49"/>
      <c r="BNV25" s="49"/>
      <c r="BNW25" s="49"/>
      <c r="BNX25" s="49"/>
      <c r="BNY25" s="49"/>
      <c r="BNZ25" s="49"/>
      <c r="BOA25" s="49"/>
      <c r="BOB25" s="49"/>
      <c r="BOC25" s="49"/>
      <c r="BOD25" s="49"/>
      <c r="BOE25" s="49"/>
      <c r="BOF25" s="49"/>
      <c r="BOG25" s="49"/>
      <c r="BOH25" s="49"/>
      <c r="BOI25" s="49"/>
      <c r="BOJ25" s="49"/>
      <c r="BOK25" s="49"/>
      <c r="BOL25" s="49"/>
      <c r="BOM25" s="49"/>
      <c r="BON25" s="49"/>
      <c r="BOO25" s="49"/>
      <c r="BOP25" s="49"/>
      <c r="BOQ25" s="49"/>
      <c r="BOR25" s="49"/>
      <c r="BOS25" s="49"/>
      <c r="BOT25" s="49"/>
      <c r="BOU25" s="49"/>
      <c r="BOV25" s="49"/>
      <c r="BOW25" s="49"/>
      <c r="BOX25" s="49"/>
      <c r="BOY25" s="49"/>
      <c r="BOZ25" s="49"/>
      <c r="BPA25" s="49"/>
      <c r="BPB25" s="49"/>
      <c r="BPC25" s="49"/>
      <c r="BPD25" s="49"/>
      <c r="BPE25" s="49"/>
      <c r="BPF25" s="49"/>
      <c r="BPG25" s="49"/>
      <c r="BPH25" s="49"/>
      <c r="BPI25" s="49"/>
      <c r="BPJ25" s="49"/>
      <c r="BPK25" s="49"/>
      <c r="BPL25" s="49"/>
      <c r="BPM25" s="49"/>
      <c r="BPN25" s="49"/>
      <c r="BPO25" s="49"/>
      <c r="BPP25" s="49"/>
      <c r="BPQ25" s="49"/>
      <c r="BPR25" s="49"/>
      <c r="BPS25" s="49"/>
      <c r="BPT25" s="49"/>
      <c r="BPU25" s="49"/>
      <c r="BPV25" s="49"/>
      <c r="BPW25" s="49"/>
      <c r="BPX25" s="49"/>
      <c r="BPY25" s="49"/>
      <c r="BPZ25" s="49"/>
      <c r="BQA25" s="49"/>
      <c r="BQB25" s="49"/>
      <c r="BQC25" s="49"/>
      <c r="BQD25" s="49"/>
      <c r="BQE25" s="49"/>
      <c r="BQF25" s="49"/>
      <c r="BQG25" s="49"/>
      <c r="BQH25" s="49"/>
      <c r="BQI25" s="49"/>
      <c r="BQJ25" s="49"/>
      <c r="BQK25" s="49"/>
      <c r="BQL25" s="49"/>
      <c r="BQM25" s="49"/>
      <c r="BQN25" s="49"/>
      <c r="BQO25" s="49"/>
      <c r="BQP25" s="49"/>
      <c r="BQQ25" s="49"/>
      <c r="BQR25" s="49"/>
      <c r="BQS25" s="49"/>
      <c r="BQT25" s="49"/>
      <c r="BQU25" s="49"/>
      <c r="BQV25" s="49"/>
      <c r="BQW25" s="49"/>
      <c r="BQX25" s="49"/>
      <c r="BQY25" s="49"/>
      <c r="BQZ25" s="49"/>
      <c r="BRA25" s="49"/>
      <c r="BRB25" s="49"/>
      <c r="BRC25" s="49"/>
      <c r="BRD25" s="49"/>
      <c r="BRE25" s="49"/>
      <c r="BRF25" s="49"/>
      <c r="BRG25" s="49"/>
      <c r="BRH25" s="49"/>
      <c r="BRI25" s="49"/>
      <c r="BRJ25" s="49"/>
      <c r="BRK25" s="49"/>
      <c r="BRL25" s="49"/>
      <c r="BRM25" s="49"/>
      <c r="BRN25" s="49"/>
      <c r="BRO25" s="49"/>
      <c r="BRP25" s="49"/>
      <c r="BRQ25" s="49"/>
      <c r="BRR25" s="49"/>
      <c r="BRS25" s="49"/>
      <c r="BRT25" s="49"/>
      <c r="BRU25" s="49"/>
      <c r="BRV25" s="49"/>
      <c r="BRW25" s="49"/>
      <c r="BRX25" s="49"/>
      <c r="BRY25" s="49"/>
      <c r="BRZ25" s="49"/>
      <c r="BSA25" s="49"/>
      <c r="BSB25" s="49"/>
      <c r="BSC25" s="49"/>
      <c r="BSD25" s="49"/>
      <c r="BSE25" s="49"/>
      <c r="BSF25" s="49"/>
      <c r="BSG25" s="49"/>
      <c r="BSH25" s="49"/>
      <c r="BSI25" s="49"/>
      <c r="BSJ25" s="49"/>
      <c r="BSK25" s="49"/>
      <c r="BSL25" s="49"/>
      <c r="BSM25" s="49"/>
      <c r="BSN25" s="49"/>
      <c r="BSO25" s="49"/>
      <c r="BSP25" s="49"/>
      <c r="BSQ25" s="49"/>
      <c r="BSR25" s="49"/>
      <c r="BSS25" s="49"/>
      <c r="BST25" s="49"/>
      <c r="BSU25" s="49"/>
      <c r="BSV25" s="49"/>
      <c r="BSW25" s="49"/>
      <c r="BSX25" s="49"/>
      <c r="BSY25" s="49"/>
      <c r="BSZ25" s="49"/>
      <c r="BTA25" s="49"/>
      <c r="BTB25" s="49"/>
      <c r="BTC25" s="49"/>
      <c r="BTD25" s="49"/>
      <c r="BTE25" s="49"/>
      <c r="BTF25" s="49"/>
      <c r="BTG25" s="49"/>
      <c r="BTH25" s="49"/>
      <c r="BTI25" s="49"/>
      <c r="BTJ25" s="49"/>
      <c r="BTK25" s="49"/>
      <c r="BTL25" s="49"/>
      <c r="BTM25" s="49"/>
      <c r="BTN25" s="49"/>
      <c r="BTO25" s="49"/>
      <c r="BTP25" s="49"/>
      <c r="BTQ25" s="49"/>
      <c r="BTR25" s="49"/>
      <c r="BTS25" s="49"/>
      <c r="BTT25" s="49"/>
      <c r="BTU25" s="49"/>
      <c r="BTV25" s="49"/>
      <c r="BTW25" s="49"/>
      <c r="BTX25" s="49"/>
      <c r="BTY25" s="49"/>
      <c r="BTZ25" s="49"/>
      <c r="BUA25" s="49"/>
      <c r="BUB25" s="49"/>
      <c r="BUC25" s="49"/>
      <c r="BUD25" s="49"/>
      <c r="BUE25" s="49"/>
      <c r="BUF25" s="49"/>
      <c r="BUG25" s="49"/>
      <c r="BUH25" s="49"/>
      <c r="BUI25" s="49"/>
      <c r="BUJ25" s="49"/>
      <c r="BUK25" s="49"/>
      <c r="BUL25" s="49"/>
      <c r="BUM25" s="49"/>
      <c r="BUN25" s="49"/>
      <c r="BUO25" s="49"/>
      <c r="BUP25" s="49"/>
      <c r="BUQ25" s="49"/>
      <c r="BUR25" s="49"/>
      <c r="BUS25" s="49"/>
      <c r="BUT25" s="49"/>
      <c r="BUU25" s="49"/>
      <c r="BUV25" s="49"/>
      <c r="BUW25" s="49"/>
      <c r="BUX25" s="49"/>
      <c r="BUY25" s="49"/>
      <c r="BUZ25" s="49"/>
      <c r="BVA25" s="49"/>
      <c r="BVB25" s="49"/>
      <c r="BVC25" s="49"/>
      <c r="BVD25" s="49"/>
      <c r="BVE25" s="49"/>
      <c r="BVF25" s="49"/>
      <c r="BVG25" s="49"/>
      <c r="BVH25" s="49"/>
      <c r="BVI25" s="49"/>
      <c r="BVJ25" s="49"/>
      <c r="BVK25" s="49"/>
      <c r="BVL25" s="49"/>
      <c r="BVM25" s="49"/>
      <c r="BVN25" s="49"/>
      <c r="BVO25" s="49"/>
      <c r="BVP25" s="49"/>
      <c r="BVQ25" s="49"/>
      <c r="BVR25" s="49"/>
      <c r="BVS25" s="49"/>
      <c r="BVT25" s="49"/>
      <c r="BVU25" s="49"/>
      <c r="BVV25" s="49"/>
      <c r="BVW25" s="49"/>
      <c r="BVX25" s="49"/>
      <c r="BVY25" s="49"/>
      <c r="BVZ25" s="49"/>
      <c r="BWA25" s="49"/>
      <c r="BWB25" s="49"/>
      <c r="BWC25" s="49"/>
      <c r="BWD25" s="49"/>
      <c r="BWE25" s="49"/>
      <c r="BWF25" s="49"/>
      <c r="BWG25" s="49"/>
      <c r="BWH25" s="49"/>
      <c r="BWI25" s="49"/>
      <c r="BWJ25" s="49"/>
      <c r="BWK25" s="49"/>
      <c r="BWL25" s="49"/>
      <c r="BWM25" s="49"/>
      <c r="BWN25" s="49"/>
      <c r="BWO25" s="49"/>
      <c r="BWP25" s="49"/>
      <c r="BWQ25" s="49"/>
      <c r="BWR25" s="49"/>
      <c r="BWS25" s="49"/>
      <c r="BWT25" s="49"/>
      <c r="BWU25" s="49"/>
      <c r="BWV25" s="49"/>
      <c r="BWW25" s="49"/>
      <c r="BWX25" s="49"/>
      <c r="BWY25" s="49"/>
      <c r="BWZ25" s="49"/>
      <c r="BXA25" s="49"/>
      <c r="BXB25" s="49"/>
      <c r="BXC25" s="49"/>
      <c r="BXD25" s="49"/>
      <c r="BXE25" s="49"/>
      <c r="BXF25" s="49"/>
      <c r="BXG25" s="49"/>
      <c r="BXH25" s="49"/>
      <c r="BXI25" s="49"/>
      <c r="BXJ25" s="49"/>
      <c r="BXK25" s="49"/>
      <c r="BXL25" s="49"/>
      <c r="BXM25" s="49"/>
      <c r="BXN25" s="49"/>
      <c r="BXO25" s="49"/>
      <c r="BXP25" s="49"/>
      <c r="BXQ25" s="49"/>
      <c r="BXR25" s="49"/>
      <c r="BXS25" s="49"/>
      <c r="BXT25" s="49"/>
      <c r="BXU25" s="49"/>
      <c r="BXV25" s="49"/>
      <c r="BXW25" s="49"/>
      <c r="BXX25" s="49"/>
      <c r="BXY25" s="49"/>
      <c r="BXZ25" s="49"/>
      <c r="BYA25" s="49"/>
      <c r="BYB25" s="49"/>
      <c r="BYC25" s="49"/>
      <c r="BYD25" s="49"/>
      <c r="BYE25" s="49"/>
      <c r="BYF25" s="49"/>
      <c r="BYG25" s="49"/>
      <c r="BYH25" s="49"/>
      <c r="BYI25" s="49"/>
      <c r="BYJ25" s="49"/>
      <c r="BYK25" s="49"/>
      <c r="BYL25" s="49"/>
      <c r="BYM25" s="49"/>
      <c r="BYN25" s="49"/>
      <c r="BYO25" s="49"/>
      <c r="BYP25" s="49"/>
      <c r="BYQ25" s="49"/>
      <c r="BYR25" s="49"/>
      <c r="BYS25" s="49"/>
      <c r="BYT25" s="49"/>
      <c r="BYU25" s="49"/>
      <c r="BYV25" s="49"/>
      <c r="BYW25" s="49"/>
      <c r="BYX25" s="49"/>
      <c r="BYY25" s="49"/>
      <c r="BYZ25" s="49"/>
      <c r="BZA25" s="49"/>
      <c r="BZB25" s="49"/>
      <c r="BZC25" s="49"/>
      <c r="BZD25" s="49"/>
      <c r="BZE25" s="49"/>
      <c r="BZF25" s="49"/>
      <c r="BZG25" s="49"/>
      <c r="BZH25" s="49"/>
      <c r="BZI25" s="49"/>
      <c r="BZJ25" s="49"/>
      <c r="BZK25" s="49"/>
      <c r="BZL25" s="49"/>
      <c r="BZM25" s="49"/>
      <c r="BZN25" s="49"/>
      <c r="BZO25" s="49"/>
      <c r="BZP25" s="49"/>
      <c r="BZQ25" s="49"/>
      <c r="BZR25" s="49"/>
      <c r="BZS25" s="49"/>
      <c r="BZT25" s="49"/>
      <c r="BZU25" s="49"/>
      <c r="BZV25" s="49"/>
      <c r="BZW25" s="49"/>
      <c r="BZX25" s="49"/>
      <c r="BZY25" s="49"/>
      <c r="BZZ25" s="49"/>
      <c r="CAA25" s="49"/>
      <c r="CAB25" s="49"/>
      <c r="CAC25" s="49"/>
      <c r="CAD25" s="49"/>
      <c r="CAE25" s="49"/>
      <c r="CAF25" s="49"/>
      <c r="CAG25" s="49"/>
      <c r="CAH25" s="49"/>
      <c r="CAI25" s="49"/>
      <c r="CAJ25" s="49"/>
      <c r="CAK25" s="49"/>
      <c r="CAL25" s="49"/>
      <c r="CAM25" s="49"/>
      <c r="CAN25" s="49"/>
      <c r="CAO25" s="49"/>
      <c r="CAP25" s="49"/>
      <c r="CAQ25" s="49"/>
      <c r="CAR25" s="49"/>
      <c r="CAS25" s="49"/>
      <c r="CAT25" s="49"/>
      <c r="CAU25" s="49"/>
      <c r="CAV25" s="49"/>
      <c r="CAW25" s="49"/>
      <c r="CAX25" s="49"/>
      <c r="CAY25" s="49"/>
      <c r="CAZ25" s="49"/>
      <c r="CBA25" s="49"/>
      <c r="CBB25" s="49"/>
      <c r="CBC25" s="49"/>
      <c r="CBD25" s="49"/>
      <c r="CBE25" s="49"/>
      <c r="CBF25" s="49"/>
      <c r="CBG25" s="49"/>
      <c r="CBH25" s="49"/>
      <c r="CBI25" s="49"/>
      <c r="CBJ25" s="49"/>
      <c r="CBK25" s="49"/>
      <c r="CBL25" s="49"/>
      <c r="CBM25" s="49"/>
      <c r="CBN25" s="49"/>
      <c r="CBO25" s="49"/>
      <c r="CBP25" s="49"/>
      <c r="CBQ25" s="49"/>
      <c r="CBR25" s="49"/>
      <c r="CBS25" s="49"/>
      <c r="CBT25" s="49"/>
      <c r="CBU25" s="49"/>
      <c r="CBV25" s="49"/>
      <c r="CBW25" s="49"/>
      <c r="CBX25" s="49"/>
      <c r="CBY25" s="49"/>
      <c r="CBZ25" s="49"/>
      <c r="CCA25" s="49"/>
      <c r="CCB25" s="49"/>
      <c r="CCC25" s="49"/>
      <c r="CCD25" s="49"/>
      <c r="CCE25" s="49"/>
      <c r="CCF25" s="49"/>
      <c r="CCG25" s="49"/>
      <c r="CCH25" s="49"/>
      <c r="CCI25" s="49"/>
      <c r="CCJ25" s="49"/>
      <c r="CCK25" s="49"/>
      <c r="CCL25" s="49"/>
      <c r="CCM25" s="49"/>
      <c r="CCN25" s="49"/>
      <c r="CCO25" s="49"/>
      <c r="CCP25" s="49"/>
      <c r="CCQ25" s="49"/>
      <c r="CCR25" s="49"/>
      <c r="CCS25" s="49"/>
      <c r="CCT25" s="49"/>
      <c r="CCU25" s="49"/>
      <c r="CCV25" s="49"/>
      <c r="CCW25" s="49"/>
      <c r="CCX25" s="49"/>
      <c r="CCY25" s="49"/>
      <c r="CCZ25" s="49"/>
      <c r="CDA25" s="49"/>
      <c r="CDB25" s="49"/>
      <c r="CDC25" s="49"/>
      <c r="CDD25" s="49"/>
      <c r="CDE25" s="49"/>
      <c r="CDF25" s="49"/>
      <c r="CDG25" s="49"/>
      <c r="CDH25" s="49"/>
      <c r="CDI25" s="49"/>
      <c r="CDJ25" s="49"/>
      <c r="CDK25" s="49"/>
      <c r="CDL25" s="49"/>
      <c r="CDM25" s="49"/>
      <c r="CDN25" s="49"/>
      <c r="CDO25" s="49"/>
      <c r="CDP25" s="49"/>
      <c r="CDQ25" s="49"/>
      <c r="CDR25" s="49"/>
      <c r="CDS25" s="49"/>
      <c r="CDT25" s="49"/>
      <c r="CDU25" s="49"/>
      <c r="CDV25" s="49"/>
      <c r="CDW25" s="49"/>
      <c r="CDX25" s="49"/>
      <c r="CDY25" s="49"/>
      <c r="CDZ25" s="49"/>
      <c r="CEA25" s="49"/>
      <c r="CEB25" s="49"/>
      <c r="CEC25" s="49"/>
      <c r="CED25" s="49"/>
      <c r="CEE25" s="49"/>
      <c r="CEF25" s="49"/>
      <c r="CEG25" s="49"/>
      <c r="CEH25" s="49"/>
      <c r="CEI25" s="49"/>
      <c r="CEJ25" s="49"/>
      <c r="CEK25" s="49"/>
      <c r="CEL25" s="49"/>
      <c r="CEM25" s="49"/>
      <c r="CEN25" s="49"/>
      <c r="CEO25" s="49"/>
      <c r="CEP25" s="49"/>
      <c r="CEQ25" s="49"/>
      <c r="CER25" s="49"/>
      <c r="CES25" s="49"/>
      <c r="CET25" s="49"/>
      <c r="CEU25" s="49"/>
      <c r="CEV25" s="49"/>
      <c r="CEW25" s="49"/>
      <c r="CEX25" s="49"/>
      <c r="CEY25" s="49"/>
      <c r="CEZ25" s="49"/>
      <c r="CFA25" s="49"/>
      <c r="CFB25" s="49"/>
      <c r="CFC25" s="49"/>
      <c r="CFD25" s="49"/>
      <c r="CFE25" s="49"/>
      <c r="CFF25" s="49"/>
      <c r="CFG25" s="49"/>
      <c r="CFH25" s="49"/>
      <c r="CFI25" s="49"/>
      <c r="CFJ25" s="49"/>
      <c r="CFK25" s="49"/>
      <c r="CFL25" s="49"/>
      <c r="CFM25" s="49"/>
      <c r="CFN25" s="49"/>
      <c r="CFO25" s="49"/>
      <c r="CFP25" s="49"/>
      <c r="CFQ25" s="49"/>
      <c r="CFR25" s="49"/>
      <c r="CFS25" s="49"/>
      <c r="CFT25" s="49"/>
      <c r="CFU25" s="49"/>
      <c r="CFV25" s="49"/>
      <c r="CFW25" s="49"/>
      <c r="CFX25" s="49"/>
      <c r="CFY25" s="49"/>
      <c r="CFZ25" s="49"/>
      <c r="CGA25" s="49"/>
      <c r="CGB25" s="49"/>
      <c r="CGC25" s="49"/>
      <c r="CGD25" s="49"/>
      <c r="CGE25" s="49"/>
      <c r="CGF25" s="49"/>
      <c r="CGG25" s="49"/>
      <c r="CGH25" s="49"/>
      <c r="CGI25" s="49"/>
      <c r="CGJ25" s="49"/>
      <c r="CGK25" s="49"/>
      <c r="CGL25" s="49"/>
      <c r="CGM25" s="49"/>
      <c r="CGN25" s="49"/>
      <c r="CGO25" s="49"/>
      <c r="CGP25" s="49"/>
      <c r="CGQ25" s="49"/>
      <c r="CGR25" s="49"/>
      <c r="CGS25" s="49"/>
      <c r="CGT25" s="49"/>
      <c r="CGU25" s="49"/>
      <c r="CGV25" s="49"/>
      <c r="CGW25" s="49"/>
      <c r="CGX25" s="49"/>
      <c r="CGY25" s="49"/>
      <c r="CGZ25" s="49"/>
      <c r="CHA25" s="49"/>
      <c r="CHB25" s="49"/>
      <c r="CHC25" s="49"/>
      <c r="CHD25" s="49"/>
      <c r="CHE25" s="49"/>
      <c r="CHF25" s="49"/>
      <c r="CHG25" s="49"/>
      <c r="CHH25" s="49"/>
      <c r="CHI25" s="49"/>
      <c r="CHJ25" s="49"/>
      <c r="CHK25" s="49"/>
      <c r="CHL25" s="49"/>
      <c r="CHM25" s="49"/>
      <c r="CHN25" s="49"/>
      <c r="CHO25" s="49"/>
      <c r="CHP25" s="49"/>
      <c r="CHQ25" s="49"/>
      <c r="CHR25" s="49"/>
      <c r="CHS25" s="49"/>
      <c r="CHT25" s="49"/>
      <c r="CHU25" s="49"/>
      <c r="CHV25" s="49"/>
      <c r="CHW25" s="49"/>
      <c r="CHX25" s="49"/>
      <c r="CHY25" s="49"/>
      <c r="CHZ25" s="49"/>
      <c r="CIA25" s="49"/>
      <c r="CIB25" s="49"/>
      <c r="CIC25" s="49"/>
      <c r="CID25" s="49"/>
      <c r="CIE25" s="49"/>
      <c r="CIF25" s="49"/>
      <c r="CIG25" s="49"/>
      <c r="CIH25" s="49"/>
      <c r="CII25" s="49"/>
      <c r="CIJ25" s="49"/>
      <c r="CIK25" s="49"/>
      <c r="CIL25" s="49"/>
      <c r="CIM25" s="49"/>
      <c r="CIN25" s="49"/>
      <c r="CIO25" s="49"/>
      <c r="CIP25" s="49"/>
      <c r="CIQ25" s="49"/>
      <c r="CIR25" s="49"/>
      <c r="CIS25" s="49"/>
      <c r="CIT25" s="49"/>
      <c r="CIU25" s="49"/>
      <c r="CIV25" s="49"/>
      <c r="CIW25" s="49"/>
      <c r="CIX25" s="49"/>
      <c r="CIY25" s="49"/>
      <c r="CIZ25" s="49"/>
      <c r="CJA25" s="49"/>
      <c r="CJB25" s="49"/>
      <c r="CJC25" s="49"/>
      <c r="CJD25" s="49"/>
      <c r="CJE25" s="49"/>
      <c r="CJF25" s="49"/>
      <c r="CJG25" s="49"/>
      <c r="CJH25" s="49"/>
      <c r="CJI25" s="49"/>
      <c r="CJJ25" s="49"/>
      <c r="CJK25" s="49"/>
      <c r="CJL25" s="49"/>
      <c r="CJM25" s="49"/>
      <c r="CJN25" s="49"/>
      <c r="CJO25" s="49"/>
      <c r="CJP25" s="49"/>
      <c r="CJQ25" s="49"/>
      <c r="CJR25" s="49"/>
      <c r="CJS25" s="49"/>
      <c r="CJT25" s="49"/>
      <c r="CJU25" s="49"/>
      <c r="CJV25" s="49"/>
      <c r="CJW25" s="49"/>
      <c r="CJX25" s="49"/>
      <c r="CJY25" s="49"/>
      <c r="CJZ25" s="49"/>
      <c r="CKA25" s="49"/>
      <c r="CKB25" s="49"/>
      <c r="CKC25" s="49"/>
      <c r="CKD25" s="49"/>
      <c r="CKE25" s="49"/>
      <c r="CKF25" s="49"/>
      <c r="CKG25" s="49"/>
      <c r="CKH25" s="49"/>
      <c r="CKI25" s="49"/>
      <c r="CKJ25" s="49"/>
      <c r="CKK25" s="49"/>
      <c r="CKL25" s="49"/>
      <c r="CKM25" s="49"/>
      <c r="CKN25" s="49"/>
      <c r="CKO25" s="49"/>
      <c r="CKP25" s="49"/>
      <c r="CKQ25" s="49"/>
      <c r="CKR25" s="49"/>
      <c r="CKS25" s="49"/>
      <c r="CKT25" s="49"/>
      <c r="CKU25" s="49"/>
      <c r="CKV25" s="49"/>
      <c r="CKW25" s="49"/>
      <c r="CKX25" s="49"/>
      <c r="CKY25" s="49"/>
      <c r="CKZ25" s="49"/>
      <c r="CLA25" s="49"/>
      <c r="CLB25" s="49"/>
      <c r="CLC25" s="49"/>
      <c r="CLD25" s="49"/>
      <c r="CLE25" s="49"/>
      <c r="CLF25" s="49"/>
      <c r="CLG25" s="49"/>
      <c r="CLH25" s="49"/>
      <c r="CLI25" s="49"/>
      <c r="CLJ25" s="49"/>
      <c r="CLK25" s="49"/>
      <c r="CLL25" s="49"/>
      <c r="CLM25" s="49"/>
      <c r="CLN25" s="49"/>
      <c r="CLO25" s="49"/>
      <c r="CLP25" s="49"/>
      <c r="CLQ25" s="49"/>
      <c r="CLR25" s="49"/>
      <c r="CLS25" s="49"/>
      <c r="CLT25" s="49"/>
      <c r="CLU25" s="49"/>
      <c r="CLV25" s="49"/>
      <c r="CLW25" s="49"/>
      <c r="CLX25" s="49"/>
      <c r="CLY25" s="49"/>
      <c r="CLZ25" s="49"/>
      <c r="CMA25" s="49"/>
      <c r="CMB25" s="49"/>
      <c r="CMC25" s="49"/>
      <c r="CMD25" s="49"/>
      <c r="CME25" s="49"/>
      <c r="CMF25" s="49"/>
      <c r="CMG25" s="49"/>
      <c r="CMH25" s="49"/>
      <c r="CMI25" s="49"/>
      <c r="CMJ25" s="49"/>
      <c r="CMK25" s="49"/>
      <c r="CML25" s="49"/>
      <c r="CMM25" s="49"/>
      <c r="CMN25" s="49"/>
      <c r="CMO25" s="49"/>
      <c r="CMP25" s="49"/>
      <c r="CMQ25" s="49"/>
      <c r="CMR25" s="49"/>
      <c r="CMS25" s="49"/>
      <c r="CMT25" s="49"/>
      <c r="CMU25" s="49"/>
      <c r="CMV25" s="49"/>
      <c r="CMW25" s="49"/>
      <c r="CMX25" s="49"/>
      <c r="CMY25" s="49"/>
      <c r="CMZ25" s="49"/>
      <c r="CNA25" s="49"/>
      <c r="CNB25" s="49"/>
      <c r="CNC25" s="49"/>
      <c r="CND25" s="49"/>
      <c r="CNE25" s="49"/>
      <c r="CNF25" s="49"/>
      <c r="CNG25" s="49"/>
      <c r="CNH25" s="49"/>
      <c r="CNI25" s="49"/>
      <c r="CNJ25" s="49"/>
      <c r="CNK25" s="49"/>
      <c r="CNL25" s="49"/>
      <c r="CNM25" s="49"/>
      <c r="CNN25" s="49"/>
      <c r="CNO25" s="49"/>
      <c r="CNP25" s="49"/>
      <c r="CNQ25" s="49"/>
      <c r="CNR25" s="49"/>
      <c r="CNS25" s="49"/>
      <c r="CNT25" s="49"/>
      <c r="CNU25" s="49"/>
      <c r="CNV25" s="49"/>
      <c r="CNW25" s="49"/>
      <c r="CNX25" s="49"/>
      <c r="CNY25" s="49"/>
      <c r="CNZ25" s="49"/>
      <c r="COA25" s="49"/>
      <c r="COB25" s="49"/>
      <c r="COC25" s="49"/>
      <c r="COD25" s="49"/>
      <c r="COE25" s="49"/>
      <c r="COF25" s="49"/>
      <c r="COG25" s="49"/>
      <c r="COH25" s="49"/>
      <c r="COI25" s="49"/>
      <c r="COJ25" s="49"/>
      <c r="COK25" s="49"/>
      <c r="COL25" s="49"/>
      <c r="COM25" s="49"/>
      <c r="CON25" s="49"/>
      <c r="COO25" s="49"/>
      <c r="COP25" s="49"/>
      <c r="COQ25" s="49"/>
      <c r="COR25" s="49"/>
      <c r="COS25" s="49"/>
      <c r="COT25" s="49"/>
      <c r="COU25" s="49"/>
      <c r="COV25" s="49"/>
      <c r="COW25" s="49"/>
      <c r="COX25" s="49"/>
      <c r="COY25" s="49"/>
      <c r="COZ25" s="49"/>
      <c r="CPA25" s="49"/>
      <c r="CPB25" s="49"/>
      <c r="CPC25" s="49"/>
      <c r="CPD25" s="49"/>
      <c r="CPE25" s="49"/>
      <c r="CPF25" s="49"/>
      <c r="CPG25" s="49"/>
      <c r="CPH25" s="49"/>
      <c r="CPI25" s="49"/>
      <c r="CPJ25" s="49"/>
      <c r="CPK25" s="49"/>
      <c r="CPL25" s="49"/>
      <c r="CPM25" s="49"/>
      <c r="CPN25" s="49"/>
      <c r="CPO25" s="49"/>
      <c r="CPP25" s="49"/>
      <c r="CPQ25" s="49"/>
      <c r="CPR25" s="49"/>
      <c r="CPS25" s="49"/>
      <c r="CPT25" s="49"/>
      <c r="CPU25" s="49"/>
      <c r="CPV25" s="49"/>
      <c r="CPW25" s="49"/>
      <c r="CPX25" s="49"/>
      <c r="CPY25" s="49"/>
      <c r="CPZ25" s="49"/>
      <c r="CQA25" s="49"/>
      <c r="CQB25" s="49"/>
      <c r="CQC25" s="49"/>
      <c r="CQD25" s="49"/>
      <c r="CQE25" s="49"/>
      <c r="CQF25" s="49"/>
      <c r="CQG25" s="49"/>
      <c r="CQH25" s="49"/>
      <c r="CQI25" s="49"/>
      <c r="CQJ25" s="49"/>
      <c r="CQK25" s="49"/>
      <c r="CQL25" s="49"/>
      <c r="CQM25" s="49"/>
      <c r="CQN25" s="49"/>
      <c r="CQO25" s="49"/>
      <c r="CQP25" s="49"/>
      <c r="CQQ25" s="49"/>
      <c r="CQR25" s="49"/>
      <c r="CQS25" s="49"/>
      <c r="CQT25" s="49"/>
      <c r="CQU25" s="49"/>
      <c r="CQV25" s="49"/>
      <c r="CQW25" s="49"/>
      <c r="CQX25" s="49"/>
      <c r="CQY25" s="49"/>
      <c r="CQZ25" s="49"/>
      <c r="CRA25" s="49"/>
      <c r="CRB25" s="49"/>
      <c r="CRC25" s="49"/>
      <c r="CRD25" s="49"/>
      <c r="CRE25" s="49"/>
      <c r="CRF25" s="49"/>
      <c r="CRG25" s="49"/>
      <c r="CRH25" s="49"/>
      <c r="CRI25" s="49"/>
      <c r="CRJ25" s="49"/>
      <c r="CRK25" s="49"/>
      <c r="CRL25" s="49"/>
      <c r="CRM25" s="49"/>
      <c r="CRN25" s="49"/>
      <c r="CRO25" s="49"/>
      <c r="CRP25" s="49"/>
      <c r="CRQ25" s="49"/>
      <c r="CRR25" s="49"/>
      <c r="CRS25" s="49"/>
      <c r="CRT25" s="49"/>
      <c r="CRU25" s="49"/>
      <c r="CRV25" s="49"/>
      <c r="CRW25" s="49"/>
      <c r="CRX25" s="49"/>
      <c r="CRY25" s="49"/>
      <c r="CRZ25" s="49"/>
      <c r="CSA25" s="49"/>
      <c r="CSB25" s="49"/>
      <c r="CSC25" s="49"/>
      <c r="CSD25" s="49"/>
      <c r="CSE25" s="49"/>
      <c r="CSF25" s="49"/>
      <c r="CSG25" s="49"/>
      <c r="CSH25" s="49"/>
      <c r="CSI25" s="49"/>
      <c r="CSJ25" s="49"/>
      <c r="CSK25" s="49"/>
      <c r="CSL25" s="49"/>
      <c r="CSM25" s="49"/>
      <c r="CSN25" s="49"/>
      <c r="CSO25" s="49"/>
      <c r="CSP25" s="49"/>
      <c r="CSQ25" s="49"/>
      <c r="CSR25" s="49"/>
      <c r="CSS25" s="49"/>
      <c r="CST25" s="49"/>
      <c r="CSU25" s="49"/>
      <c r="CSV25" s="49"/>
      <c r="CSW25" s="49"/>
      <c r="CSX25" s="49"/>
      <c r="CSY25" s="49"/>
      <c r="CSZ25" s="49"/>
      <c r="CTA25" s="49"/>
      <c r="CTB25" s="49"/>
      <c r="CTC25" s="49"/>
      <c r="CTD25" s="49"/>
      <c r="CTE25" s="49"/>
      <c r="CTF25" s="49"/>
      <c r="CTG25" s="49"/>
      <c r="CTH25" s="49"/>
      <c r="CTI25" s="49"/>
      <c r="CTJ25" s="49"/>
      <c r="CTK25" s="49"/>
      <c r="CTL25" s="49"/>
      <c r="CTM25" s="49"/>
      <c r="CTN25" s="49"/>
      <c r="CTO25" s="49"/>
      <c r="CTP25" s="49"/>
      <c r="CTQ25" s="49"/>
      <c r="CTR25" s="49"/>
      <c r="CTS25" s="49"/>
      <c r="CTT25" s="49"/>
      <c r="CTU25" s="49"/>
      <c r="CTV25" s="49"/>
      <c r="CTW25" s="49"/>
      <c r="CTX25" s="49"/>
      <c r="CTY25" s="49"/>
      <c r="CTZ25" s="49"/>
      <c r="CUA25" s="49"/>
      <c r="CUB25" s="49"/>
      <c r="CUC25" s="49"/>
      <c r="CUD25" s="49"/>
      <c r="CUE25" s="49"/>
      <c r="CUF25" s="49"/>
      <c r="CUG25" s="49"/>
      <c r="CUH25" s="49"/>
      <c r="CUI25" s="49"/>
      <c r="CUJ25" s="49"/>
      <c r="CUK25" s="49"/>
      <c r="CUL25" s="49"/>
      <c r="CUM25" s="49"/>
      <c r="CUN25" s="49"/>
      <c r="CUO25" s="49"/>
      <c r="CUP25" s="49"/>
      <c r="CUQ25" s="49"/>
      <c r="CUR25" s="49"/>
      <c r="CUS25" s="49"/>
      <c r="CUT25" s="49"/>
      <c r="CUU25" s="49"/>
      <c r="CUV25" s="49"/>
      <c r="CUW25" s="49"/>
      <c r="CUX25" s="49"/>
      <c r="CUY25" s="49"/>
      <c r="CUZ25" s="49"/>
      <c r="CVA25" s="49"/>
      <c r="CVB25" s="49"/>
      <c r="CVC25" s="49"/>
      <c r="CVD25" s="49"/>
      <c r="CVE25" s="49"/>
      <c r="CVF25" s="49"/>
      <c r="CVG25" s="49"/>
      <c r="CVH25" s="49"/>
      <c r="CVI25" s="49"/>
      <c r="CVJ25" s="49"/>
      <c r="CVK25" s="49"/>
      <c r="CVL25" s="49"/>
      <c r="CVM25" s="49"/>
      <c r="CVN25" s="49"/>
      <c r="CVO25" s="49"/>
      <c r="CVP25" s="49"/>
      <c r="CVQ25" s="49"/>
      <c r="CVR25" s="49"/>
      <c r="CVS25" s="49"/>
      <c r="CVT25" s="49"/>
      <c r="CVU25" s="49"/>
      <c r="CVV25" s="49"/>
      <c r="CVW25" s="49"/>
      <c r="CVX25" s="49"/>
      <c r="CVY25" s="49"/>
      <c r="CVZ25" s="49"/>
      <c r="CWA25" s="49"/>
      <c r="CWB25" s="49"/>
      <c r="CWC25" s="49"/>
      <c r="CWD25" s="49"/>
      <c r="CWE25" s="49"/>
      <c r="CWF25" s="49"/>
      <c r="CWG25" s="49"/>
      <c r="CWH25" s="49"/>
      <c r="CWI25" s="49"/>
      <c r="CWJ25" s="49"/>
      <c r="CWK25" s="49"/>
      <c r="CWL25" s="49"/>
      <c r="CWM25" s="49"/>
      <c r="CWN25" s="49"/>
      <c r="CWO25" s="49"/>
      <c r="CWP25" s="49"/>
      <c r="CWQ25" s="49"/>
      <c r="CWR25" s="49"/>
      <c r="CWS25" s="49"/>
      <c r="CWT25" s="49"/>
      <c r="CWU25" s="49"/>
      <c r="CWV25" s="49"/>
      <c r="CWW25" s="49"/>
      <c r="CWX25" s="49"/>
      <c r="CWY25" s="49"/>
      <c r="CWZ25" s="49"/>
      <c r="CXA25" s="49"/>
      <c r="CXB25" s="49"/>
      <c r="CXC25" s="49"/>
      <c r="CXD25" s="49"/>
      <c r="CXE25" s="49"/>
      <c r="CXF25" s="49"/>
      <c r="CXG25" s="49"/>
      <c r="CXH25" s="49"/>
      <c r="CXI25" s="49"/>
      <c r="CXJ25" s="49"/>
      <c r="CXK25" s="49"/>
      <c r="CXL25" s="49"/>
      <c r="CXM25" s="49"/>
      <c r="CXN25" s="49"/>
      <c r="CXO25" s="49"/>
      <c r="CXP25" s="49"/>
      <c r="CXQ25" s="49"/>
      <c r="CXR25" s="49"/>
      <c r="CXS25" s="49"/>
      <c r="CXT25" s="49"/>
      <c r="CXU25" s="49"/>
      <c r="CXV25" s="49"/>
      <c r="CXW25" s="49"/>
      <c r="CXX25" s="49"/>
      <c r="CXY25" s="49"/>
      <c r="CXZ25" s="49"/>
      <c r="CYA25" s="49"/>
      <c r="CYB25" s="49"/>
      <c r="CYC25" s="49"/>
      <c r="CYD25" s="49"/>
      <c r="CYE25" s="49"/>
      <c r="CYF25" s="49"/>
      <c r="CYG25" s="49"/>
      <c r="CYH25" s="49"/>
      <c r="CYI25" s="49"/>
      <c r="CYJ25" s="49"/>
      <c r="CYK25" s="49"/>
      <c r="CYL25" s="49"/>
      <c r="CYM25" s="49"/>
      <c r="CYN25" s="49"/>
      <c r="CYO25" s="49"/>
      <c r="CYP25" s="49"/>
      <c r="CYQ25" s="49"/>
      <c r="CYR25" s="49"/>
      <c r="CYS25" s="49"/>
      <c r="CYT25" s="49"/>
      <c r="CYU25" s="49"/>
      <c r="CYV25" s="49"/>
      <c r="CYW25" s="49"/>
      <c r="CYX25" s="49"/>
      <c r="CYY25" s="49"/>
      <c r="CYZ25" s="49"/>
      <c r="CZA25" s="49"/>
      <c r="CZB25" s="49"/>
      <c r="CZC25" s="49"/>
      <c r="CZD25" s="49"/>
      <c r="CZE25" s="49"/>
      <c r="CZF25" s="49"/>
      <c r="CZG25" s="49"/>
      <c r="CZH25" s="49"/>
      <c r="CZI25" s="49"/>
      <c r="CZJ25" s="49"/>
      <c r="CZK25" s="49"/>
      <c r="CZL25" s="49"/>
      <c r="CZM25" s="49"/>
      <c r="CZN25" s="49"/>
      <c r="CZO25" s="49"/>
      <c r="CZP25" s="49"/>
      <c r="CZQ25" s="49"/>
      <c r="CZR25" s="49"/>
      <c r="CZS25" s="49"/>
      <c r="CZT25" s="49"/>
      <c r="CZU25" s="49"/>
      <c r="CZV25" s="49"/>
      <c r="CZW25" s="49"/>
      <c r="CZX25" s="49"/>
      <c r="CZY25" s="49"/>
      <c r="CZZ25" s="49"/>
      <c r="DAA25" s="49"/>
      <c r="DAB25" s="49"/>
      <c r="DAC25" s="49"/>
      <c r="DAD25" s="49"/>
      <c r="DAE25" s="49"/>
      <c r="DAF25" s="49"/>
      <c r="DAG25" s="49"/>
      <c r="DAH25" s="49"/>
      <c r="DAI25" s="49"/>
      <c r="DAJ25" s="49"/>
      <c r="DAK25" s="49"/>
      <c r="DAL25" s="49"/>
      <c r="DAM25" s="49"/>
      <c r="DAN25" s="49"/>
      <c r="DAO25" s="49"/>
      <c r="DAP25" s="49"/>
      <c r="DAQ25" s="49"/>
      <c r="DAR25" s="49"/>
      <c r="DAS25" s="49"/>
      <c r="DAT25" s="49"/>
      <c r="DAU25" s="49"/>
      <c r="DAV25" s="49"/>
      <c r="DAW25" s="49"/>
      <c r="DAX25" s="49"/>
      <c r="DAY25" s="49"/>
      <c r="DAZ25" s="49"/>
      <c r="DBA25" s="49"/>
      <c r="DBB25" s="49"/>
      <c r="DBC25" s="49"/>
      <c r="DBD25" s="49"/>
      <c r="DBE25" s="49"/>
      <c r="DBF25" s="49"/>
      <c r="DBG25" s="49"/>
      <c r="DBH25" s="49"/>
      <c r="DBI25" s="49"/>
      <c r="DBJ25" s="49"/>
      <c r="DBK25" s="49"/>
      <c r="DBL25" s="49"/>
      <c r="DBM25" s="49"/>
      <c r="DBN25" s="49"/>
      <c r="DBO25" s="49"/>
      <c r="DBP25" s="49"/>
      <c r="DBQ25" s="49"/>
      <c r="DBR25" s="49"/>
      <c r="DBS25" s="49"/>
      <c r="DBT25" s="49"/>
      <c r="DBU25" s="49"/>
      <c r="DBV25" s="49"/>
      <c r="DBW25" s="49"/>
      <c r="DBX25" s="49"/>
      <c r="DBY25" s="49"/>
      <c r="DBZ25" s="49"/>
      <c r="DCA25" s="49"/>
      <c r="DCB25" s="49"/>
      <c r="DCC25" s="49"/>
      <c r="DCD25" s="49"/>
      <c r="DCE25" s="49"/>
      <c r="DCF25" s="49"/>
      <c r="DCG25" s="49"/>
      <c r="DCH25" s="49"/>
      <c r="DCI25" s="49"/>
      <c r="DCJ25" s="49"/>
      <c r="DCK25" s="49"/>
      <c r="DCL25" s="49"/>
      <c r="DCM25" s="49"/>
      <c r="DCN25" s="49"/>
      <c r="DCO25" s="49"/>
      <c r="DCP25" s="49"/>
      <c r="DCQ25" s="49"/>
      <c r="DCR25" s="49"/>
      <c r="DCS25" s="49"/>
      <c r="DCT25" s="49"/>
      <c r="DCU25" s="49"/>
      <c r="DCV25" s="49"/>
      <c r="DCW25" s="49"/>
      <c r="DCX25" s="49"/>
      <c r="DCY25" s="49"/>
      <c r="DCZ25" s="49"/>
      <c r="DDA25" s="49"/>
      <c r="DDB25" s="49"/>
      <c r="DDC25" s="49"/>
      <c r="DDD25" s="49"/>
      <c r="DDE25" s="49"/>
      <c r="DDF25" s="49"/>
      <c r="DDG25" s="49"/>
      <c r="DDH25" s="49"/>
      <c r="DDI25" s="49"/>
      <c r="DDJ25" s="49"/>
      <c r="DDK25" s="49"/>
      <c r="DDL25" s="49"/>
      <c r="DDM25" s="49"/>
      <c r="DDN25" s="49"/>
      <c r="DDO25" s="49"/>
      <c r="DDP25" s="49"/>
      <c r="DDQ25" s="49"/>
      <c r="DDR25" s="49"/>
      <c r="DDS25" s="49"/>
      <c r="DDT25" s="49"/>
      <c r="DDU25" s="49"/>
      <c r="DDV25" s="49"/>
      <c r="DDW25" s="49"/>
      <c r="DDX25" s="49"/>
      <c r="DDY25" s="49"/>
      <c r="DDZ25" s="49"/>
      <c r="DEA25" s="49"/>
      <c r="DEB25" s="49"/>
      <c r="DEC25" s="49"/>
      <c r="DED25" s="49"/>
      <c r="DEE25" s="49"/>
      <c r="DEF25" s="49"/>
      <c r="DEG25" s="49"/>
      <c r="DEH25" s="49"/>
      <c r="DEI25" s="49"/>
      <c r="DEJ25" s="49"/>
      <c r="DEK25" s="49"/>
      <c r="DEL25" s="49"/>
      <c r="DEM25" s="49"/>
      <c r="DEN25" s="49"/>
      <c r="DEO25" s="49"/>
      <c r="DEP25" s="49"/>
      <c r="DEQ25" s="49"/>
      <c r="DER25" s="49"/>
      <c r="DES25" s="49"/>
      <c r="DET25" s="49"/>
      <c r="DEU25" s="49"/>
      <c r="DEV25" s="49"/>
      <c r="DEW25" s="49"/>
      <c r="DEX25" s="49"/>
      <c r="DEY25" s="49"/>
      <c r="DEZ25" s="49"/>
      <c r="DFA25" s="49"/>
      <c r="DFB25" s="49"/>
      <c r="DFC25" s="49"/>
      <c r="DFD25" s="49"/>
      <c r="DFE25" s="49"/>
      <c r="DFF25" s="49"/>
      <c r="DFG25" s="49"/>
      <c r="DFH25" s="49"/>
      <c r="DFI25" s="49"/>
      <c r="DFJ25" s="49"/>
      <c r="DFK25" s="49"/>
      <c r="DFL25" s="49"/>
      <c r="DFM25" s="49"/>
      <c r="DFN25" s="49"/>
      <c r="DFO25" s="49"/>
      <c r="DFP25" s="49"/>
      <c r="DFQ25" s="49"/>
      <c r="DFR25" s="49"/>
      <c r="DFS25" s="49"/>
      <c r="DFT25" s="49"/>
      <c r="DFU25" s="49"/>
      <c r="DFV25" s="49"/>
      <c r="DFW25" s="49"/>
      <c r="DFX25" s="49"/>
      <c r="DFY25" s="49"/>
      <c r="DFZ25" s="49"/>
      <c r="DGA25" s="49"/>
      <c r="DGB25" s="49"/>
      <c r="DGC25" s="49"/>
      <c r="DGD25" s="49"/>
      <c r="DGE25" s="49"/>
      <c r="DGF25" s="49"/>
      <c r="DGG25" s="49"/>
      <c r="DGH25" s="49"/>
      <c r="DGI25" s="49"/>
      <c r="DGJ25" s="49"/>
      <c r="DGK25" s="49"/>
      <c r="DGL25" s="49"/>
      <c r="DGM25" s="49"/>
      <c r="DGN25" s="49"/>
      <c r="DGO25" s="49"/>
      <c r="DGP25" s="49"/>
      <c r="DGQ25" s="49"/>
      <c r="DGR25" s="49"/>
      <c r="DGS25" s="49"/>
      <c r="DGT25" s="49"/>
      <c r="DGU25" s="49"/>
      <c r="DGV25" s="49"/>
      <c r="DGW25" s="49"/>
      <c r="DGX25" s="49"/>
      <c r="DGY25" s="49"/>
      <c r="DGZ25" s="49"/>
      <c r="DHA25" s="49"/>
      <c r="DHB25" s="49"/>
      <c r="DHC25" s="49"/>
      <c r="DHD25" s="49"/>
      <c r="DHE25" s="49"/>
      <c r="DHF25" s="49"/>
      <c r="DHG25" s="49"/>
      <c r="DHH25" s="49"/>
      <c r="DHI25" s="49"/>
      <c r="DHJ25" s="49"/>
      <c r="DHK25" s="49"/>
      <c r="DHL25" s="49"/>
      <c r="DHM25" s="49"/>
      <c r="DHN25" s="49"/>
      <c r="DHO25" s="49"/>
      <c r="DHP25" s="49"/>
      <c r="DHQ25" s="49"/>
      <c r="DHR25" s="49"/>
      <c r="DHS25" s="49"/>
      <c r="DHT25" s="49"/>
      <c r="DHU25" s="49"/>
      <c r="DHV25" s="49"/>
      <c r="DHW25" s="49"/>
      <c r="DHX25" s="49"/>
      <c r="DHY25" s="49"/>
      <c r="DHZ25" s="49"/>
      <c r="DIA25" s="49"/>
      <c r="DIB25" s="49"/>
      <c r="DIC25" s="49"/>
      <c r="DID25" s="49"/>
      <c r="DIE25" s="49"/>
      <c r="DIF25" s="49"/>
      <c r="DIG25" s="49"/>
      <c r="DIH25" s="49"/>
      <c r="DII25" s="49"/>
      <c r="DIJ25" s="49"/>
      <c r="DIK25" s="49"/>
      <c r="DIL25" s="49"/>
      <c r="DIM25" s="49"/>
      <c r="DIN25" s="49"/>
      <c r="DIO25" s="49"/>
      <c r="DIP25" s="49"/>
      <c r="DIQ25" s="49"/>
      <c r="DIR25" s="49"/>
      <c r="DIS25" s="49"/>
      <c r="DIT25" s="49"/>
      <c r="DIU25" s="49"/>
      <c r="DIV25" s="49"/>
      <c r="DIW25" s="49"/>
      <c r="DIX25" s="49"/>
      <c r="DIY25" s="49"/>
      <c r="DIZ25" s="49"/>
      <c r="DJA25" s="49"/>
      <c r="DJB25" s="49"/>
      <c r="DJC25" s="49"/>
      <c r="DJD25" s="49"/>
      <c r="DJE25" s="49"/>
      <c r="DJF25" s="49"/>
      <c r="DJG25" s="49"/>
      <c r="DJH25" s="49"/>
      <c r="DJI25" s="49"/>
      <c r="DJJ25" s="49"/>
      <c r="DJK25" s="49"/>
      <c r="DJL25" s="49"/>
      <c r="DJM25" s="49"/>
      <c r="DJN25" s="49"/>
      <c r="DJO25" s="49"/>
      <c r="DJP25" s="49"/>
      <c r="DJQ25" s="49"/>
      <c r="DJR25" s="49"/>
      <c r="DJS25" s="49"/>
      <c r="DJT25" s="49"/>
      <c r="DJU25" s="49"/>
      <c r="DJV25" s="49"/>
      <c r="DJW25" s="49"/>
      <c r="DJX25" s="49"/>
      <c r="DJY25" s="49"/>
      <c r="DJZ25" s="49"/>
      <c r="DKA25" s="49"/>
      <c r="DKB25" s="49"/>
      <c r="DKC25" s="49"/>
      <c r="DKD25" s="49"/>
      <c r="DKE25" s="49"/>
      <c r="DKF25" s="49"/>
      <c r="DKG25" s="49"/>
      <c r="DKH25" s="49"/>
      <c r="DKI25" s="49"/>
      <c r="DKJ25" s="49"/>
      <c r="DKK25" s="49"/>
      <c r="DKL25" s="49"/>
      <c r="DKM25" s="49"/>
      <c r="DKN25" s="49"/>
      <c r="DKO25" s="49"/>
      <c r="DKP25" s="49"/>
      <c r="DKQ25" s="49"/>
      <c r="DKR25" s="49"/>
      <c r="DKS25" s="49"/>
      <c r="DKT25" s="49"/>
      <c r="DKU25" s="49"/>
      <c r="DKV25" s="49"/>
      <c r="DKW25" s="49"/>
      <c r="DKX25" s="49"/>
      <c r="DKY25" s="49"/>
      <c r="DKZ25" s="49"/>
      <c r="DLA25" s="49"/>
      <c r="DLB25" s="49"/>
      <c r="DLC25" s="49"/>
      <c r="DLD25" s="49"/>
      <c r="DLE25" s="49"/>
      <c r="DLF25" s="49"/>
      <c r="DLG25" s="49"/>
      <c r="DLH25" s="49"/>
      <c r="DLI25" s="49"/>
      <c r="DLJ25" s="49"/>
      <c r="DLK25" s="49"/>
      <c r="DLL25" s="49"/>
      <c r="DLM25" s="49"/>
      <c r="DLN25" s="49"/>
      <c r="DLO25" s="49"/>
      <c r="DLP25" s="49"/>
      <c r="DLQ25" s="49"/>
      <c r="DLR25" s="49"/>
      <c r="DLS25" s="49"/>
      <c r="DLT25" s="49"/>
      <c r="DLU25" s="49"/>
      <c r="DLV25" s="49"/>
      <c r="DLW25" s="49"/>
      <c r="DLX25" s="49"/>
      <c r="DLY25" s="49"/>
      <c r="DLZ25" s="49"/>
      <c r="DMA25" s="49"/>
      <c r="DMB25" s="49"/>
      <c r="DMC25" s="49"/>
      <c r="DMD25" s="49"/>
      <c r="DME25" s="49"/>
      <c r="DMF25" s="49"/>
      <c r="DMG25" s="49"/>
      <c r="DMH25" s="49"/>
      <c r="DMI25" s="49"/>
      <c r="DMJ25" s="49"/>
      <c r="DMK25" s="49"/>
      <c r="DML25" s="49"/>
      <c r="DMM25" s="49"/>
      <c r="DMN25" s="49"/>
      <c r="DMO25" s="49"/>
      <c r="DMP25" s="49"/>
      <c r="DMQ25" s="49"/>
      <c r="DMR25" s="49"/>
      <c r="DMS25" s="49"/>
      <c r="DMT25" s="49"/>
      <c r="DMU25" s="49"/>
      <c r="DMV25" s="49"/>
      <c r="DMW25" s="49"/>
      <c r="DMX25" s="49"/>
      <c r="DMY25" s="49"/>
      <c r="DMZ25" s="49"/>
      <c r="DNA25" s="49"/>
      <c r="DNB25" s="49"/>
      <c r="DNC25" s="49"/>
      <c r="DND25" s="49"/>
      <c r="DNE25" s="49"/>
      <c r="DNF25" s="49"/>
      <c r="DNG25" s="49"/>
      <c r="DNH25" s="49"/>
      <c r="DNI25" s="49"/>
      <c r="DNJ25" s="49"/>
      <c r="DNK25" s="49"/>
      <c r="DNL25" s="49"/>
      <c r="DNM25" s="49"/>
      <c r="DNN25" s="49"/>
      <c r="DNO25" s="49"/>
      <c r="DNP25" s="49"/>
      <c r="DNQ25" s="49"/>
      <c r="DNR25" s="49"/>
      <c r="DNS25" s="49"/>
      <c r="DNT25" s="49"/>
      <c r="DNU25" s="49"/>
      <c r="DNV25" s="49"/>
      <c r="DNW25" s="49"/>
      <c r="DNX25" s="49"/>
      <c r="DNY25" s="49"/>
      <c r="DNZ25" s="49"/>
      <c r="DOA25" s="49"/>
      <c r="DOB25" s="49"/>
      <c r="DOC25" s="49"/>
      <c r="DOD25" s="49"/>
      <c r="DOE25" s="49"/>
      <c r="DOF25" s="49"/>
      <c r="DOG25" s="49"/>
      <c r="DOH25" s="49"/>
      <c r="DOI25" s="49"/>
      <c r="DOJ25" s="49"/>
      <c r="DOK25" s="49"/>
      <c r="DOL25" s="49"/>
      <c r="DOM25" s="49"/>
      <c r="DON25" s="49"/>
      <c r="DOO25" s="49"/>
      <c r="DOP25" s="49"/>
      <c r="DOQ25" s="49"/>
      <c r="DOR25" s="49"/>
      <c r="DOS25" s="49"/>
      <c r="DOT25" s="49"/>
      <c r="DOU25" s="49"/>
      <c r="DOV25" s="49"/>
      <c r="DOW25" s="49"/>
      <c r="DOX25" s="49"/>
      <c r="DOY25" s="49"/>
      <c r="DOZ25" s="49"/>
      <c r="DPA25" s="49"/>
      <c r="DPB25" s="49"/>
      <c r="DPC25" s="49"/>
      <c r="DPD25" s="49"/>
      <c r="DPE25" s="49"/>
      <c r="DPF25" s="49"/>
      <c r="DPG25" s="49"/>
      <c r="DPH25" s="49"/>
      <c r="DPI25" s="49"/>
      <c r="DPJ25" s="49"/>
      <c r="DPK25" s="49"/>
      <c r="DPL25" s="49"/>
      <c r="DPM25" s="49"/>
      <c r="DPN25" s="49"/>
      <c r="DPO25" s="49"/>
      <c r="DPP25" s="49"/>
      <c r="DPQ25" s="49"/>
      <c r="DPR25" s="49"/>
      <c r="DPS25" s="49"/>
      <c r="DPT25" s="49"/>
      <c r="DPU25" s="49"/>
      <c r="DPV25" s="49"/>
      <c r="DPW25" s="49"/>
      <c r="DPX25" s="49"/>
      <c r="DPY25" s="49"/>
      <c r="DPZ25" s="49"/>
      <c r="DQA25" s="49"/>
      <c r="DQB25" s="49"/>
      <c r="DQC25" s="49"/>
      <c r="DQD25" s="49"/>
      <c r="DQE25" s="49"/>
      <c r="DQF25" s="49"/>
      <c r="DQG25" s="49"/>
      <c r="DQH25" s="49"/>
      <c r="DQI25" s="49"/>
      <c r="DQJ25" s="49"/>
      <c r="DQK25" s="49"/>
      <c r="DQL25" s="49"/>
      <c r="DQM25" s="49"/>
      <c r="DQN25" s="49"/>
      <c r="DQO25" s="49"/>
      <c r="DQP25" s="49"/>
      <c r="DQQ25" s="49"/>
      <c r="DQR25" s="49"/>
      <c r="DQS25" s="49"/>
      <c r="DQT25" s="49"/>
      <c r="DQU25" s="49"/>
      <c r="DQV25" s="49"/>
      <c r="DQW25" s="49"/>
      <c r="DQX25" s="49"/>
      <c r="DQY25" s="49"/>
      <c r="DQZ25" s="49"/>
      <c r="DRA25" s="49"/>
      <c r="DRB25" s="49"/>
      <c r="DRC25" s="49"/>
      <c r="DRD25" s="49"/>
      <c r="DRE25" s="49"/>
      <c r="DRF25" s="49"/>
      <c r="DRG25" s="49"/>
      <c r="DRH25" s="49"/>
      <c r="DRI25" s="49"/>
      <c r="DRJ25" s="49"/>
      <c r="DRK25" s="49"/>
      <c r="DRL25" s="49"/>
      <c r="DRM25" s="49"/>
      <c r="DRN25" s="49"/>
      <c r="DRO25" s="49"/>
      <c r="DRP25" s="49"/>
      <c r="DRQ25" s="49"/>
      <c r="DRR25" s="49"/>
      <c r="DRS25" s="49"/>
      <c r="DRT25" s="49"/>
      <c r="DRU25" s="49"/>
      <c r="DRV25" s="49"/>
      <c r="DRW25" s="49"/>
      <c r="DRX25" s="49"/>
      <c r="DRY25" s="49"/>
      <c r="DRZ25" s="49"/>
      <c r="DSA25" s="49"/>
      <c r="DSB25" s="49"/>
      <c r="DSC25" s="49"/>
      <c r="DSD25" s="49"/>
      <c r="DSE25" s="49"/>
      <c r="DSF25" s="49"/>
      <c r="DSG25" s="49"/>
      <c r="DSH25" s="49"/>
      <c r="DSI25" s="49"/>
      <c r="DSJ25" s="49"/>
      <c r="DSK25" s="49"/>
      <c r="DSL25" s="49"/>
      <c r="DSM25" s="49"/>
      <c r="DSN25" s="49"/>
      <c r="DSO25" s="49"/>
      <c r="DSP25" s="49"/>
      <c r="DSQ25" s="49"/>
      <c r="DSR25" s="49"/>
      <c r="DSS25" s="49"/>
      <c r="DST25" s="49"/>
      <c r="DSU25" s="49"/>
      <c r="DSV25" s="49"/>
      <c r="DSW25" s="49"/>
      <c r="DSX25" s="49"/>
      <c r="DSY25" s="49"/>
      <c r="DSZ25" s="49"/>
      <c r="DTA25" s="49"/>
      <c r="DTB25" s="49"/>
      <c r="DTC25" s="49"/>
      <c r="DTD25" s="49"/>
      <c r="DTE25" s="49"/>
      <c r="DTF25" s="49"/>
      <c r="DTG25" s="49"/>
      <c r="DTH25" s="49"/>
      <c r="DTI25" s="49"/>
      <c r="DTJ25" s="49"/>
      <c r="DTK25" s="49"/>
      <c r="DTL25" s="49"/>
      <c r="DTM25" s="49"/>
      <c r="DTN25" s="49"/>
      <c r="DTO25" s="49"/>
      <c r="DTP25" s="49"/>
      <c r="DTQ25" s="49"/>
      <c r="DTR25" s="49"/>
      <c r="DTS25" s="49"/>
      <c r="DTT25" s="49"/>
      <c r="DTU25" s="49"/>
      <c r="DTV25" s="49"/>
      <c r="DTW25" s="49"/>
      <c r="DTX25" s="49"/>
      <c r="DTY25" s="49"/>
      <c r="DTZ25" s="49"/>
      <c r="DUA25" s="49"/>
      <c r="DUB25" s="49"/>
      <c r="DUC25" s="49"/>
      <c r="DUD25" s="49"/>
      <c r="DUE25" s="49"/>
      <c r="DUF25" s="49"/>
      <c r="DUG25" s="49"/>
      <c r="DUH25" s="49"/>
      <c r="DUI25" s="49"/>
      <c r="DUJ25" s="49"/>
      <c r="DUK25" s="49"/>
      <c r="DUL25" s="49"/>
      <c r="DUM25" s="49"/>
      <c r="DUN25" s="49"/>
      <c r="DUO25" s="49"/>
      <c r="DUP25" s="49"/>
      <c r="DUQ25" s="49"/>
      <c r="DUR25" s="49"/>
      <c r="DUS25" s="49"/>
      <c r="DUT25" s="49"/>
      <c r="DUU25" s="49"/>
      <c r="DUV25" s="49"/>
      <c r="DUW25" s="49"/>
      <c r="DUX25" s="49"/>
      <c r="DUY25" s="49"/>
      <c r="DUZ25" s="49"/>
      <c r="DVA25" s="49"/>
      <c r="DVB25" s="49"/>
      <c r="DVC25" s="49"/>
      <c r="DVD25" s="49"/>
      <c r="DVE25" s="49"/>
      <c r="DVF25" s="49"/>
      <c r="DVG25" s="49"/>
      <c r="DVH25" s="49"/>
      <c r="DVI25" s="49"/>
      <c r="DVJ25" s="49"/>
      <c r="DVK25" s="49"/>
      <c r="DVL25" s="49"/>
      <c r="DVM25" s="49"/>
      <c r="DVN25" s="49"/>
      <c r="DVO25" s="49"/>
      <c r="DVP25" s="49"/>
      <c r="DVQ25" s="49"/>
      <c r="DVR25" s="49"/>
      <c r="DVS25" s="49"/>
      <c r="DVT25" s="49"/>
      <c r="DVU25" s="49"/>
      <c r="DVV25" s="49"/>
      <c r="DVW25" s="49"/>
      <c r="DVX25" s="49"/>
      <c r="DVY25" s="49"/>
      <c r="DVZ25" s="49"/>
      <c r="DWA25" s="49"/>
      <c r="DWB25" s="49"/>
      <c r="DWC25" s="49"/>
      <c r="DWD25" s="49"/>
      <c r="DWE25" s="49"/>
      <c r="DWF25" s="49"/>
      <c r="DWG25" s="49"/>
      <c r="DWH25" s="49"/>
      <c r="DWI25" s="49"/>
      <c r="DWJ25" s="49"/>
      <c r="DWK25" s="49"/>
      <c r="DWL25" s="49"/>
      <c r="DWM25" s="49"/>
      <c r="DWN25" s="49"/>
      <c r="DWO25" s="49"/>
      <c r="DWP25" s="49"/>
      <c r="DWQ25" s="49"/>
      <c r="DWR25" s="49"/>
      <c r="DWS25" s="49"/>
      <c r="DWT25" s="49"/>
      <c r="DWU25" s="49"/>
      <c r="DWV25" s="49"/>
      <c r="DWW25" s="49"/>
      <c r="DWX25" s="49"/>
      <c r="DWY25" s="49"/>
      <c r="DWZ25" s="49"/>
      <c r="DXA25" s="49"/>
      <c r="DXB25" s="49"/>
      <c r="DXC25" s="49"/>
      <c r="DXD25" s="49"/>
      <c r="DXE25" s="49"/>
      <c r="DXF25" s="49"/>
      <c r="DXG25" s="49"/>
      <c r="DXH25" s="49"/>
      <c r="DXI25" s="49"/>
      <c r="DXJ25" s="49"/>
      <c r="DXK25" s="49"/>
      <c r="DXL25" s="49"/>
      <c r="DXM25" s="49"/>
      <c r="DXN25" s="49"/>
      <c r="DXO25" s="49"/>
      <c r="DXP25" s="49"/>
      <c r="DXQ25" s="49"/>
      <c r="DXR25" s="49"/>
      <c r="DXS25" s="49"/>
      <c r="DXT25" s="49"/>
      <c r="DXU25" s="49"/>
      <c r="DXV25" s="49"/>
      <c r="DXW25" s="49"/>
      <c r="DXX25" s="49"/>
      <c r="DXY25" s="49"/>
      <c r="DXZ25" s="49"/>
      <c r="DYA25" s="49"/>
      <c r="DYB25" s="49"/>
      <c r="DYC25" s="49"/>
      <c r="DYD25" s="49"/>
      <c r="DYE25" s="49"/>
      <c r="DYF25" s="49"/>
      <c r="DYG25" s="49"/>
      <c r="DYH25" s="49"/>
      <c r="DYI25" s="49"/>
      <c r="DYJ25" s="49"/>
      <c r="DYK25" s="49"/>
      <c r="DYL25" s="49"/>
      <c r="DYM25" s="49"/>
      <c r="DYN25" s="49"/>
      <c r="DYO25" s="49"/>
      <c r="DYP25" s="49"/>
      <c r="DYQ25" s="49"/>
      <c r="DYR25" s="49"/>
      <c r="DYS25" s="49"/>
      <c r="DYT25" s="49"/>
      <c r="DYU25" s="49"/>
      <c r="DYV25" s="49"/>
      <c r="DYW25" s="49"/>
      <c r="DYX25" s="49"/>
      <c r="DYY25" s="49"/>
      <c r="DYZ25" s="49"/>
      <c r="DZA25" s="49"/>
      <c r="DZB25" s="49"/>
      <c r="DZC25" s="49"/>
      <c r="DZD25" s="49"/>
      <c r="DZE25" s="49"/>
      <c r="DZF25" s="49"/>
      <c r="DZG25" s="49"/>
      <c r="DZH25" s="49"/>
      <c r="DZI25" s="49"/>
      <c r="DZJ25" s="49"/>
      <c r="DZK25" s="49"/>
      <c r="DZL25" s="49"/>
      <c r="DZM25" s="49"/>
      <c r="DZN25" s="49"/>
      <c r="DZO25" s="49"/>
      <c r="DZP25" s="49"/>
      <c r="DZQ25" s="49"/>
      <c r="DZR25" s="49"/>
      <c r="DZS25" s="49"/>
      <c r="DZT25" s="49"/>
      <c r="DZU25" s="49"/>
      <c r="DZV25" s="49"/>
      <c r="DZW25" s="49"/>
      <c r="DZX25" s="49"/>
      <c r="DZY25" s="49"/>
      <c r="DZZ25" s="49"/>
      <c r="EAA25" s="49"/>
      <c r="EAB25" s="49"/>
      <c r="EAC25" s="49"/>
      <c r="EAD25" s="49"/>
      <c r="EAE25" s="49"/>
      <c r="EAF25" s="49"/>
      <c r="EAG25" s="49"/>
      <c r="EAH25" s="49"/>
      <c r="EAI25" s="49"/>
      <c r="EAJ25" s="49"/>
      <c r="EAK25" s="49"/>
      <c r="EAL25" s="49"/>
      <c r="EAM25" s="49"/>
      <c r="EAN25" s="49"/>
      <c r="EAO25" s="49"/>
      <c r="EAP25" s="49"/>
      <c r="EAQ25" s="49"/>
      <c r="EAR25" s="49"/>
      <c r="EAS25" s="49"/>
      <c r="EAT25" s="49"/>
      <c r="EAU25" s="49"/>
      <c r="EAV25" s="49"/>
      <c r="EAW25" s="49"/>
      <c r="EAX25" s="49"/>
      <c r="EAY25" s="49"/>
      <c r="EAZ25" s="49"/>
      <c r="EBA25" s="49"/>
      <c r="EBB25" s="49"/>
      <c r="EBC25" s="49"/>
      <c r="EBD25" s="49"/>
      <c r="EBE25" s="49"/>
      <c r="EBF25" s="49"/>
      <c r="EBG25" s="49"/>
      <c r="EBH25" s="49"/>
      <c r="EBI25" s="49"/>
      <c r="EBJ25" s="49"/>
      <c r="EBK25" s="49"/>
      <c r="EBL25" s="49"/>
      <c r="EBM25" s="49"/>
      <c r="EBN25" s="49"/>
      <c r="EBO25" s="49"/>
      <c r="EBP25" s="49"/>
      <c r="EBQ25" s="49"/>
      <c r="EBR25" s="49"/>
      <c r="EBS25" s="49"/>
      <c r="EBT25" s="49"/>
      <c r="EBU25" s="49"/>
      <c r="EBV25" s="49"/>
      <c r="EBW25" s="49"/>
      <c r="EBX25" s="49"/>
      <c r="EBY25" s="49"/>
      <c r="EBZ25" s="49"/>
      <c r="ECA25" s="49"/>
      <c r="ECB25" s="49"/>
      <c r="ECC25" s="49"/>
      <c r="ECD25" s="49"/>
      <c r="ECE25" s="49"/>
      <c r="ECF25" s="49"/>
      <c r="ECG25" s="49"/>
      <c r="ECH25" s="49"/>
      <c r="ECI25" s="49"/>
      <c r="ECJ25" s="49"/>
      <c r="ECK25" s="49"/>
      <c r="ECL25" s="49"/>
      <c r="ECM25" s="49"/>
      <c r="ECN25" s="49"/>
      <c r="ECO25" s="49"/>
      <c r="ECP25" s="49"/>
      <c r="ECQ25" s="49"/>
      <c r="ECR25" s="49"/>
      <c r="ECS25" s="49"/>
      <c r="ECT25" s="49"/>
      <c r="ECU25" s="49"/>
      <c r="ECV25" s="49"/>
      <c r="ECW25" s="49"/>
      <c r="ECX25" s="49"/>
      <c r="ECY25" s="49"/>
      <c r="ECZ25" s="49"/>
      <c r="EDA25" s="49"/>
      <c r="EDB25" s="49"/>
      <c r="EDC25" s="49"/>
      <c r="EDD25" s="49"/>
      <c r="EDE25" s="49"/>
      <c r="EDF25" s="49"/>
      <c r="EDG25" s="49"/>
      <c r="EDH25" s="49"/>
      <c r="EDI25" s="49"/>
      <c r="EDJ25" s="49"/>
      <c r="EDK25" s="49"/>
      <c r="EDL25" s="49"/>
      <c r="EDM25" s="49"/>
      <c r="EDN25" s="49"/>
      <c r="EDO25" s="49"/>
      <c r="EDP25" s="49"/>
      <c r="EDQ25" s="49"/>
      <c r="EDR25" s="49"/>
      <c r="EDS25" s="49"/>
      <c r="EDT25" s="49"/>
      <c r="EDU25" s="49"/>
      <c r="EDV25" s="49"/>
      <c r="EDW25" s="49"/>
      <c r="EDX25" s="49"/>
      <c r="EDY25" s="49"/>
      <c r="EDZ25" s="49"/>
      <c r="EEA25" s="49"/>
      <c r="EEB25" s="49"/>
      <c r="EEC25" s="49"/>
      <c r="EED25" s="49"/>
      <c r="EEE25" s="49"/>
      <c r="EEF25" s="49"/>
      <c r="EEG25" s="49"/>
      <c r="EEH25" s="49"/>
      <c r="EEI25" s="49"/>
      <c r="EEJ25" s="49"/>
      <c r="EEK25" s="49"/>
      <c r="EEL25" s="49"/>
      <c r="EEM25" s="49"/>
      <c r="EEN25" s="49"/>
      <c r="EEO25" s="49"/>
      <c r="EEP25" s="49"/>
      <c r="EEQ25" s="49"/>
      <c r="EER25" s="49"/>
      <c r="EES25" s="49"/>
      <c r="EET25" s="49"/>
      <c r="EEU25" s="49"/>
      <c r="EEV25" s="49"/>
      <c r="EEW25" s="49"/>
      <c r="EEX25" s="49"/>
      <c r="EEY25" s="49"/>
      <c r="EEZ25" s="49"/>
      <c r="EFA25" s="49"/>
      <c r="EFB25" s="49"/>
      <c r="EFC25" s="49"/>
      <c r="EFD25" s="49"/>
      <c r="EFE25" s="49"/>
      <c r="EFF25" s="49"/>
      <c r="EFG25" s="49"/>
      <c r="EFH25" s="49"/>
      <c r="EFI25" s="49"/>
      <c r="EFJ25" s="49"/>
      <c r="EFK25" s="49"/>
      <c r="EFL25" s="49"/>
      <c r="EFM25" s="49"/>
      <c r="EFN25" s="49"/>
      <c r="EFO25" s="49"/>
      <c r="EFP25" s="49"/>
      <c r="EFQ25" s="49"/>
      <c r="EFR25" s="49"/>
      <c r="EFS25" s="49"/>
      <c r="EFT25" s="49"/>
      <c r="EFU25" s="49"/>
      <c r="EFV25" s="49"/>
      <c r="EFW25" s="49"/>
      <c r="EFX25" s="49"/>
      <c r="EFY25" s="49"/>
      <c r="EFZ25" s="49"/>
      <c r="EGA25" s="49"/>
      <c r="EGB25" s="49"/>
      <c r="EGC25" s="49"/>
      <c r="EGD25" s="49"/>
      <c r="EGE25" s="49"/>
      <c r="EGF25" s="49"/>
      <c r="EGG25" s="49"/>
      <c r="EGH25" s="49"/>
      <c r="EGI25" s="49"/>
      <c r="EGJ25" s="49"/>
      <c r="EGK25" s="49"/>
      <c r="EGL25" s="49"/>
      <c r="EGM25" s="49"/>
      <c r="EGN25" s="49"/>
      <c r="EGO25" s="49"/>
      <c r="EGP25" s="49"/>
      <c r="EGQ25" s="49"/>
      <c r="EGR25" s="49"/>
      <c r="EGS25" s="49"/>
      <c r="EGT25" s="49"/>
      <c r="EGU25" s="49"/>
      <c r="EGV25" s="49"/>
      <c r="EGW25" s="49"/>
      <c r="EGX25" s="49"/>
      <c r="EGY25" s="49"/>
      <c r="EGZ25" s="49"/>
      <c r="EHA25" s="49"/>
      <c r="EHB25" s="49"/>
      <c r="EHC25" s="49"/>
      <c r="EHD25" s="49"/>
      <c r="EHE25" s="49"/>
      <c r="EHF25" s="49"/>
      <c r="EHG25" s="49"/>
      <c r="EHH25" s="49"/>
      <c r="EHI25" s="49"/>
      <c r="EHJ25" s="49"/>
      <c r="EHK25" s="49"/>
      <c r="EHL25" s="49"/>
      <c r="EHM25" s="49"/>
      <c r="EHN25" s="49"/>
      <c r="EHO25" s="49"/>
      <c r="EHP25" s="49"/>
      <c r="EHQ25" s="49"/>
      <c r="EHR25" s="49"/>
      <c r="EHS25" s="49"/>
      <c r="EHT25" s="49"/>
      <c r="EHU25" s="49"/>
      <c r="EHV25" s="49"/>
      <c r="EHW25" s="49"/>
      <c r="EHX25" s="49"/>
      <c r="EHY25" s="49"/>
      <c r="EHZ25" s="49"/>
      <c r="EIA25" s="49"/>
      <c r="EIB25" s="49"/>
      <c r="EIC25" s="49"/>
      <c r="EID25" s="49"/>
      <c r="EIE25" s="49"/>
      <c r="EIF25" s="49"/>
      <c r="EIG25" s="49"/>
      <c r="EIH25" s="49"/>
      <c r="EII25" s="49"/>
      <c r="EIJ25" s="49"/>
      <c r="EIK25" s="49"/>
      <c r="EIL25" s="49"/>
      <c r="EIM25" s="49"/>
      <c r="EIN25" s="49"/>
      <c r="EIO25" s="49"/>
      <c r="EIP25" s="49"/>
      <c r="EIQ25" s="49"/>
      <c r="EIR25" s="49"/>
      <c r="EIS25" s="49"/>
      <c r="EIT25" s="49"/>
      <c r="EIU25" s="49"/>
      <c r="EIV25" s="49"/>
      <c r="EIW25" s="49"/>
      <c r="EIX25" s="49"/>
      <c r="EIY25" s="49"/>
      <c r="EIZ25" s="49"/>
      <c r="EJA25" s="49"/>
      <c r="EJB25" s="49"/>
      <c r="EJC25" s="49"/>
      <c r="EJD25" s="49"/>
      <c r="EJE25" s="49"/>
      <c r="EJF25" s="49"/>
      <c r="EJG25" s="49"/>
      <c r="EJH25" s="49"/>
      <c r="EJI25" s="49"/>
      <c r="EJJ25" s="49"/>
      <c r="EJK25" s="49"/>
      <c r="EJL25" s="49"/>
      <c r="EJM25" s="49"/>
      <c r="EJN25" s="49"/>
      <c r="EJO25" s="49"/>
      <c r="EJP25" s="49"/>
      <c r="EJQ25" s="49"/>
      <c r="EJR25" s="49"/>
      <c r="EJS25" s="49"/>
      <c r="EJT25" s="49"/>
      <c r="EJU25" s="49"/>
      <c r="EJV25" s="49"/>
      <c r="EJW25" s="49"/>
      <c r="EJX25" s="49"/>
      <c r="EJY25" s="49"/>
      <c r="EJZ25" s="49"/>
      <c r="EKA25" s="49"/>
      <c r="EKB25" s="49"/>
      <c r="EKC25" s="49"/>
      <c r="EKD25" s="49"/>
      <c r="EKE25" s="49"/>
      <c r="EKF25" s="49"/>
      <c r="EKG25" s="49"/>
      <c r="EKH25" s="49"/>
      <c r="EKI25" s="49"/>
      <c r="EKJ25" s="49"/>
      <c r="EKK25" s="49"/>
      <c r="EKL25" s="49"/>
      <c r="EKM25" s="49"/>
      <c r="EKN25" s="49"/>
      <c r="EKO25" s="49"/>
      <c r="EKP25" s="49"/>
      <c r="EKQ25" s="49"/>
      <c r="EKR25" s="49"/>
      <c r="EKS25" s="49"/>
      <c r="EKT25" s="49"/>
      <c r="EKU25" s="49"/>
      <c r="EKV25" s="49"/>
      <c r="EKW25" s="49"/>
      <c r="EKX25" s="49"/>
      <c r="EKY25" s="49"/>
      <c r="EKZ25" s="49"/>
      <c r="ELA25" s="49"/>
      <c r="ELB25" s="49"/>
      <c r="ELC25" s="49"/>
      <c r="ELD25" s="49"/>
      <c r="ELE25" s="49"/>
      <c r="ELF25" s="49"/>
      <c r="ELG25" s="49"/>
      <c r="ELH25" s="49"/>
      <c r="ELI25" s="49"/>
      <c r="ELJ25" s="49"/>
      <c r="ELK25" s="49"/>
      <c r="ELL25" s="49"/>
      <c r="ELM25" s="49"/>
      <c r="ELN25" s="49"/>
      <c r="ELO25" s="49"/>
      <c r="ELP25" s="49"/>
      <c r="ELQ25" s="49"/>
      <c r="ELR25" s="49"/>
      <c r="ELS25" s="49"/>
      <c r="ELT25" s="49"/>
      <c r="ELU25" s="49"/>
      <c r="ELV25" s="49"/>
      <c r="ELW25" s="49"/>
      <c r="ELX25" s="49"/>
      <c r="ELY25" s="49"/>
      <c r="ELZ25" s="49"/>
      <c r="EMA25" s="49"/>
      <c r="EMB25" s="49"/>
      <c r="EMC25" s="49"/>
      <c r="EMD25" s="49"/>
      <c r="EME25" s="49"/>
      <c r="EMF25" s="49"/>
      <c r="EMG25" s="49"/>
      <c r="EMH25" s="49"/>
      <c r="EMI25" s="49"/>
      <c r="EMJ25" s="49"/>
      <c r="EMK25" s="49"/>
      <c r="EML25" s="49"/>
      <c r="EMM25" s="49"/>
      <c r="EMN25" s="49"/>
      <c r="EMO25" s="49"/>
      <c r="EMP25" s="49"/>
      <c r="EMQ25" s="49"/>
      <c r="EMR25" s="49"/>
      <c r="EMS25" s="49"/>
      <c r="EMT25" s="49"/>
      <c r="EMU25" s="49"/>
      <c r="EMV25" s="49"/>
      <c r="EMW25" s="49"/>
      <c r="EMX25" s="49"/>
      <c r="EMY25" s="49"/>
      <c r="EMZ25" s="49"/>
      <c r="ENA25" s="49"/>
      <c r="ENB25" s="49"/>
      <c r="ENC25" s="49"/>
      <c r="END25" s="49"/>
      <c r="ENE25" s="49"/>
      <c r="ENF25" s="49"/>
      <c r="ENG25" s="49"/>
      <c r="ENH25" s="49"/>
      <c r="ENI25" s="49"/>
      <c r="ENJ25" s="49"/>
      <c r="ENK25" s="49"/>
      <c r="ENL25" s="49"/>
      <c r="ENM25" s="49"/>
      <c r="ENN25" s="49"/>
      <c r="ENO25" s="49"/>
      <c r="ENP25" s="49"/>
      <c r="ENQ25" s="49"/>
      <c r="ENR25" s="49"/>
      <c r="ENS25" s="49"/>
      <c r="ENT25" s="49"/>
      <c r="ENU25" s="49"/>
      <c r="ENV25" s="49"/>
      <c r="ENW25" s="49"/>
      <c r="ENX25" s="49"/>
      <c r="ENY25" s="49"/>
      <c r="ENZ25" s="49"/>
      <c r="EOA25" s="49"/>
      <c r="EOB25" s="49"/>
      <c r="EOC25" s="49"/>
      <c r="EOD25" s="49"/>
      <c r="EOE25" s="49"/>
      <c r="EOF25" s="49"/>
      <c r="EOG25" s="49"/>
      <c r="EOH25" s="49"/>
      <c r="EOI25" s="49"/>
      <c r="EOJ25" s="49"/>
      <c r="EOK25" s="49"/>
      <c r="EOL25" s="49"/>
      <c r="EOM25" s="49"/>
      <c r="EON25" s="49"/>
      <c r="EOO25" s="49"/>
      <c r="EOP25" s="49"/>
      <c r="EOQ25" s="49"/>
      <c r="EOR25" s="49"/>
      <c r="EOS25" s="49"/>
      <c r="EOT25" s="49"/>
      <c r="EOU25" s="49"/>
      <c r="EOV25" s="49"/>
      <c r="EOW25" s="49"/>
      <c r="EOX25" s="49"/>
      <c r="EOY25" s="49"/>
      <c r="EOZ25" s="49"/>
      <c r="EPA25" s="49"/>
      <c r="EPB25" s="49"/>
      <c r="EPC25" s="49"/>
      <c r="EPD25" s="49"/>
      <c r="EPE25" s="49"/>
      <c r="EPF25" s="49"/>
      <c r="EPG25" s="49"/>
      <c r="EPH25" s="49"/>
      <c r="EPI25" s="49"/>
      <c r="EPJ25" s="49"/>
      <c r="EPK25" s="49"/>
      <c r="EPL25" s="49"/>
      <c r="EPM25" s="49"/>
      <c r="EPN25" s="49"/>
      <c r="EPO25" s="49"/>
      <c r="EPP25" s="49"/>
      <c r="EPQ25" s="49"/>
      <c r="EPR25" s="49"/>
      <c r="EPS25" s="49"/>
      <c r="EPT25" s="49"/>
      <c r="EPU25" s="49"/>
      <c r="EPV25" s="49"/>
      <c r="EPW25" s="49"/>
      <c r="EPX25" s="49"/>
      <c r="EPY25" s="49"/>
      <c r="EPZ25" s="49"/>
      <c r="EQA25" s="49"/>
      <c r="EQB25" s="49"/>
      <c r="EQC25" s="49"/>
      <c r="EQD25" s="49"/>
      <c r="EQE25" s="49"/>
      <c r="EQF25" s="49"/>
      <c r="EQG25" s="49"/>
      <c r="EQH25" s="49"/>
      <c r="EQI25" s="49"/>
      <c r="EQJ25" s="49"/>
      <c r="EQK25" s="49"/>
      <c r="EQL25" s="49"/>
      <c r="EQM25" s="49"/>
      <c r="EQN25" s="49"/>
      <c r="EQO25" s="49"/>
      <c r="EQP25" s="49"/>
      <c r="EQQ25" s="49"/>
      <c r="EQR25" s="49"/>
      <c r="EQS25" s="49"/>
      <c r="EQT25" s="49"/>
      <c r="EQU25" s="49"/>
      <c r="EQV25" s="49"/>
      <c r="EQW25" s="49"/>
      <c r="EQX25" s="49"/>
      <c r="EQY25" s="49"/>
      <c r="EQZ25" s="49"/>
      <c r="ERA25" s="49"/>
      <c r="ERB25" s="49"/>
      <c r="ERC25" s="49"/>
      <c r="ERD25" s="49"/>
      <c r="ERE25" s="49"/>
      <c r="ERF25" s="49"/>
      <c r="ERG25" s="49"/>
      <c r="ERH25" s="49"/>
      <c r="ERI25" s="49"/>
      <c r="ERJ25" s="49"/>
      <c r="ERK25" s="49"/>
      <c r="ERL25" s="49"/>
      <c r="ERM25" s="49"/>
      <c r="ERN25" s="49"/>
      <c r="ERO25" s="49"/>
      <c r="ERP25" s="49"/>
      <c r="ERQ25" s="49"/>
      <c r="ERR25" s="49"/>
      <c r="ERS25" s="49"/>
      <c r="ERT25" s="49"/>
      <c r="ERU25" s="49"/>
      <c r="ERV25" s="49"/>
      <c r="ERW25" s="49"/>
      <c r="ERX25" s="49"/>
      <c r="ERY25" s="49"/>
      <c r="ERZ25" s="49"/>
      <c r="ESA25" s="49"/>
      <c r="ESB25" s="49"/>
      <c r="ESC25" s="49"/>
      <c r="ESD25" s="49"/>
      <c r="ESE25" s="49"/>
      <c r="ESF25" s="49"/>
      <c r="ESG25" s="49"/>
      <c r="ESH25" s="49"/>
      <c r="ESI25" s="49"/>
      <c r="ESJ25" s="49"/>
      <c r="ESK25" s="49"/>
      <c r="ESL25" s="49"/>
      <c r="ESM25" s="49"/>
      <c r="ESN25" s="49"/>
      <c r="ESO25" s="49"/>
      <c r="ESP25" s="49"/>
      <c r="ESQ25" s="49"/>
      <c r="ESR25" s="49"/>
      <c r="ESS25" s="49"/>
      <c r="EST25" s="49"/>
      <c r="ESU25" s="49"/>
      <c r="ESV25" s="49"/>
      <c r="ESW25" s="49"/>
      <c r="ESX25" s="49"/>
      <c r="ESY25" s="49"/>
      <c r="ESZ25" s="49"/>
      <c r="ETA25" s="49"/>
      <c r="ETB25" s="49"/>
      <c r="ETC25" s="49"/>
      <c r="ETD25" s="49"/>
      <c r="ETE25" s="49"/>
      <c r="ETF25" s="49"/>
      <c r="ETG25" s="49"/>
      <c r="ETH25" s="49"/>
      <c r="ETI25" s="49"/>
      <c r="ETJ25" s="49"/>
      <c r="ETK25" s="49"/>
      <c r="ETL25" s="49"/>
      <c r="ETM25" s="49"/>
      <c r="ETN25" s="49"/>
      <c r="ETO25" s="49"/>
      <c r="ETP25" s="49"/>
      <c r="ETQ25" s="49"/>
      <c r="ETR25" s="49"/>
      <c r="ETS25" s="49"/>
      <c r="ETT25" s="49"/>
      <c r="ETU25" s="49"/>
      <c r="ETV25" s="49"/>
      <c r="ETW25" s="49"/>
      <c r="ETX25" s="49"/>
      <c r="ETY25" s="49"/>
      <c r="ETZ25" s="49"/>
      <c r="EUA25" s="49"/>
      <c r="EUB25" s="49"/>
      <c r="EUC25" s="49"/>
      <c r="EUD25" s="49"/>
      <c r="EUE25" s="49"/>
      <c r="EUF25" s="49"/>
      <c r="EUG25" s="49"/>
      <c r="EUH25" s="49"/>
      <c r="EUI25" s="49"/>
      <c r="EUJ25" s="49"/>
      <c r="EUK25" s="49"/>
      <c r="EUL25" s="49"/>
      <c r="EUM25" s="49"/>
      <c r="EUN25" s="49"/>
      <c r="EUO25" s="49"/>
      <c r="EUP25" s="49"/>
      <c r="EUQ25" s="49"/>
      <c r="EUR25" s="49"/>
      <c r="EUS25" s="49"/>
      <c r="EUT25" s="49"/>
      <c r="EUU25" s="49"/>
      <c r="EUV25" s="49"/>
      <c r="EUW25" s="49"/>
      <c r="EUX25" s="49"/>
      <c r="EUY25" s="49"/>
      <c r="EUZ25" s="49"/>
      <c r="EVA25" s="49"/>
      <c r="EVB25" s="49"/>
      <c r="EVC25" s="49"/>
      <c r="EVD25" s="49"/>
      <c r="EVE25" s="49"/>
      <c r="EVF25" s="49"/>
      <c r="EVG25" s="49"/>
      <c r="EVH25" s="49"/>
      <c r="EVI25" s="49"/>
      <c r="EVJ25" s="49"/>
      <c r="EVK25" s="49"/>
      <c r="EVL25" s="49"/>
      <c r="EVM25" s="49"/>
      <c r="EVN25" s="49"/>
      <c r="EVO25" s="49"/>
      <c r="EVP25" s="49"/>
      <c r="EVQ25" s="49"/>
      <c r="EVR25" s="49"/>
      <c r="EVS25" s="49"/>
      <c r="EVT25" s="49"/>
      <c r="EVU25" s="49"/>
      <c r="EVV25" s="49"/>
      <c r="EVW25" s="49"/>
      <c r="EVX25" s="49"/>
      <c r="EVY25" s="49"/>
      <c r="EVZ25" s="49"/>
      <c r="EWA25" s="49"/>
      <c r="EWB25" s="49"/>
      <c r="EWC25" s="49"/>
      <c r="EWD25" s="49"/>
      <c r="EWE25" s="49"/>
      <c r="EWF25" s="49"/>
      <c r="EWG25" s="49"/>
      <c r="EWH25" s="49"/>
      <c r="EWI25" s="49"/>
      <c r="EWJ25" s="49"/>
      <c r="EWK25" s="49"/>
      <c r="EWL25" s="49"/>
      <c r="EWM25" s="49"/>
      <c r="EWN25" s="49"/>
      <c r="EWO25" s="49"/>
      <c r="EWP25" s="49"/>
      <c r="EWQ25" s="49"/>
      <c r="EWR25" s="49"/>
      <c r="EWS25" s="49"/>
      <c r="EWT25" s="49"/>
      <c r="EWU25" s="49"/>
      <c r="EWV25" s="49"/>
      <c r="EWW25" s="49"/>
      <c r="EWX25" s="49"/>
      <c r="EWY25" s="49"/>
      <c r="EWZ25" s="49"/>
      <c r="EXA25" s="49"/>
      <c r="EXB25" s="49"/>
      <c r="EXC25" s="49"/>
      <c r="EXD25" s="49"/>
      <c r="EXE25" s="49"/>
      <c r="EXF25" s="49"/>
      <c r="EXG25" s="49"/>
      <c r="EXH25" s="49"/>
      <c r="EXI25" s="49"/>
      <c r="EXJ25" s="49"/>
      <c r="EXK25" s="49"/>
      <c r="EXL25" s="49"/>
      <c r="EXM25" s="49"/>
      <c r="EXN25" s="49"/>
      <c r="EXO25" s="49"/>
      <c r="EXP25" s="49"/>
      <c r="EXQ25" s="49"/>
      <c r="EXR25" s="49"/>
      <c r="EXS25" s="49"/>
      <c r="EXT25" s="49"/>
      <c r="EXU25" s="49"/>
      <c r="EXV25" s="49"/>
      <c r="EXW25" s="49"/>
      <c r="EXX25" s="49"/>
      <c r="EXY25" s="49"/>
      <c r="EXZ25" s="49"/>
      <c r="EYA25" s="49"/>
      <c r="EYB25" s="49"/>
      <c r="EYC25" s="49"/>
      <c r="EYD25" s="49"/>
      <c r="EYE25" s="49"/>
      <c r="EYF25" s="49"/>
      <c r="EYG25" s="49"/>
      <c r="EYH25" s="49"/>
      <c r="EYI25" s="49"/>
      <c r="EYJ25" s="49"/>
      <c r="EYK25" s="49"/>
      <c r="EYL25" s="49"/>
      <c r="EYM25" s="49"/>
      <c r="EYN25" s="49"/>
      <c r="EYO25" s="49"/>
      <c r="EYP25" s="49"/>
      <c r="EYQ25" s="49"/>
      <c r="EYR25" s="49"/>
      <c r="EYS25" s="49"/>
      <c r="EYT25" s="49"/>
      <c r="EYU25" s="49"/>
      <c r="EYV25" s="49"/>
      <c r="EYW25" s="49"/>
      <c r="EYX25" s="49"/>
      <c r="EYY25" s="49"/>
      <c r="EYZ25" s="49"/>
      <c r="EZA25" s="49"/>
      <c r="EZB25" s="49"/>
      <c r="EZC25" s="49"/>
      <c r="EZD25" s="49"/>
      <c r="EZE25" s="49"/>
      <c r="EZF25" s="49"/>
      <c r="EZG25" s="49"/>
      <c r="EZH25" s="49"/>
      <c r="EZI25" s="49"/>
      <c r="EZJ25" s="49"/>
      <c r="EZK25" s="49"/>
      <c r="EZL25" s="49"/>
      <c r="EZM25" s="49"/>
      <c r="EZN25" s="49"/>
      <c r="EZO25" s="49"/>
      <c r="EZP25" s="49"/>
      <c r="EZQ25" s="49"/>
      <c r="EZR25" s="49"/>
      <c r="EZS25" s="49"/>
      <c r="EZT25" s="49"/>
      <c r="EZU25" s="49"/>
      <c r="EZV25" s="49"/>
      <c r="EZW25" s="49"/>
      <c r="EZX25" s="49"/>
      <c r="EZY25" s="49"/>
      <c r="EZZ25" s="49"/>
      <c r="FAA25" s="49"/>
      <c r="FAB25" s="49"/>
      <c r="FAC25" s="49"/>
      <c r="FAD25" s="49"/>
      <c r="FAE25" s="49"/>
      <c r="FAF25" s="49"/>
      <c r="FAG25" s="49"/>
      <c r="FAH25" s="49"/>
      <c r="FAI25" s="49"/>
      <c r="FAJ25" s="49"/>
      <c r="FAK25" s="49"/>
      <c r="FAL25" s="49"/>
      <c r="FAM25" s="49"/>
      <c r="FAN25" s="49"/>
      <c r="FAO25" s="49"/>
      <c r="FAP25" s="49"/>
      <c r="FAQ25" s="49"/>
      <c r="FAR25" s="49"/>
      <c r="FAS25" s="49"/>
      <c r="FAT25" s="49"/>
      <c r="FAU25" s="49"/>
      <c r="FAV25" s="49"/>
      <c r="FAW25" s="49"/>
      <c r="FAX25" s="49"/>
      <c r="FAY25" s="49"/>
      <c r="FAZ25" s="49"/>
      <c r="FBA25" s="49"/>
      <c r="FBB25" s="49"/>
      <c r="FBC25" s="49"/>
      <c r="FBD25" s="49"/>
      <c r="FBE25" s="49"/>
      <c r="FBF25" s="49"/>
      <c r="FBG25" s="49"/>
      <c r="FBH25" s="49"/>
      <c r="FBI25" s="49"/>
      <c r="FBJ25" s="49"/>
      <c r="FBK25" s="49"/>
      <c r="FBL25" s="49"/>
      <c r="FBM25" s="49"/>
      <c r="FBN25" s="49"/>
      <c r="FBO25" s="49"/>
      <c r="FBP25" s="49"/>
      <c r="FBQ25" s="49"/>
      <c r="FBR25" s="49"/>
      <c r="FBS25" s="49"/>
      <c r="FBT25" s="49"/>
      <c r="FBU25" s="49"/>
      <c r="FBV25" s="49"/>
      <c r="FBW25" s="49"/>
      <c r="FBX25" s="49"/>
      <c r="FBY25" s="49"/>
      <c r="FBZ25" s="49"/>
      <c r="FCA25" s="49"/>
      <c r="FCB25" s="49"/>
      <c r="FCC25" s="49"/>
      <c r="FCD25" s="49"/>
      <c r="FCE25" s="49"/>
      <c r="FCF25" s="49"/>
      <c r="FCG25" s="49"/>
      <c r="FCH25" s="49"/>
      <c r="FCI25" s="49"/>
      <c r="FCJ25" s="49"/>
      <c r="FCK25" s="49"/>
      <c r="FCL25" s="49"/>
      <c r="FCM25" s="49"/>
      <c r="FCN25" s="49"/>
      <c r="FCO25" s="49"/>
      <c r="FCP25" s="49"/>
      <c r="FCQ25" s="49"/>
      <c r="FCR25" s="49"/>
      <c r="FCS25" s="49"/>
      <c r="FCT25" s="49"/>
      <c r="FCU25" s="49"/>
      <c r="FCV25" s="49"/>
      <c r="FCW25" s="49"/>
      <c r="FCX25" s="49"/>
      <c r="FCY25" s="49"/>
      <c r="FCZ25" s="49"/>
      <c r="FDA25" s="49"/>
      <c r="FDB25" s="49"/>
      <c r="FDC25" s="49"/>
      <c r="FDD25" s="49"/>
      <c r="FDE25" s="49"/>
      <c r="FDF25" s="49"/>
      <c r="FDG25" s="49"/>
      <c r="FDH25" s="49"/>
      <c r="FDI25" s="49"/>
      <c r="FDJ25" s="49"/>
      <c r="FDK25" s="49"/>
      <c r="FDL25" s="49"/>
      <c r="FDM25" s="49"/>
      <c r="FDN25" s="49"/>
      <c r="FDO25" s="49"/>
      <c r="FDP25" s="49"/>
      <c r="FDQ25" s="49"/>
      <c r="FDR25" s="49"/>
      <c r="FDS25" s="49"/>
      <c r="FDT25" s="49"/>
      <c r="FDU25" s="49"/>
      <c r="FDV25" s="49"/>
      <c r="FDW25" s="49"/>
      <c r="FDX25" s="49"/>
      <c r="FDY25" s="49"/>
      <c r="FDZ25" s="49"/>
      <c r="FEA25" s="49"/>
      <c r="FEB25" s="49"/>
      <c r="FEC25" s="49"/>
      <c r="FED25" s="49"/>
      <c r="FEE25" s="49"/>
      <c r="FEF25" s="49"/>
      <c r="FEG25" s="49"/>
      <c r="FEH25" s="49"/>
      <c r="FEI25" s="49"/>
      <c r="FEJ25" s="49"/>
      <c r="FEK25" s="49"/>
      <c r="FEL25" s="49"/>
      <c r="FEM25" s="49"/>
      <c r="FEN25" s="49"/>
      <c r="FEO25" s="49"/>
      <c r="FEP25" s="49"/>
      <c r="FEQ25" s="49"/>
      <c r="FER25" s="49"/>
      <c r="FES25" s="49"/>
      <c r="FET25" s="49"/>
      <c r="FEU25" s="49"/>
      <c r="FEV25" s="49"/>
      <c r="FEW25" s="49"/>
      <c r="FEX25" s="49"/>
      <c r="FEY25" s="49"/>
      <c r="FEZ25" s="49"/>
      <c r="FFA25" s="49"/>
      <c r="FFB25" s="49"/>
      <c r="FFC25" s="49"/>
      <c r="FFD25" s="49"/>
      <c r="FFE25" s="49"/>
      <c r="FFF25" s="49"/>
      <c r="FFG25" s="49"/>
      <c r="FFH25" s="49"/>
      <c r="FFI25" s="49"/>
      <c r="FFJ25" s="49"/>
      <c r="FFK25" s="49"/>
      <c r="FFL25" s="49"/>
      <c r="FFM25" s="49"/>
      <c r="FFN25" s="49"/>
      <c r="FFO25" s="49"/>
      <c r="FFP25" s="49"/>
      <c r="FFQ25" s="49"/>
      <c r="FFR25" s="49"/>
      <c r="FFS25" s="49"/>
      <c r="FFT25" s="49"/>
      <c r="FFU25" s="49"/>
      <c r="FFV25" s="49"/>
      <c r="FFW25" s="49"/>
      <c r="FFX25" s="49"/>
      <c r="FFY25" s="49"/>
      <c r="FFZ25" s="49"/>
      <c r="FGA25" s="49"/>
      <c r="FGB25" s="49"/>
      <c r="FGC25" s="49"/>
      <c r="FGD25" s="49"/>
      <c r="FGE25" s="49"/>
      <c r="FGF25" s="49"/>
      <c r="FGG25" s="49"/>
      <c r="FGH25" s="49"/>
      <c r="FGI25" s="49"/>
      <c r="FGJ25" s="49"/>
      <c r="FGK25" s="49"/>
      <c r="FGL25" s="49"/>
      <c r="FGM25" s="49"/>
      <c r="FGN25" s="49"/>
      <c r="FGO25" s="49"/>
      <c r="FGP25" s="49"/>
      <c r="FGQ25" s="49"/>
      <c r="FGR25" s="49"/>
      <c r="FGS25" s="49"/>
      <c r="FGT25" s="49"/>
      <c r="FGU25" s="49"/>
      <c r="FGV25" s="49"/>
      <c r="FGW25" s="49"/>
      <c r="FGX25" s="49"/>
      <c r="FGY25" s="49"/>
      <c r="FGZ25" s="49"/>
      <c r="FHA25" s="49"/>
      <c r="FHB25" s="49"/>
      <c r="FHC25" s="49"/>
      <c r="FHD25" s="49"/>
      <c r="FHE25" s="49"/>
      <c r="FHF25" s="49"/>
      <c r="FHG25" s="49"/>
      <c r="FHH25" s="49"/>
      <c r="FHI25" s="49"/>
      <c r="FHJ25" s="49"/>
      <c r="FHK25" s="49"/>
      <c r="FHL25" s="49"/>
      <c r="FHM25" s="49"/>
      <c r="FHN25" s="49"/>
      <c r="FHO25" s="49"/>
      <c r="FHP25" s="49"/>
      <c r="FHQ25" s="49"/>
      <c r="FHR25" s="49"/>
      <c r="FHS25" s="49"/>
      <c r="FHT25" s="49"/>
      <c r="FHU25" s="49"/>
      <c r="FHV25" s="49"/>
      <c r="FHW25" s="49"/>
      <c r="FHX25" s="49"/>
      <c r="FHY25" s="49"/>
      <c r="FHZ25" s="49"/>
      <c r="FIA25" s="49"/>
      <c r="FIB25" s="49"/>
      <c r="FIC25" s="49"/>
      <c r="FID25" s="49"/>
      <c r="FIE25" s="49"/>
      <c r="FIF25" s="49"/>
      <c r="FIG25" s="49"/>
      <c r="FIH25" s="49"/>
      <c r="FII25" s="49"/>
      <c r="FIJ25" s="49"/>
      <c r="FIK25" s="49"/>
      <c r="FIL25" s="49"/>
      <c r="FIM25" s="49"/>
      <c r="FIN25" s="49"/>
      <c r="FIO25" s="49"/>
      <c r="FIP25" s="49"/>
      <c r="FIQ25" s="49"/>
      <c r="FIR25" s="49"/>
      <c r="FIS25" s="49"/>
      <c r="FIT25" s="49"/>
      <c r="FIU25" s="49"/>
      <c r="FIV25" s="49"/>
      <c r="FIW25" s="49"/>
      <c r="FIX25" s="49"/>
      <c r="FIY25" s="49"/>
      <c r="FIZ25" s="49"/>
      <c r="FJA25" s="49"/>
      <c r="FJB25" s="49"/>
      <c r="FJC25" s="49"/>
      <c r="FJD25" s="49"/>
      <c r="FJE25" s="49"/>
      <c r="FJF25" s="49"/>
      <c r="FJG25" s="49"/>
      <c r="FJH25" s="49"/>
      <c r="FJI25" s="49"/>
      <c r="FJJ25" s="49"/>
      <c r="FJK25" s="49"/>
      <c r="FJL25" s="49"/>
      <c r="FJM25" s="49"/>
      <c r="FJN25" s="49"/>
      <c r="FJO25" s="49"/>
      <c r="FJP25" s="49"/>
      <c r="FJQ25" s="49"/>
      <c r="FJR25" s="49"/>
      <c r="FJS25" s="49"/>
      <c r="FJT25" s="49"/>
      <c r="FJU25" s="49"/>
      <c r="FJV25" s="49"/>
      <c r="FJW25" s="49"/>
      <c r="FJX25" s="49"/>
      <c r="FJY25" s="49"/>
      <c r="FJZ25" s="49"/>
      <c r="FKA25" s="49"/>
      <c r="FKB25" s="49"/>
      <c r="FKC25" s="49"/>
      <c r="FKD25" s="49"/>
      <c r="FKE25" s="49"/>
      <c r="FKF25" s="49"/>
      <c r="FKG25" s="49"/>
      <c r="FKH25" s="49"/>
      <c r="FKI25" s="49"/>
      <c r="FKJ25" s="49"/>
      <c r="FKK25" s="49"/>
      <c r="FKL25" s="49"/>
      <c r="FKM25" s="49"/>
      <c r="FKN25" s="49"/>
      <c r="FKO25" s="49"/>
      <c r="FKP25" s="49"/>
      <c r="FKQ25" s="49"/>
      <c r="FKR25" s="49"/>
      <c r="FKS25" s="49"/>
      <c r="FKT25" s="49"/>
      <c r="FKU25" s="49"/>
      <c r="FKV25" s="49"/>
      <c r="FKW25" s="49"/>
      <c r="FKX25" s="49"/>
      <c r="FKY25" s="49"/>
      <c r="FKZ25" s="49"/>
      <c r="FLA25" s="49"/>
      <c r="FLB25" s="49"/>
      <c r="FLC25" s="49"/>
      <c r="FLD25" s="49"/>
      <c r="FLE25" s="49"/>
      <c r="FLF25" s="49"/>
      <c r="FLG25" s="49"/>
      <c r="FLH25" s="49"/>
      <c r="FLI25" s="49"/>
      <c r="FLJ25" s="49"/>
      <c r="FLK25" s="49"/>
      <c r="FLL25" s="49"/>
      <c r="FLM25" s="49"/>
      <c r="FLN25" s="49"/>
      <c r="FLO25" s="49"/>
      <c r="FLP25" s="49"/>
      <c r="FLQ25" s="49"/>
      <c r="FLR25" s="49"/>
      <c r="FLS25" s="49"/>
      <c r="FLT25" s="49"/>
      <c r="FLU25" s="49"/>
      <c r="FLV25" s="49"/>
      <c r="FLW25" s="49"/>
      <c r="FLX25" s="49"/>
      <c r="FLY25" s="49"/>
      <c r="FLZ25" s="49"/>
      <c r="FMA25" s="49"/>
      <c r="FMB25" s="49"/>
      <c r="FMC25" s="49"/>
      <c r="FMD25" s="49"/>
      <c r="FME25" s="49"/>
      <c r="FMF25" s="49"/>
      <c r="FMG25" s="49"/>
      <c r="FMH25" s="49"/>
      <c r="FMI25" s="49"/>
      <c r="FMJ25" s="49"/>
      <c r="FMK25" s="49"/>
      <c r="FML25" s="49"/>
      <c r="FMM25" s="49"/>
      <c r="FMN25" s="49"/>
      <c r="FMO25" s="49"/>
      <c r="FMP25" s="49"/>
      <c r="FMQ25" s="49"/>
      <c r="FMR25" s="49"/>
      <c r="FMS25" s="49"/>
      <c r="FMT25" s="49"/>
      <c r="FMU25" s="49"/>
      <c r="FMV25" s="49"/>
      <c r="FMW25" s="49"/>
      <c r="FMX25" s="49"/>
      <c r="FMY25" s="49"/>
      <c r="FMZ25" s="49"/>
      <c r="FNA25" s="49"/>
      <c r="FNB25" s="49"/>
      <c r="FNC25" s="49"/>
      <c r="FND25" s="49"/>
      <c r="FNE25" s="49"/>
      <c r="FNF25" s="49"/>
      <c r="FNG25" s="49"/>
      <c r="FNH25" s="49"/>
      <c r="FNI25" s="49"/>
      <c r="FNJ25" s="49"/>
      <c r="FNK25" s="49"/>
      <c r="FNL25" s="49"/>
      <c r="FNM25" s="49"/>
      <c r="FNN25" s="49"/>
      <c r="FNO25" s="49"/>
      <c r="FNP25" s="49"/>
      <c r="FNQ25" s="49"/>
      <c r="FNR25" s="49"/>
      <c r="FNS25" s="49"/>
      <c r="FNT25" s="49"/>
      <c r="FNU25" s="49"/>
      <c r="FNV25" s="49"/>
      <c r="FNW25" s="49"/>
      <c r="FNX25" s="49"/>
      <c r="FNY25" s="49"/>
      <c r="FNZ25" s="49"/>
      <c r="FOA25" s="49"/>
      <c r="FOB25" s="49"/>
      <c r="FOC25" s="49"/>
      <c r="FOD25" s="49"/>
      <c r="FOE25" s="49"/>
      <c r="FOF25" s="49"/>
      <c r="FOG25" s="49"/>
      <c r="FOH25" s="49"/>
      <c r="FOI25" s="49"/>
      <c r="FOJ25" s="49"/>
      <c r="FOK25" s="49"/>
      <c r="FOL25" s="49"/>
      <c r="FOM25" s="49"/>
      <c r="FON25" s="49"/>
      <c r="FOO25" s="49"/>
      <c r="FOP25" s="49"/>
      <c r="FOQ25" s="49"/>
      <c r="FOR25" s="49"/>
      <c r="FOS25" s="49"/>
      <c r="FOT25" s="49"/>
      <c r="FOU25" s="49"/>
      <c r="FOV25" s="49"/>
      <c r="FOW25" s="49"/>
      <c r="FOX25" s="49"/>
      <c r="FOY25" s="49"/>
      <c r="FOZ25" s="49"/>
      <c r="FPA25" s="49"/>
      <c r="FPB25" s="49"/>
      <c r="FPC25" s="49"/>
      <c r="FPD25" s="49"/>
      <c r="FPE25" s="49"/>
      <c r="FPF25" s="49"/>
      <c r="FPG25" s="49"/>
      <c r="FPH25" s="49"/>
      <c r="FPI25" s="49"/>
      <c r="FPJ25" s="49"/>
      <c r="FPK25" s="49"/>
      <c r="FPL25" s="49"/>
      <c r="FPM25" s="49"/>
      <c r="FPN25" s="49"/>
      <c r="FPO25" s="49"/>
      <c r="FPP25" s="49"/>
      <c r="FPQ25" s="49"/>
      <c r="FPR25" s="49"/>
      <c r="FPS25" s="49"/>
      <c r="FPT25" s="49"/>
      <c r="FPU25" s="49"/>
      <c r="FPV25" s="49"/>
      <c r="FPW25" s="49"/>
      <c r="FPX25" s="49"/>
      <c r="FPY25" s="49"/>
      <c r="FPZ25" s="49"/>
      <c r="FQA25" s="49"/>
      <c r="FQB25" s="49"/>
      <c r="FQC25" s="49"/>
      <c r="FQD25" s="49"/>
      <c r="FQE25" s="49"/>
      <c r="FQF25" s="49"/>
      <c r="FQG25" s="49"/>
      <c r="FQH25" s="49"/>
      <c r="FQI25" s="49"/>
      <c r="FQJ25" s="49"/>
      <c r="FQK25" s="49"/>
      <c r="FQL25" s="49"/>
      <c r="FQM25" s="49"/>
      <c r="FQN25" s="49"/>
      <c r="FQO25" s="49"/>
      <c r="FQP25" s="49"/>
      <c r="FQQ25" s="49"/>
      <c r="FQR25" s="49"/>
      <c r="FQS25" s="49"/>
      <c r="FQT25" s="49"/>
      <c r="FQU25" s="49"/>
      <c r="FQV25" s="49"/>
      <c r="FQW25" s="49"/>
      <c r="FQX25" s="49"/>
      <c r="FQY25" s="49"/>
      <c r="FQZ25" s="49"/>
      <c r="FRA25" s="49"/>
      <c r="FRB25" s="49"/>
      <c r="FRC25" s="49"/>
      <c r="FRD25" s="49"/>
      <c r="FRE25" s="49"/>
      <c r="FRF25" s="49"/>
      <c r="FRG25" s="49"/>
      <c r="FRH25" s="49"/>
      <c r="FRI25" s="49"/>
      <c r="FRJ25" s="49"/>
      <c r="FRK25" s="49"/>
      <c r="FRL25" s="49"/>
      <c r="FRM25" s="49"/>
      <c r="FRN25" s="49"/>
      <c r="FRO25" s="49"/>
      <c r="FRP25" s="49"/>
      <c r="FRQ25" s="49"/>
      <c r="FRR25" s="49"/>
      <c r="FRS25" s="49"/>
      <c r="FRT25" s="49"/>
      <c r="FRU25" s="49"/>
      <c r="FRV25" s="49"/>
      <c r="FRW25" s="49"/>
      <c r="FRX25" s="49"/>
      <c r="FRY25" s="49"/>
      <c r="FRZ25" s="49"/>
      <c r="FSA25" s="49"/>
      <c r="FSB25" s="49"/>
      <c r="FSC25" s="49"/>
      <c r="FSD25" s="49"/>
      <c r="FSE25" s="49"/>
      <c r="FSF25" s="49"/>
      <c r="FSG25" s="49"/>
      <c r="FSH25" s="49"/>
      <c r="FSI25" s="49"/>
      <c r="FSJ25" s="49"/>
      <c r="FSK25" s="49"/>
      <c r="FSL25" s="49"/>
      <c r="FSM25" s="49"/>
      <c r="FSN25" s="49"/>
      <c r="FSO25" s="49"/>
      <c r="FSP25" s="49"/>
      <c r="FSQ25" s="49"/>
      <c r="FSR25" s="49"/>
      <c r="FSS25" s="49"/>
      <c r="FST25" s="49"/>
      <c r="FSU25" s="49"/>
      <c r="FSV25" s="49"/>
      <c r="FSW25" s="49"/>
      <c r="FSX25" s="49"/>
      <c r="FSY25" s="49"/>
      <c r="FSZ25" s="49"/>
      <c r="FTA25" s="49"/>
      <c r="FTB25" s="49"/>
      <c r="FTC25" s="49"/>
      <c r="FTD25" s="49"/>
      <c r="FTE25" s="49"/>
      <c r="FTF25" s="49"/>
      <c r="FTG25" s="49"/>
      <c r="FTH25" s="49"/>
      <c r="FTI25" s="49"/>
      <c r="FTJ25" s="49"/>
      <c r="FTK25" s="49"/>
      <c r="FTL25" s="49"/>
      <c r="FTM25" s="49"/>
      <c r="FTN25" s="49"/>
      <c r="FTO25" s="49"/>
      <c r="FTP25" s="49"/>
      <c r="FTQ25" s="49"/>
      <c r="FTR25" s="49"/>
      <c r="FTS25" s="49"/>
      <c r="FTT25" s="49"/>
      <c r="FTU25" s="49"/>
      <c r="FTV25" s="49"/>
      <c r="FTW25" s="49"/>
      <c r="FTX25" s="49"/>
      <c r="FTY25" s="49"/>
      <c r="FTZ25" s="49"/>
      <c r="FUA25" s="49"/>
      <c r="FUB25" s="49"/>
      <c r="FUC25" s="49"/>
      <c r="FUD25" s="49"/>
      <c r="FUE25" s="49"/>
      <c r="FUF25" s="49"/>
      <c r="FUG25" s="49"/>
      <c r="FUH25" s="49"/>
      <c r="FUI25" s="49"/>
      <c r="FUJ25" s="49"/>
      <c r="FUK25" s="49"/>
      <c r="FUL25" s="49"/>
      <c r="FUM25" s="49"/>
      <c r="FUN25" s="49"/>
      <c r="FUO25" s="49"/>
      <c r="FUP25" s="49"/>
      <c r="FUQ25" s="49"/>
      <c r="FUR25" s="49"/>
      <c r="FUS25" s="49"/>
      <c r="FUT25" s="49"/>
      <c r="FUU25" s="49"/>
      <c r="FUV25" s="49"/>
      <c r="FUW25" s="49"/>
      <c r="FUX25" s="49"/>
      <c r="FUY25" s="49"/>
      <c r="FUZ25" s="49"/>
      <c r="FVA25" s="49"/>
      <c r="FVB25" s="49"/>
      <c r="FVC25" s="49"/>
      <c r="FVD25" s="49"/>
      <c r="FVE25" s="49"/>
      <c r="FVF25" s="49"/>
      <c r="FVG25" s="49"/>
      <c r="FVH25" s="49"/>
      <c r="FVI25" s="49"/>
      <c r="FVJ25" s="49"/>
      <c r="FVK25" s="49"/>
      <c r="FVL25" s="49"/>
      <c r="FVM25" s="49"/>
      <c r="FVN25" s="49"/>
      <c r="FVO25" s="49"/>
      <c r="FVP25" s="49"/>
      <c r="FVQ25" s="49"/>
      <c r="FVR25" s="49"/>
      <c r="FVS25" s="49"/>
      <c r="FVT25" s="49"/>
      <c r="FVU25" s="49"/>
      <c r="FVV25" s="49"/>
      <c r="FVW25" s="49"/>
      <c r="FVX25" s="49"/>
      <c r="FVY25" s="49"/>
      <c r="FVZ25" s="49"/>
      <c r="FWA25" s="49"/>
      <c r="FWB25" s="49"/>
      <c r="FWC25" s="49"/>
      <c r="FWD25" s="49"/>
      <c r="FWE25" s="49"/>
      <c r="FWF25" s="49"/>
      <c r="FWG25" s="49"/>
      <c r="FWH25" s="49"/>
      <c r="FWI25" s="49"/>
      <c r="FWJ25" s="49"/>
      <c r="FWK25" s="49"/>
      <c r="FWL25" s="49"/>
      <c r="FWM25" s="49"/>
      <c r="FWN25" s="49"/>
      <c r="FWO25" s="49"/>
      <c r="FWP25" s="49"/>
      <c r="FWQ25" s="49"/>
      <c r="FWR25" s="49"/>
      <c r="FWS25" s="49"/>
      <c r="FWT25" s="49"/>
      <c r="FWU25" s="49"/>
      <c r="FWV25" s="49"/>
      <c r="FWW25" s="49"/>
      <c r="FWX25" s="49"/>
      <c r="FWY25" s="49"/>
      <c r="FWZ25" s="49"/>
      <c r="FXA25" s="49"/>
      <c r="FXB25" s="49"/>
      <c r="FXC25" s="49"/>
      <c r="FXD25" s="49"/>
      <c r="FXE25" s="49"/>
      <c r="FXF25" s="49"/>
      <c r="FXG25" s="49"/>
      <c r="FXH25" s="49"/>
      <c r="FXI25" s="49"/>
      <c r="FXJ25" s="49"/>
      <c r="FXK25" s="49"/>
      <c r="FXL25" s="49"/>
      <c r="FXM25" s="49"/>
      <c r="FXN25" s="49"/>
      <c r="FXO25" s="49"/>
      <c r="FXP25" s="49"/>
      <c r="FXQ25" s="49"/>
      <c r="FXR25" s="49"/>
      <c r="FXS25" s="49"/>
      <c r="FXT25" s="49"/>
      <c r="FXU25" s="49"/>
      <c r="FXV25" s="49"/>
      <c r="FXW25" s="49"/>
      <c r="FXX25" s="49"/>
      <c r="FXY25" s="49"/>
      <c r="FXZ25" s="49"/>
      <c r="FYA25" s="49"/>
      <c r="FYB25" s="49"/>
      <c r="FYC25" s="49"/>
      <c r="FYD25" s="49"/>
      <c r="FYE25" s="49"/>
      <c r="FYF25" s="49"/>
      <c r="FYG25" s="49"/>
      <c r="FYH25" s="49"/>
      <c r="FYI25" s="49"/>
      <c r="FYJ25" s="49"/>
      <c r="FYK25" s="49"/>
      <c r="FYL25" s="49"/>
      <c r="FYM25" s="49"/>
      <c r="FYN25" s="49"/>
      <c r="FYO25" s="49"/>
      <c r="FYP25" s="49"/>
      <c r="FYQ25" s="49"/>
      <c r="FYR25" s="49"/>
      <c r="FYS25" s="49"/>
      <c r="FYT25" s="49"/>
      <c r="FYU25" s="49"/>
      <c r="FYV25" s="49"/>
      <c r="FYW25" s="49"/>
      <c r="FYX25" s="49"/>
      <c r="FYY25" s="49"/>
      <c r="FYZ25" s="49"/>
      <c r="FZA25" s="49"/>
      <c r="FZB25" s="49"/>
      <c r="FZC25" s="49"/>
      <c r="FZD25" s="49"/>
      <c r="FZE25" s="49"/>
      <c r="FZF25" s="49"/>
      <c r="FZG25" s="49"/>
      <c r="FZH25" s="49"/>
      <c r="FZI25" s="49"/>
      <c r="FZJ25" s="49"/>
      <c r="FZK25" s="49"/>
      <c r="FZL25" s="49"/>
      <c r="FZM25" s="49"/>
      <c r="FZN25" s="49"/>
      <c r="FZO25" s="49"/>
      <c r="FZP25" s="49"/>
      <c r="FZQ25" s="49"/>
      <c r="FZR25" s="49"/>
      <c r="FZS25" s="49"/>
      <c r="FZT25" s="49"/>
      <c r="FZU25" s="49"/>
      <c r="FZV25" s="49"/>
      <c r="FZW25" s="49"/>
      <c r="FZX25" s="49"/>
      <c r="FZY25" s="49"/>
      <c r="FZZ25" s="49"/>
      <c r="GAA25" s="49"/>
      <c r="GAB25" s="49"/>
      <c r="GAC25" s="49"/>
      <c r="GAD25" s="49"/>
      <c r="GAE25" s="49"/>
      <c r="GAF25" s="49"/>
      <c r="GAG25" s="49"/>
      <c r="GAH25" s="49"/>
      <c r="GAI25" s="49"/>
      <c r="GAJ25" s="49"/>
      <c r="GAK25" s="49"/>
      <c r="GAL25" s="49"/>
      <c r="GAM25" s="49"/>
      <c r="GAN25" s="49"/>
      <c r="GAO25" s="49"/>
      <c r="GAP25" s="49"/>
      <c r="GAQ25" s="49"/>
      <c r="GAR25" s="49"/>
      <c r="GAS25" s="49"/>
      <c r="GAT25" s="49"/>
      <c r="GAU25" s="49"/>
      <c r="GAV25" s="49"/>
      <c r="GAW25" s="49"/>
      <c r="GAX25" s="49"/>
      <c r="GAY25" s="49"/>
      <c r="GAZ25" s="49"/>
      <c r="GBA25" s="49"/>
      <c r="GBB25" s="49"/>
      <c r="GBC25" s="49"/>
      <c r="GBD25" s="49"/>
      <c r="GBE25" s="49"/>
      <c r="GBF25" s="49"/>
      <c r="GBG25" s="49"/>
      <c r="GBH25" s="49"/>
      <c r="GBI25" s="49"/>
      <c r="GBJ25" s="49"/>
      <c r="GBK25" s="49"/>
      <c r="GBL25" s="49"/>
      <c r="GBM25" s="49"/>
      <c r="GBN25" s="49"/>
      <c r="GBO25" s="49"/>
      <c r="GBP25" s="49"/>
      <c r="GBQ25" s="49"/>
      <c r="GBR25" s="49"/>
      <c r="GBS25" s="49"/>
      <c r="GBT25" s="49"/>
      <c r="GBU25" s="49"/>
      <c r="GBV25" s="49"/>
      <c r="GBW25" s="49"/>
      <c r="GBX25" s="49"/>
      <c r="GBY25" s="49"/>
      <c r="GBZ25" s="49"/>
      <c r="GCA25" s="49"/>
      <c r="GCB25" s="49"/>
      <c r="GCC25" s="49"/>
      <c r="GCD25" s="49"/>
      <c r="GCE25" s="49"/>
      <c r="GCF25" s="49"/>
      <c r="GCG25" s="49"/>
      <c r="GCH25" s="49"/>
      <c r="GCI25" s="49"/>
      <c r="GCJ25" s="49"/>
      <c r="GCK25" s="49"/>
      <c r="GCL25" s="49"/>
      <c r="GCM25" s="49"/>
      <c r="GCN25" s="49"/>
      <c r="GCO25" s="49"/>
      <c r="GCP25" s="49"/>
      <c r="GCQ25" s="49"/>
      <c r="GCR25" s="49"/>
      <c r="GCS25" s="49"/>
      <c r="GCT25" s="49"/>
      <c r="GCU25" s="49"/>
      <c r="GCV25" s="49"/>
      <c r="GCW25" s="49"/>
      <c r="GCX25" s="49"/>
      <c r="GCY25" s="49"/>
      <c r="GCZ25" s="49"/>
      <c r="GDA25" s="49"/>
      <c r="GDB25" s="49"/>
      <c r="GDC25" s="49"/>
      <c r="GDD25" s="49"/>
      <c r="GDE25" s="49"/>
      <c r="GDF25" s="49"/>
      <c r="GDG25" s="49"/>
      <c r="GDH25" s="49"/>
      <c r="GDI25" s="49"/>
      <c r="GDJ25" s="49"/>
      <c r="GDK25" s="49"/>
      <c r="GDL25" s="49"/>
      <c r="GDM25" s="49"/>
      <c r="GDN25" s="49"/>
      <c r="GDO25" s="49"/>
      <c r="GDP25" s="49"/>
      <c r="GDQ25" s="49"/>
      <c r="GDR25" s="49"/>
      <c r="GDS25" s="49"/>
      <c r="GDT25" s="49"/>
      <c r="GDU25" s="49"/>
      <c r="GDV25" s="49"/>
      <c r="GDW25" s="49"/>
      <c r="GDX25" s="49"/>
      <c r="GDY25" s="49"/>
      <c r="GDZ25" s="49"/>
      <c r="GEA25" s="49"/>
      <c r="GEB25" s="49"/>
      <c r="GEC25" s="49"/>
      <c r="GED25" s="49"/>
      <c r="GEE25" s="49"/>
      <c r="GEF25" s="49"/>
      <c r="GEG25" s="49"/>
      <c r="GEH25" s="49"/>
      <c r="GEI25" s="49"/>
      <c r="GEJ25" s="49"/>
      <c r="GEK25" s="49"/>
      <c r="GEL25" s="49"/>
      <c r="GEM25" s="49"/>
      <c r="GEN25" s="49"/>
      <c r="GEO25" s="49"/>
      <c r="GEP25" s="49"/>
      <c r="GEQ25" s="49"/>
      <c r="GER25" s="49"/>
      <c r="GES25" s="49"/>
      <c r="GET25" s="49"/>
      <c r="GEU25" s="49"/>
      <c r="GEV25" s="49"/>
      <c r="GEW25" s="49"/>
      <c r="GEX25" s="49"/>
      <c r="GEY25" s="49"/>
      <c r="GEZ25" s="49"/>
      <c r="GFA25" s="49"/>
      <c r="GFB25" s="49"/>
      <c r="GFC25" s="49"/>
      <c r="GFD25" s="49"/>
      <c r="GFE25" s="49"/>
      <c r="GFF25" s="49"/>
      <c r="GFG25" s="49"/>
      <c r="GFH25" s="49"/>
      <c r="GFI25" s="49"/>
      <c r="GFJ25" s="49"/>
      <c r="GFK25" s="49"/>
      <c r="GFL25" s="49"/>
      <c r="GFM25" s="49"/>
      <c r="GFN25" s="49"/>
      <c r="GFO25" s="49"/>
      <c r="GFP25" s="49"/>
      <c r="GFQ25" s="49"/>
      <c r="GFR25" s="49"/>
      <c r="GFS25" s="49"/>
      <c r="GFT25" s="49"/>
      <c r="GFU25" s="49"/>
      <c r="GFV25" s="49"/>
      <c r="GFW25" s="49"/>
      <c r="GFX25" s="49"/>
      <c r="GFY25" s="49"/>
      <c r="GFZ25" s="49"/>
      <c r="GGA25" s="49"/>
      <c r="GGB25" s="49"/>
      <c r="GGC25" s="49"/>
      <c r="GGD25" s="49"/>
      <c r="GGE25" s="49"/>
      <c r="GGF25" s="49"/>
      <c r="GGG25" s="49"/>
      <c r="GGH25" s="49"/>
      <c r="GGI25" s="49"/>
      <c r="GGJ25" s="49"/>
      <c r="GGK25" s="49"/>
      <c r="GGL25" s="49"/>
      <c r="GGM25" s="49"/>
      <c r="GGN25" s="49"/>
      <c r="GGO25" s="49"/>
      <c r="GGP25" s="49"/>
      <c r="GGQ25" s="49"/>
      <c r="GGR25" s="49"/>
      <c r="GGS25" s="49"/>
      <c r="GGT25" s="49"/>
      <c r="GGU25" s="49"/>
      <c r="GGV25" s="49"/>
      <c r="GGW25" s="49"/>
      <c r="GGX25" s="49"/>
      <c r="GGY25" s="49"/>
      <c r="GGZ25" s="49"/>
      <c r="GHA25" s="49"/>
      <c r="GHB25" s="49"/>
      <c r="GHC25" s="49"/>
      <c r="GHD25" s="49"/>
      <c r="GHE25" s="49"/>
      <c r="GHF25" s="49"/>
      <c r="GHG25" s="49"/>
      <c r="GHH25" s="49"/>
      <c r="GHI25" s="49"/>
      <c r="GHJ25" s="49"/>
      <c r="GHK25" s="49"/>
      <c r="GHL25" s="49"/>
      <c r="GHM25" s="49"/>
      <c r="GHN25" s="49"/>
      <c r="GHO25" s="49"/>
      <c r="GHP25" s="49"/>
      <c r="GHQ25" s="49"/>
      <c r="GHR25" s="49"/>
      <c r="GHS25" s="49"/>
      <c r="GHT25" s="49"/>
      <c r="GHU25" s="49"/>
      <c r="GHV25" s="49"/>
      <c r="GHW25" s="49"/>
      <c r="GHX25" s="49"/>
      <c r="GHY25" s="49"/>
      <c r="GHZ25" s="49"/>
      <c r="GIA25" s="49"/>
      <c r="GIB25" s="49"/>
      <c r="GIC25" s="49"/>
      <c r="GID25" s="49"/>
      <c r="GIE25" s="49"/>
      <c r="GIF25" s="49"/>
      <c r="GIG25" s="49"/>
      <c r="GIH25" s="49"/>
      <c r="GII25" s="49"/>
      <c r="GIJ25" s="49"/>
      <c r="GIK25" s="49"/>
      <c r="GIL25" s="49"/>
      <c r="GIM25" s="49"/>
      <c r="GIN25" s="49"/>
      <c r="GIO25" s="49"/>
      <c r="GIP25" s="49"/>
      <c r="GIQ25" s="49"/>
      <c r="GIR25" s="49"/>
      <c r="GIS25" s="49"/>
      <c r="GIT25" s="49"/>
      <c r="GIU25" s="49"/>
      <c r="GIV25" s="49"/>
      <c r="GIW25" s="49"/>
      <c r="GIX25" s="49"/>
      <c r="GIY25" s="49"/>
      <c r="GIZ25" s="49"/>
      <c r="GJA25" s="49"/>
      <c r="GJB25" s="49"/>
      <c r="GJC25" s="49"/>
      <c r="GJD25" s="49"/>
      <c r="GJE25" s="49"/>
      <c r="GJF25" s="49"/>
      <c r="GJG25" s="49"/>
      <c r="GJH25" s="49"/>
      <c r="GJI25" s="49"/>
      <c r="GJJ25" s="49"/>
      <c r="GJK25" s="49"/>
      <c r="GJL25" s="49"/>
      <c r="GJM25" s="49"/>
      <c r="GJN25" s="49"/>
      <c r="GJO25" s="49"/>
      <c r="GJP25" s="49"/>
      <c r="GJQ25" s="49"/>
      <c r="GJR25" s="49"/>
      <c r="GJS25" s="49"/>
      <c r="GJT25" s="49"/>
      <c r="GJU25" s="49"/>
      <c r="GJV25" s="49"/>
      <c r="GJW25" s="49"/>
      <c r="GJX25" s="49"/>
      <c r="GJY25" s="49"/>
      <c r="GJZ25" s="49"/>
      <c r="GKA25" s="49"/>
      <c r="GKB25" s="49"/>
      <c r="GKC25" s="49"/>
      <c r="GKD25" s="49"/>
      <c r="GKE25" s="49"/>
      <c r="GKF25" s="49"/>
      <c r="GKG25" s="49"/>
      <c r="GKH25" s="49"/>
      <c r="GKI25" s="49"/>
      <c r="GKJ25" s="49"/>
      <c r="GKK25" s="49"/>
      <c r="GKL25" s="49"/>
      <c r="GKM25" s="49"/>
      <c r="GKN25" s="49"/>
      <c r="GKO25" s="49"/>
      <c r="GKP25" s="49"/>
      <c r="GKQ25" s="49"/>
      <c r="GKR25" s="49"/>
      <c r="GKS25" s="49"/>
      <c r="GKT25" s="49"/>
      <c r="GKU25" s="49"/>
      <c r="GKV25" s="49"/>
      <c r="GKW25" s="49"/>
      <c r="GKX25" s="49"/>
      <c r="GKY25" s="49"/>
      <c r="GKZ25" s="49"/>
      <c r="GLA25" s="49"/>
      <c r="GLB25" s="49"/>
      <c r="GLC25" s="49"/>
      <c r="GLD25" s="49"/>
      <c r="GLE25" s="49"/>
      <c r="GLF25" s="49"/>
      <c r="GLG25" s="49"/>
      <c r="GLH25" s="49"/>
      <c r="GLI25" s="49"/>
      <c r="GLJ25" s="49"/>
      <c r="GLK25" s="49"/>
      <c r="GLL25" s="49"/>
      <c r="GLM25" s="49"/>
      <c r="GLN25" s="49"/>
      <c r="GLO25" s="49"/>
      <c r="GLP25" s="49"/>
      <c r="GLQ25" s="49"/>
      <c r="GLR25" s="49"/>
      <c r="GLS25" s="49"/>
      <c r="GLT25" s="49"/>
      <c r="GLU25" s="49"/>
      <c r="GLV25" s="49"/>
      <c r="GLW25" s="49"/>
      <c r="GLX25" s="49"/>
      <c r="GLY25" s="49"/>
      <c r="GLZ25" s="49"/>
      <c r="GMA25" s="49"/>
      <c r="GMB25" s="49"/>
      <c r="GMC25" s="49"/>
      <c r="GMD25" s="49"/>
      <c r="GME25" s="49"/>
      <c r="GMF25" s="49"/>
      <c r="GMG25" s="49"/>
      <c r="GMH25" s="49"/>
      <c r="GMI25" s="49"/>
      <c r="GMJ25" s="49"/>
      <c r="GMK25" s="49"/>
      <c r="GML25" s="49"/>
      <c r="GMM25" s="49"/>
      <c r="GMN25" s="49"/>
      <c r="GMO25" s="49"/>
      <c r="GMP25" s="49"/>
      <c r="GMQ25" s="49"/>
      <c r="GMR25" s="49"/>
      <c r="GMS25" s="49"/>
      <c r="GMT25" s="49"/>
      <c r="GMU25" s="49"/>
      <c r="GMV25" s="49"/>
      <c r="GMW25" s="49"/>
      <c r="GMX25" s="49"/>
      <c r="GMY25" s="49"/>
      <c r="GMZ25" s="49"/>
      <c r="GNA25" s="49"/>
      <c r="GNB25" s="49"/>
      <c r="GNC25" s="49"/>
      <c r="GND25" s="49"/>
      <c r="GNE25" s="49"/>
      <c r="GNF25" s="49"/>
      <c r="GNG25" s="49"/>
      <c r="GNH25" s="49"/>
      <c r="GNI25" s="49"/>
      <c r="GNJ25" s="49"/>
      <c r="GNK25" s="49"/>
      <c r="GNL25" s="49"/>
      <c r="GNM25" s="49"/>
      <c r="GNN25" s="49"/>
      <c r="GNO25" s="49"/>
      <c r="GNP25" s="49"/>
      <c r="GNQ25" s="49"/>
      <c r="GNR25" s="49"/>
      <c r="GNS25" s="49"/>
      <c r="GNT25" s="49"/>
      <c r="GNU25" s="49"/>
      <c r="GNV25" s="49"/>
      <c r="GNW25" s="49"/>
      <c r="GNX25" s="49"/>
      <c r="GNY25" s="49"/>
      <c r="GNZ25" s="49"/>
      <c r="GOA25" s="49"/>
      <c r="GOB25" s="49"/>
      <c r="GOC25" s="49"/>
      <c r="GOD25" s="49"/>
      <c r="GOE25" s="49"/>
      <c r="GOF25" s="49"/>
      <c r="GOG25" s="49"/>
      <c r="GOH25" s="49"/>
      <c r="GOI25" s="49"/>
      <c r="GOJ25" s="49"/>
      <c r="GOK25" s="49"/>
      <c r="GOL25" s="49"/>
      <c r="GOM25" s="49"/>
      <c r="GON25" s="49"/>
      <c r="GOO25" s="49"/>
      <c r="GOP25" s="49"/>
      <c r="GOQ25" s="49"/>
      <c r="GOR25" s="49"/>
      <c r="GOS25" s="49"/>
      <c r="GOT25" s="49"/>
      <c r="GOU25" s="49"/>
      <c r="GOV25" s="49"/>
      <c r="GOW25" s="49"/>
      <c r="GOX25" s="49"/>
      <c r="GOY25" s="49"/>
      <c r="GOZ25" s="49"/>
      <c r="GPA25" s="49"/>
      <c r="GPB25" s="49"/>
      <c r="GPC25" s="49"/>
      <c r="GPD25" s="49"/>
      <c r="GPE25" s="49"/>
      <c r="GPF25" s="49"/>
      <c r="GPG25" s="49"/>
      <c r="GPH25" s="49"/>
      <c r="GPI25" s="49"/>
      <c r="GPJ25" s="49"/>
      <c r="GPK25" s="49"/>
      <c r="GPL25" s="49"/>
      <c r="GPM25" s="49"/>
      <c r="GPN25" s="49"/>
      <c r="GPO25" s="49"/>
      <c r="GPP25" s="49"/>
      <c r="GPQ25" s="49"/>
      <c r="GPR25" s="49"/>
      <c r="GPS25" s="49"/>
      <c r="GPT25" s="49"/>
      <c r="GPU25" s="49"/>
      <c r="GPV25" s="49"/>
      <c r="GPW25" s="49"/>
      <c r="GPX25" s="49"/>
      <c r="GPY25" s="49"/>
      <c r="GPZ25" s="49"/>
      <c r="GQA25" s="49"/>
      <c r="GQB25" s="49"/>
      <c r="GQC25" s="49"/>
      <c r="GQD25" s="49"/>
      <c r="GQE25" s="49"/>
      <c r="GQF25" s="49"/>
      <c r="GQG25" s="49"/>
      <c r="GQH25" s="49"/>
      <c r="GQI25" s="49"/>
      <c r="GQJ25" s="49"/>
      <c r="GQK25" s="49"/>
      <c r="GQL25" s="49"/>
      <c r="GQM25" s="49"/>
      <c r="GQN25" s="49"/>
      <c r="GQO25" s="49"/>
      <c r="GQP25" s="49"/>
      <c r="GQQ25" s="49"/>
      <c r="GQR25" s="49"/>
      <c r="GQS25" s="49"/>
      <c r="GQT25" s="49"/>
      <c r="GQU25" s="49"/>
      <c r="GQV25" s="49"/>
      <c r="GQW25" s="49"/>
      <c r="GQX25" s="49"/>
      <c r="GQY25" s="49"/>
      <c r="GQZ25" s="49"/>
      <c r="GRA25" s="49"/>
      <c r="GRB25" s="49"/>
      <c r="GRC25" s="49"/>
      <c r="GRD25" s="49"/>
      <c r="GRE25" s="49"/>
      <c r="GRF25" s="49"/>
      <c r="GRG25" s="49"/>
      <c r="GRH25" s="49"/>
      <c r="GRI25" s="49"/>
      <c r="GRJ25" s="49"/>
      <c r="GRK25" s="49"/>
      <c r="GRL25" s="49"/>
      <c r="GRM25" s="49"/>
      <c r="GRN25" s="49"/>
      <c r="GRO25" s="49"/>
      <c r="GRP25" s="49"/>
      <c r="GRQ25" s="49"/>
      <c r="GRR25" s="49"/>
      <c r="GRS25" s="49"/>
      <c r="GRT25" s="49"/>
      <c r="GRU25" s="49"/>
      <c r="GRV25" s="49"/>
      <c r="GRW25" s="49"/>
      <c r="GRX25" s="49"/>
      <c r="GRY25" s="49"/>
      <c r="GRZ25" s="49"/>
      <c r="GSA25" s="49"/>
      <c r="GSB25" s="49"/>
      <c r="GSC25" s="49"/>
      <c r="GSD25" s="49"/>
      <c r="GSE25" s="49"/>
      <c r="GSF25" s="49"/>
      <c r="GSG25" s="49"/>
      <c r="GSH25" s="49"/>
      <c r="GSI25" s="49"/>
      <c r="GSJ25" s="49"/>
      <c r="GSK25" s="49"/>
      <c r="GSL25" s="49"/>
      <c r="GSM25" s="49"/>
      <c r="GSN25" s="49"/>
      <c r="GSO25" s="49"/>
      <c r="GSP25" s="49"/>
      <c r="GSQ25" s="49"/>
      <c r="GSR25" s="49"/>
      <c r="GSS25" s="49"/>
      <c r="GST25" s="49"/>
      <c r="GSU25" s="49"/>
      <c r="GSV25" s="49"/>
      <c r="GSW25" s="49"/>
      <c r="GSX25" s="49"/>
      <c r="GSY25" s="49"/>
      <c r="GSZ25" s="49"/>
      <c r="GTA25" s="49"/>
      <c r="GTB25" s="49"/>
      <c r="GTC25" s="49"/>
      <c r="GTD25" s="49"/>
      <c r="GTE25" s="49"/>
      <c r="GTF25" s="49"/>
      <c r="GTG25" s="49"/>
      <c r="GTH25" s="49"/>
      <c r="GTI25" s="49"/>
      <c r="GTJ25" s="49"/>
      <c r="GTK25" s="49"/>
      <c r="GTL25" s="49"/>
      <c r="GTM25" s="49"/>
      <c r="GTN25" s="49"/>
      <c r="GTO25" s="49"/>
      <c r="GTP25" s="49"/>
      <c r="GTQ25" s="49"/>
      <c r="GTR25" s="49"/>
      <c r="GTS25" s="49"/>
      <c r="GTT25" s="49"/>
      <c r="GTU25" s="49"/>
      <c r="GTV25" s="49"/>
      <c r="GTW25" s="49"/>
      <c r="GTX25" s="49"/>
      <c r="GTY25" s="49"/>
      <c r="GTZ25" s="49"/>
      <c r="GUA25" s="49"/>
      <c r="GUB25" s="49"/>
      <c r="GUC25" s="49"/>
      <c r="GUD25" s="49"/>
      <c r="GUE25" s="49"/>
      <c r="GUF25" s="49"/>
      <c r="GUG25" s="49"/>
      <c r="GUH25" s="49"/>
      <c r="GUI25" s="49"/>
      <c r="GUJ25" s="49"/>
      <c r="GUK25" s="49"/>
      <c r="GUL25" s="49"/>
      <c r="GUM25" s="49"/>
      <c r="GUN25" s="49"/>
      <c r="GUO25" s="49"/>
      <c r="GUP25" s="49"/>
      <c r="GUQ25" s="49"/>
      <c r="GUR25" s="49"/>
      <c r="GUS25" s="49"/>
      <c r="GUT25" s="49"/>
      <c r="GUU25" s="49"/>
      <c r="GUV25" s="49"/>
      <c r="GUW25" s="49"/>
      <c r="GUX25" s="49"/>
      <c r="GUY25" s="49"/>
      <c r="GUZ25" s="49"/>
      <c r="GVA25" s="49"/>
      <c r="GVB25" s="49"/>
      <c r="GVC25" s="49"/>
      <c r="GVD25" s="49"/>
      <c r="GVE25" s="49"/>
      <c r="GVF25" s="49"/>
      <c r="GVG25" s="49"/>
      <c r="GVH25" s="49"/>
      <c r="GVI25" s="49"/>
      <c r="GVJ25" s="49"/>
      <c r="GVK25" s="49"/>
      <c r="GVL25" s="49"/>
      <c r="GVM25" s="49"/>
      <c r="GVN25" s="49"/>
      <c r="GVO25" s="49"/>
      <c r="GVP25" s="49"/>
      <c r="GVQ25" s="49"/>
      <c r="GVR25" s="49"/>
      <c r="GVS25" s="49"/>
      <c r="GVT25" s="49"/>
      <c r="GVU25" s="49"/>
      <c r="GVV25" s="49"/>
      <c r="GVW25" s="49"/>
      <c r="GVX25" s="49"/>
      <c r="GVY25" s="49"/>
      <c r="GVZ25" s="49"/>
      <c r="GWA25" s="49"/>
      <c r="GWB25" s="49"/>
      <c r="GWC25" s="49"/>
      <c r="GWD25" s="49"/>
      <c r="GWE25" s="49"/>
      <c r="GWF25" s="49"/>
      <c r="GWG25" s="49"/>
      <c r="GWH25" s="49"/>
      <c r="GWI25" s="49"/>
      <c r="GWJ25" s="49"/>
      <c r="GWK25" s="49"/>
      <c r="GWL25" s="49"/>
      <c r="GWM25" s="49"/>
      <c r="GWN25" s="49"/>
      <c r="GWO25" s="49"/>
      <c r="GWP25" s="49"/>
      <c r="GWQ25" s="49"/>
      <c r="GWR25" s="49"/>
      <c r="GWS25" s="49"/>
      <c r="GWT25" s="49"/>
      <c r="GWU25" s="49"/>
      <c r="GWV25" s="49"/>
      <c r="GWW25" s="49"/>
      <c r="GWX25" s="49"/>
      <c r="GWY25" s="49"/>
      <c r="GWZ25" s="49"/>
      <c r="GXA25" s="49"/>
      <c r="GXB25" s="49"/>
      <c r="GXC25" s="49"/>
      <c r="GXD25" s="49"/>
      <c r="GXE25" s="49"/>
      <c r="GXF25" s="49"/>
      <c r="GXG25" s="49"/>
      <c r="GXH25" s="49"/>
      <c r="GXI25" s="49"/>
      <c r="GXJ25" s="49"/>
      <c r="GXK25" s="49"/>
      <c r="GXL25" s="49"/>
      <c r="GXM25" s="49"/>
      <c r="GXN25" s="49"/>
      <c r="GXO25" s="49"/>
      <c r="GXP25" s="49"/>
      <c r="GXQ25" s="49"/>
      <c r="GXR25" s="49"/>
      <c r="GXS25" s="49"/>
      <c r="GXT25" s="49"/>
      <c r="GXU25" s="49"/>
      <c r="GXV25" s="49"/>
      <c r="GXW25" s="49"/>
      <c r="GXX25" s="49"/>
      <c r="GXY25" s="49"/>
      <c r="GXZ25" s="49"/>
      <c r="GYA25" s="49"/>
      <c r="GYB25" s="49"/>
      <c r="GYC25" s="49"/>
      <c r="GYD25" s="49"/>
      <c r="GYE25" s="49"/>
      <c r="GYF25" s="49"/>
      <c r="GYG25" s="49"/>
      <c r="GYH25" s="49"/>
      <c r="GYI25" s="49"/>
      <c r="GYJ25" s="49"/>
      <c r="GYK25" s="49"/>
      <c r="GYL25" s="49"/>
      <c r="GYM25" s="49"/>
      <c r="GYN25" s="49"/>
      <c r="GYO25" s="49"/>
      <c r="GYP25" s="49"/>
      <c r="GYQ25" s="49"/>
      <c r="GYR25" s="49"/>
      <c r="GYS25" s="49"/>
      <c r="GYT25" s="49"/>
      <c r="GYU25" s="49"/>
      <c r="GYV25" s="49"/>
      <c r="GYW25" s="49"/>
      <c r="GYX25" s="49"/>
      <c r="GYY25" s="49"/>
      <c r="GYZ25" s="49"/>
      <c r="GZA25" s="49"/>
      <c r="GZB25" s="49"/>
      <c r="GZC25" s="49"/>
      <c r="GZD25" s="49"/>
      <c r="GZE25" s="49"/>
      <c r="GZF25" s="49"/>
      <c r="GZG25" s="49"/>
      <c r="GZH25" s="49"/>
      <c r="GZI25" s="49"/>
      <c r="GZJ25" s="49"/>
      <c r="GZK25" s="49"/>
      <c r="GZL25" s="49"/>
      <c r="GZM25" s="49"/>
      <c r="GZN25" s="49"/>
      <c r="GZO25" s="49"/>
      <c r="GZP25" s="49"/>
      <c r="GZQ25" s="49"/>
      <c r="GZR25" s="49"/>
      <c r="GZS25" s="49"/>
      <c r="GZT25" s="49"/>
      <c r="GZU25" s="49"/>
      <c r="GZV25" s="49"/>
      <c r="GZW25" s="49"/>
      <c r="GZX25" s="49"/>
      <c r="GZY25" s="49"/>
      <c r="GZZ25" s="49"/>
      <c r="HAA25" s="49"/>
      <c r="HAB25" s="49"/>
      <c r="HAC25" s="49"/>
      <c r="HAD25" s="49"/>
      <c r="HAE25" s="49"/>
      <c r="HAF25" s="49"/>
      <c r="HAG25" s="49"/>
      <c r="HAH25" s="49"/>
      <c r="HAI25" s="49"/>
      <c r="HAJ25" s="49"/>
      <c r="HAK25" s="49"/>
      <c r="HAL25" s="49"/>
      <c r="HAM25" s="49"/>
      <c r="HAN25" s="49"/>
      <c r="HAO25" s="49"/>
      <c r="HAP25" s="49"/>
      <c r="HAQ25" s="49"/>
      <c r="HAR25" s="49"/>
      <c r="HAS25" s="49"/>
      <c r="HAT25" s="49"/>
      <c r="HAU25" s="49"/>
      <c r="HAV25" s="49"/>
      <c r="HAW25" s="49"/>
      <c r="HAX25" s="49"/>
      <c r="HAY25" s="49"/>
      <c r="HAZ25" s="49"/>
      <c r="HBA25" s="49"/>
      <c r="HBB25" s="49"/>
      <c r="HBC25" s="49"/>
      <c r="HBD25" s="49"/>
      <c r="HBE25" s="49"/>
      <c r="HBF25" s="49"/>
      <c r="HBG25" s="49"/>
      <c r="HBH25" s="49"/>
      <c r="HBI25" s="49"/>
      <c r="HBJ25" s="49"/>
      <c r="HBK25" s="49"/>
      <c r="HBL25" s="49"/>
      <c r="HBM25" s="49"/>
      <c r="HBN25" s="49"/>
      <c r="HBO25" s="49"/>
      <c r="HBP25" s="49"/>
      <c r="HBQ25" s="49"/>
      <c r="HBR25" s="49"/>
      <c r="HBS25" s="49"/>
      <c r="HBT25" s="49"/>
      <c r="HBU25" s="49"/>
      <c r="HBV25" s="49"/>
      <c r="HBW25" s="49"/>
      <c r="HBX25" s="49"/>
      <c r="HBY25" s="49"/>
      <c r="HBZ25" s="49"/>
      <c r="HCA25" s="49"/>
      <c r="HCB25" s="49"/>
      <c r="HCC25" s="49"/>
      <c r="HCD25" s="49"/>
      <c r="HCE25" s="49"/>
      <c r="HCF25" s="49"/>
      <c r="HCG25" s="49"/>
      <c r="HCH25" s="49"/>
      <c r="HCI25" s="49"/>
      <c r="HCJ25" s="49"/>
      <c r="HCK25" s="49"/>
      <c r="HCL25" s="49"/>
      <c r="HCM25" s="49"/>
      <c r="HCN25" s="49"/>
      <c r="HCO25" s="49"/>
      <c r="HCP25" s="49"/>
      <c r="HCQ25" s="49"/>
      <c r="HCR25" s="49"/>
      <c r="HCS25" s="49"/>
      <c r="HCT25" s="49"/>
      <c r="HCU25" s="49"/>
      <c r="HCV25" s="49"/>
      <c r="HCW25" s="49"/>
      <c r="HCX25" s="49"/>
      <c r="HCY25" s="49"/>
      <c r="HCZ25" s="49"/>
      <c r="HDA25" s="49"/>
      <c r="HDB25" s="49"/>
      <c r="HDC25" s="49"/>
      <c r="HDD25" s="49"/>
      <c r="HDE25" s="49"/>
      <c r="HDF25" s="49"/>
      <c r="HDG25" s="49"/>
      <c r="HDH25" s="49"/>
      <c r="HDI25" s="49"/>
      <c r="HDJ25" s="49"/>
      <c r="HDK25" s="49"/>
      <c r="HDL25" s="49"/>
      <c r="HDM25" s="49"/>
      <c r="HDN25" s="49"/>
      <c r="HDO25" s="49"/>
      <c r="HDP25" s="49"/>
      <c r="HDQ25" s="49"/>
      <c r="HDR25" s="49"/>
      <c r="HDS25" s="49"/>
      <c r="HDT25" s="49"/>
      <c r="HDU25" s="49"/>
      <c r="HDV25" s="49"/>
      <c r="HDW25" s="49"/>
      <c r="HDX25" s="49"/>
      <c r="HDY25" s="49"/>
      <c r="HDZ25" s="49"/>
      <c r="HEA25" s="49"/>
      <c r="HEB25" s="49"/>
      <c r="HEC25" s="49"/>
      <c r="HED25" s="49"/>
      <c r="HEE25" s="49"/>
      <c r="HEF25" s="49"/>
      <c r="HEG25" s="49"/>
      <c r="HEH25" s="49"/>
      <c r="HEI25" s="49"/>
      <c r="HEJ25" s="49"/>
      <c r="HEK25" s="49"/>
      <c r="HEL25" s="49"/>
      <c r="HEM25" s="49"/>
      <c r="HEN25" s="49"/>
      <c r="HEO25" s="49"/>
      <c r="HEP25" s="49"/>
      <c r="HEQ25" s="49"/>
      <c r="HER25" s="49"/>
      <c r="HES25" s="49"/>
      <c r="HET25" s="49"/>
      <c r="HEU25" s="49"/>
      <c r="HEV25" s="49"/>
      <c r="HEW25" s="49"/>
      <c r="HEX25" s="49"/>
      <c r="HEY25" s="49"/>
      <c r="HEZ25" s="49"/>
      <c r="HFA25" s="49"/>
      <c r="HFB25" s="49"/>
      <c r="HFC25" s="49"/>
      <c r="HFD25" s="49"/>
      <c r="HFE25" s="49"/>
      <c r="HFF25" s="49"/>
      <c r="HFG25" s="49"/>
      <c r="HFH25" s="49"/>
      <c r="HFI25" s="49"/>
      <c r="HFJ25" s="49"/>
      <c r="HFK25" s="49"/>
      <c r="HFL25" s="49"/>
      <c r="HFM25" s="49"/>
      <c r="HFN25" s="49"/>
      <c r="HFO25" s="49"/>
      <c r="HFP25" s="49"/>
      <c r="HFQ25" s="49"/>
      <c r="HFR25" s="49"/>
      <c r="HFS25" s="49"/>
      <c r="HFT25" s="49"/>
      <c r="HFU25" s="49"/>
      <c r="HFV25" s="49"/>
      <c r="HFW25" s="49"/>
      <c r="HFX25" s="49"/>
      <c r="HFY25" s="49"/>
      <c r="HFZ25" s="49"/>
      <c r="HGA25" s="49"/>
      <c r="HGB25" s="49"/>
      <c r="HGC25" s="49"/>
      <c r="HGD25" s="49"/>
      <c r="HGE25" s="49"/>
      <c r="HGF25" s="49"/>
      <c r="HGG25" s="49"/>
      <c r="HGH25" s="49"/>
      <c r="HGI25" s="49"/>
      <c r="HGJ25" s="49"/>
      <c r="HGK25" s="49"/>
      <c r="HGL25" s="49"/>
      <c r="HGM25" s="49"/>
      <c r="HGN25" s="49"/>
      <c r="HGO25" s="49"/>
      <c r="HGP25" s="49"/>
      <c r="HGQ25" s="49"/>
      <c r="HGR25" s="49"/>
      <c r="HGS25" s="49"/>
      <c r="HGT25" s="49"/>
      <c r="HGU25" s="49"/>
      <c r="HGV25" s="49"/>
      <c r="HGW25" s="49"/>
      <c r="HGX25" s="49"/>
      <c r="HGY25" s="49"/>
      <c r="HGZ25" s="49"/>
      <c r="HHA25" s="49"/>
      <c r="HHB25" s="49"/>
      <c r="HHC25" s="49"/>
      <c r="HHD25" s="49"/>
      <c r="HHE25" s="49"/>
      <c r="HHF25" s="49"/>
      <c r="HHG25" s="49"/>
      <c r="HHH25" s="49"/>
      <c r="HHI25" s="49"/>
      <c r="HHJ25" s="49"/>
      <c r="HHK25" s="49"/>
      <c r="HHL25" s="49"/>
      <c r="HHM25" s="49"/>
      <c r="HHN25" s="49"/>
      <c r="HHO25" s="49"/>
      <c r="HHP25" s="49"/>
      <c r="HHQ25" s="49"/>
      <c r="HHR25" s="49"/>
      <c r="HHS25" s="49"/>
      <c r="HHT25" s="49"/>
      <c r="HHU25" s="49"/>
      <c r="HHV25" s="49"/>
      <c r="HHW25" s="49"/>
      <c r="HHX25" s="49"/>
      <c r="HHY25" s="49"/>
      <c r="HHZ25" s="49"/>
      <c r="HIA25" s="49"/>
      <c r="HIB25" s="49"/>
      <c r="HIC25" s="49"/>
      <c r="HID25" s="49"/>
      <c r="HIE25" s="49"/>
      <c r="HIF25" s="49"/>
      <c r="HIG25" s="49"/>
      <c r="HIH25" s="49"/>
      <c r="HII25" s="49"/>
      <c r="HIJ25" s="49"/>
      <c r="HIK25" s="49"/>
      <c r="HIL25" s="49"/>
      <c r="HIM25" s="49"/>
      <c r="HIN25" s="49"/>
      <c r="HIO25" s="49"/>
      <c r="HIP25" s="49"/>
      <c r="HIQ25" s="49"/>
      <c r="HIR25" s="49"/>
      <c r="HIS25" s="49"/>
      <c r="HIT25" s="49"/>
      <c r="HIU25" s="49"/>
      <c r="HIV25" s="49"/>
      <c r="HIW25" s="49"/>
      <c r="HIX25" s="49"/>
      <c r="HIY25" s="49"/>
      <c r="HIZ25" s="49"/>
      <c r="HJA25" s="49"/>
      <c r="HJB25" s="49"/>
      <c r="HJC25" s="49"/>
      <c r="HJD25" s="49"/>
      <c r="HJE25" s="49"/>
      <c r="HJF25" s="49"/>
      <c r="HJG25" s="49"/>
      <c r="HJH25" s="49"/>
      <c r="HJI25" s="49"/>
      <c r="HJJ25" s="49"/>
      <c r="HJK25" s="49"/>
      <c r="HJL25" s="49"/>
      <c r="HJM25" s="49"/>
      <c r="HJN25" s="49"/>
      <c r="HJO25" s="49"/>
      <c r="HJP25" s="49"/>
      <c r="HJQ25" s="49"/>
      <c r="HJR25" s="49"/>
      <c r="HJS25" s="49"/>
      <c r="HJT25" s="49"/>
      <c r="HJU25" s="49"/>
      <c r="HJV25" s="49"/>
      <c r="HJW25" s="49"/>
      <c r="HJX25" s="49"/>
      <c r="HJY25" s="49"/>
      <c r="HJZ25" s="49"/>
      <c r="HKA25" s="49"/>
      <c r="HKB25" s="49"/>
      <c r="HKC25" s="49"/>
      <c r="HKD25" s="49"/>
      <c r="HKE25" s="49"/>
      <c r="HKF25" s="49"/>
      <c r="HKG25" s="49"/>
      <c r="HKH25" s="49"/>
      <c r="HKI25" s="49"/>
      <c r="HKJ25" s="49"/>
      <c r="HKK25" s="49"/>
      <c r="HKL25" s="49"/>
      <c r="HKM25" s="49"/>
      <c r="HKN25" s="49"/>
      <c r="HKO25" s="49"/>
      <c r="HKP25" s="49"/>
      <c r="HKQ25" s="49"/>
      <c r="HKR25" s="49"/>
      <c r="HKS25" s="49"/>
      <c r="HKT25" s="49"/>
      <c r="HKU25" s="49"/>
      <c r="HKV25" s="49"/>
      <c r="HKW25" s="49"/>
      <c r="HKX25" s="49"/>
      <c r="HKY25" s="49"/>
      <c r="HKZ25" s="49"/>
      <c r="HLA25" s="49"/>
      <c r="HLB25" s="49"/>
      <c r="HLC25" s="49"/>
      <c r="HLD25" s="49"/>
      <c r="HLE25" s="49"/>
      <c r="HLF25" s="49"/>
      <c r="HLG25" s="49"/>
      <c r="HLH25" s="49"/>
      <c r="HLI25" s="49"/>
      <c r="HLJ25" s="49"/>
      <c r="HLK25" s="49"/>
      <c r="HLL25" s="49"/>
      <c r="HLM25" s="49"/>
      <c r="HLN25" s="49"/>
      <c r="HLO25" s="49"/>
      <c r="HLP25" s="49"/>
      <c r="HLQ25" s="49"/>
      <c r="HLR25" s="49"/>
      <c r="HLS25" s="49"/>
      <c r="HLT25" s="49"/>
      <c r="HLU25" s="49"/>
      <c r="HLV25" s="49"/>
      <c r="HLW25" s="49"/>
      <c r="HLX25" s="49"/>
      <c r="HLY25" s="49"/>
      <c r="HLZ25" s="49"/>
      <c r="HMA25" s="49"/>
      <c r="HMB25" s="49"/>
      <c r="HMC25" s="49"/>
      <c r="HMD25" s="49"/>
      <c r="HME25" s="49"/>
      <c r="HMF25" s="49"/>
      <c r="HMG25" s="49"/>
      <c r="HMH25" s="49"/>
      <c r="HMI25" s="49"/>
      <c r="HMJ25" s="49"/>
      <c r="HMK25" s="49"/>
      <c r="HML25" s="49"/>
      <c r="HMM25" s="49"/>
      <c r="HMN25" s="49"/>
      <c r="HMO25" s="49"/>
      <c r="HMP25" s="49"/>
      <c r="HMQ25" s="49"/>
      <c r="HMR25" s="49"/>
      <c r="HMS25" s="49"/>
      <c r="HMT25" s="49"/>
      <c r="HMU25" s="49"/>
      <c r="HMV25" s="49"/>
      <c r="HMW25" s="49"/>
      <c r="HMX25" s="49"/>
      <c r="HMY25" s="49"/>
      <c r="HMZ25" s="49"/>
      <c r="HNA25" s="49"/>
      <c r="HNB25" s="49"/>
      <c r="HNC25" s="49"/>
      <c r="HND25" s="49"/>
      <c r="HNE25" s="49"/>
      <c r="HNF25" s="49"/>
      <c r="HNG25" s="49"/>
      <c r="HNH25" s="49"/>
      <c r="HNI25" s="49"/>
      <c r="HNJ25" s="49"/>
      <c r="HNK25" s="49"/>
      <c r="HNL25" s="49"/>
      <c r="HNM25" s="49"/>
      <c r="HNN25" s="49"/>
      <c r="HNO25" s="49"/>
      <c r="HNP25" s="49"/>
      <c r="HNQ25" s="49"/>
      <c r="HNR25" s="49"/>
      <c r="HNS25" s="49"/>
      <c r="HNT25" s="49"/>
      <c r="HNU25" s="49"/>
      <c r="HNV25" s="49"/>
      <c r="HNW25" s="49"/>
      <c r="HNX25" s="49"/>
      <c r="HNY25" s="49"/>
      <c r="HNZ25" s="49"/>
      <c r="HOA25" s="49"/>
      <c r="HOB25" s="49"/>
      <c r="HOC25" s="49"/>
      <c r="HOD25" s="49"/>
      <c r="HOE25" s="49"/>
      <c r="HOF25" s="49"/>
      <c r="HOG25" s="49"/>
      <c r="HOH25" s="49"/>
      <c r="HOI25" s="49"/>
      <c r="HOJ25" s="49"/>
      <c r="HOK25" s="49"/>
      <c r="HOL25" s="49"/>
      <c r="HOM25" s="49"/>
      <c r="HON25" s="49"/>
      <c r="HOO25" s="49"/>
      <c r="HOP25" s="49"/>
      <c r="HOQ25" s="49"/>
      <c r="HOR25" s="49"/>
      <c r="HOS25" s="49"/>
      <c r="HOT25" s="49"/>
      <c r="HOU25" s="49"/>
      <c r="HOV25" s="49"/>
      <c r="HOW25" s="49"/>
      <c r="HOX25" s="49"/>
      <c r="HOY25" s="49"/>
      <c r="HOZ25" s="49"/>
      <c r="HPA25" s="49"/>
      <c r="HPB25" s="49"/>
      <c r="HPC25" s="49"/>
      <c r="HPD25" s="49"/>
      <c r="HPE25" s="49"/>
      <c r="HPF25" s="49"/>
      <c r="HPG25" s="49"/>
      <c r="HPH25" s="49"/>
      <c r="HPI25" s="49"/>
      <c r="HPJ25" s="49"/>
      <c r="HPK25" s="49"/>
      <c r="HPL25" s="49"/>
      <c r="HPM25" s="49"/>
      <c r="HPN25" s="49"/>
      <c r="HPO25" s="49"/>
      <c r="HPP25" s="49"/>
      <c r="HPQ25" s="49"/>
      <c r="HPR25" s="49"/>
      <c r="HPS25" s="49"/>
      <c r="HPT25" s="49"/>
      <c r="HPU25" s="49"/>
      <c r="HPV25" s="49"/>
      <c r="HPW25" s="49"/>
      <c r="HPX25" s="49"/>
      <c r="HPY25" s="49"/>
      <c r="HPZ25" s="49"/>
      <c r="HQA25" s="49"/>
      <c r="HQB25" s="49"/>
      <c r="HQC25" s="49"/>
      <c r="HQD25" s="49"/>
      <c r="HQE25" s="49"/>
      <c r="HQF25" s="49"/>
      <c r="HQG25" s="49"/>
      <c r="HQH25" s="49"/>
      <c r="HQI25" s="49"/>
      <c r="HQJ25" s="49"/>
      <c r="HQK25" s="49"/>
      <c r="HQL25" s="49"/>
      <c r="HQM25" s="49"/>
      <c r="HQN25" s="49"/>
      <c r="HQO25" s="49"/>
      <c r="HQP25" s="49"/>
      <c r="HQQ25" s="49"/>
      <c r="HQR25" s="49"/>
      <c r="HQS25" s="49"/>
      <c r="HQT25" s="49"/>
      <c r="HQU25" s="49"/>
      <c r="HQV25" s="49"/>
      <c r="HQW25" s="49"/>
      <c r="HQX25" s="49"/>
      <c r="HQY25" s="49"/>
      <c r="HQZ25" s="49"/>
      <c r="HRA25" s="49"/>
      <c r="HRB25" s="49"/>
      <c r="HRC25" s="49"/>
      <c r="HRD25" s="49"/>
      <c r="HRE25" s="49"/>
      <c r="HRF25" s="49"/>
      <c r="HRG25" s="49"/>
      <c r="HRH25" s="49"/>
      <c r="HRI25" s="49"/>
      <c r="HRJ25" s="49"/>
      <c r="HRK25" s="49"/>
      <c r="HRL25" s="49"/>
      <c r="HRM25" s="49"/>
      <c r="HRN25" s="49"/>
      <c r="HRO25" s="49"/>
      <c r="HRP25" s="49"/>
      <c r="HRQ25" s="49"/>
      <c r="HRR25" s="49"/>
      <c r="HRS25" s="49"/>
      <c r="HRT25" s="49"/>
      <c r="HRU25" s="49"/>
      <c r="HRV25" s="49"/>
      <c r="HRW25" s="49"/>
      <c r="HRX25" s="49"/>
      <c r="HRY25" s="49"/>
      <c r="HRZ25" s="49"/>
      <c r="HSA25" s="49"/>
      <c r="HSB25" s="49"/>
      <c r="HSC25" s="49"/>
      <c r="HSD25" s="49"/>
      <c r="HSE25" s="49"/>
      <c r="HSF25" s="49"/>
      <c r="HSG25" s="49"/>
      <c r="HSH25" s="49"/>
      <c r="HSI25" s="49"/>
      <c r="HSJ25" s="49"/>
      <c r="HSK25" s="49"/>
      <c r="HSL25" s="49"/>
      <c r="HSM25" s="49"/>
      <c r="HSN25" s="49"/>
      <c r="HSO25" s="49"/>
      <c r="HSP25" s="49"/>
      <c r="HSQ25" s="49"/>
      <c r="HSR25" s="49"/>
      <c r="HSS25" s="49"/>
      <c r="HST25" s="49"/>
      <c r="HSU25" s="49"/>
      <c r="HSV25" s="49"/>
      <c r="HSW25" s="49"/>
      <c r="HSX25" s="49"/>
      <c r="HSY25" s="49"/>
      <c r="HSZ25" s="49"/>
      <c r="HTA25" s="49"/>
      <c r="HTB25" s="49"/>
      <c r="HTC25" s="49"/>
      <c r="HTD25" s="49"/>
      <c r="HTE25" s="49"/>
      <c r="HTF25" s="49"/>
      <c r="HTG25" s="49"/>
      <c r="HTH25" s="49"/>
      <c r="HTI25" s="49"/>
      <c r="HTJ25" s="49"/>
      <c r="HTK25" s="49"/>
      <c r="HTL25" s="49"/>
      <c r="HTM25" s="49"/>
      <c r="HTN25" s="49"/>
      <c r="HTO25" s="49"/>
      <c r="HTP25" s="49"/>
      <c r="HTQ25" s="49"/>
      <c r="HTR25" s="49"/>
      <c r="HTS25" s="49"/>
      <c r="HTT25" s="49"/>
      <c r="HTU25" s="49"/>
      <c r="HTV25" s="49"/>
      <c r="HTW25" s="49"/>
      <c r="HTX25" s="49"/>
      <c r="HTY25" s="49"/>
      <c r="HTZ25" s="49"/>
      <c r="HUA25" s="49"/>
      <c r="HUB25" s="49"/>
      <c r="HUC25" s="49"/>
      <c r="HUD25" s="49"/>
      <c r="HUE25" s="49"/>
      <c r="HUF25" s="49"/>
      <c r="HUG25" s="49"/>
      <c r="HUH25" s="49"/>
      <c r="HUI25" s="49"/>
      <c r="HUJ25" s="49"/>
      <c r="HUK25" s="49"/>
      <c r="HUL25" s="49"/>
      <c r="HUM25" s="49"/>
      <c r="HUN25" s="49"/>
      <c r="HUO25" s="49"/>
      <c r="HUP25" s="49"/>
      <c r="HUQ25" s="49"/>
      <c r="HUR25" s="49"/>
      <c r="HUS25" s="49"/>
      <c r="HUT25" s="49"/>
      <c r="HUU25" s="49"/>
      <c r="HUV25" s="49"/>
      <c r="HUW25" s="49"/>
      <c r="HUX25" s="49"/>
      <c r="HUY25" s="49"/>
      <c r="HUZ25" s="49"/>
      <c r="HVA25" s="49"/>
      <c r="HVB25" s="49"/>
      <c r="HVC25" s="49"/>
      <c r="HVD25" s="49"/>
      <c r="HVE25" s="49"/>
      <c r="HVF25" s="49"/>
      <c r="HVG25" s="49"/>
      <c r="HVH25" s="49"/>
      <c r="HVI25" s="49"/>
      <c r="HVJ25" s="49"/>
      <c r="HVK25" s="49"/>
      <c r="HVL25" s="49"/>
      <c r="HVM25" s="49"/>
      <c r="HVN25" s="49"/>
      <c r="HVO25" s="49"/>
      <c r="HVP25" s="49"/>
      <c r="HVQ25" s="49"/>
      <c r="HVR25" s="49"/>
      <c r="HVS25" s="49"/>
      <c r="HVT25" s="49"/>
      <c r="HVU25" s="49"/>
      <c r="HVV25" s="49"/>
      <c r="HVW25" s="49"/>
      <c r="HVX25" s="49"/>
      <c r="HVY25" s="49"/>
      <c r="HVZ25" s="49"/>
      <c r="HWA25" s="49"/>
      <c r="HWB25" s="49"/>
      <c r="HWC25" s="49"/>
      <c r="HWD25" s="49"/>
      <c r="HWE25" s="49"/>
      <c r="HWF25" s="49"/>
      <c r="HWG25" s="49"/>
      <c r="HWH25" s="49"/>
      <c r="HWI25" s="49"/>
      <c r="HWJ25" s="49"/>
      <c r="HWK25" s="49"/>
      <c r="HWL25" s="49"/>
      <c r="HWM25" s="49"/>
      <c r="HWN25" s="49"/>
      <c r="HWO25" s="49"/>
      <c r="HWP25" s="49"/>
      <c r="HWQ25" s="49"/>
      <c r="HWR25" s="49"/>
      <c r="HWS25" s="49"/>
      <c r="HWT25" s="49"/>
      <c r="HWU25" s="49"/>
      <c r="HWV25" s="49"/>
      <c r="HWW25" s="49"/>
      <c r="HWX25" s="49"/>
      <c r="HWY25" s="49"/>
      <c r="HWZ25" s="49"/>
      <c r="HXA25" s="49"/>
      <c r="HXB25" s="49"/>
      <c r="HXC25" s="49"/>
      <c r="HXD25" s="49"/>
      <c r="HXE25" s="49"/>
      <c r="HXF25" s="49"/>
      <c r="HXG25" s="49"/>
      <c r="HXH25" s="49"/>
      <c r="HXI25" s="49"/>
      <c r="HXJ25" s="49"/>
      <c r="HXK25" s="49"/>
      <c r="HXL25" s="49"/>
      <c r="HXM25" s="49"/>
      <c r="HXN25" s="49"/>
      <c r="HXO25" s="49"/>
      <c r="HXP25" s="49"/>
      <c r="HXQ25" s="49"/>
      <c r="HXR25" s="49"/>
      <c r="HXS25" s="49"/>
      <c r="HXT25" s="49"/>
      <c r="HXU25" s="49"/>
      <c r="HXV25" s="49"/>
      <c r="HXW25" s="49"/>
      <c r="HXX25" s="49"/>
      <c r="HXY25" s="49"/>
      <c r="HXZ25" s="49"/>
      <c r="HYA25" s="49"/>
      <c r="HYB25" s="49"/>
      <c r="HYC25" s="49"/>
      <c r="HYD25" s="49"/>
      <c r="HYE25" s="49"/>
      <c r="HYF25" s="49"/>
      <c r="HYG25" s="49"/>
      <c r="HYH25" s="49"/>
      <c r="HYI25" s="49"/>
      <c r="HYJ25" s="49"/>
      <c r="HYK25" s="49"/>
      <c r="HYL25" s="49"/>
      <c r="HYM25" s="49"/>
      <c r="HYN25" s="49"/>
      <c r="HYO25" s="49"/>
      <c r="HYP25" s="49"/>
      <c r="HYQ25" s="49"/>
      <c r="HYR25" s="49"/>
      <c r="HYS25" s="49"/>
      <c r="HYT25" s="49"/>
      <c r="HYU25" s="49"/>
      <c r="HYV25" s="49"/>
      <c r="HYW25" s="49"/>
      <c r="HYX25" s="49"/>
      <c r="HYY25" s="49"/>
      <c r="HYZ25" s="49"/>
      <c r="HZA25" s="49"/>
      <c r="HZB25" s="49"/>
      <c r="HZC25" s="49"/>
      <c r="HZD25" s="49"/>
      <c r="HZE25" s="49"/>
      <c r="HZF25" s="49"/>
      <c r="HZG25" s="49"/>
      <c r="HZH25" s="49"/>
      <c r="HZI25" s="49"/>
      <c r="HZJ25" s="49"/>
      <c r="HZK25" s="49"/>
      <c r="HZL25" s="49"/>
      <c r="HZM25" s="49"/>
      <c r="HZN25" s="49"/>
      <c r="HZO25" s="49"/>
      <c r="HZP25" s="49"/>
      <c r="HZQ25" s="49"/>
      <c r="HZR25" s="49"/>
      <c r="HZS25" s="49"/>
      <c r="HZT25" s="49"/>
      <c r="HZU25" s="49"/>
      <c r="HZV25" s="49"/>
      <c r="HZW25" s="49"/>
      <c r="HZX25" s="49"/>
      <c r="HZY25" s="49"/>
      <c r="HZZ25" s="49"/>
      <c r="IAA25" s="49"/>
      <c r="IAB25" s="49"/>
      <c r="IAC25" s="49"/>
      <c r="IAD25" s="49"/>
      <c r="IAE25" s="49"/>
      <c r="IAF25" s="49"/>
      <c r="IAG25" s="49"/>
      <c r="IAH25" s="49"/>
      <c r="IAI25" s="49"/>
      <c r="IAJ25" s="49"/>
      <c r="IAK25" s="49"/>
      <c r="IAL25" s="49"/>
      <c r="IAM25" s="49"/>
      <c r="IAN25" s="49"/>
      <c r="IAO25" s="49"/>
      <c r="IAP25" s="49"/>
      <c r="IAQ25" s="49"/>
      <c r="IAR25" s="49"/>
      <c r="IAS25" s="49"/>
      <c r="IAT25" s="49"/>
      <c r="IAU25" s="49"/>
      <c r="IAV25" s="49"/>
      <c r="IAW25" s="49"/>
      <c r="IAX25" s="49"/>
      <c r="IAY25" s="49"/>
      <c r="IAZ25" s="49"/>
      <c r="IBA25" s="49"/>
      <c r="IBB25" s="49"/>
      <c r="IBC25" s="49"/>
      <c r="IBD25" s="49"/>
      <c r="IBE25" s="49"/>
      <c r="IBF25" s="49"/>
      <c r="IBG25" s="49"/>
      <c r="IBH25" s="49"/>
      <c r="IBI25" s="49"/>
      <c r="IBJ25" s="49"/>
      <c r="IBK25" s="49"/>
      <c r="IBL25" s="49"/>
      <c r="IBM25" s="49"/>
      <c r="IBN25" s="49"/>
      <c r="IBO25" s="49"/>
      <c r="IBP25" s="49"/>
      <c r="IBQ25" s="49"/>
      <c r="IBR25" s="49"/>
      <c r="IBS25" s="49"/>
      <c r="IBT25" s="49"/>
      <c r="IBU25" s="49"/>
      <c r="IBV25" s="49"/>
      <c r="IBW25" s="49"/>
      <c r="IBX25" s="49"/>
      <c r="IBY25" s="49"/>
      <c r="IBZ25" s="49"/>
      <c r="ICA25" s="49"/>
      <c r="ICB25" s="49"/>
      <c r="ICC25" s="49"/>
      <c r="ICD25" s="49"/>
      <c r="ICE25" s="49"/>
      <c r="ICF25" s="49"/>
      <c r="ICG25" s="49"/>
      <c r="ICH25" s="49"/>
      <c r="ICI25" s="49"/>
      <c r="ICJ25" s="49"/>
      <c r="ICK25" s="49"/>
      <c r="ICL25" s="49"/>
      <c r="ICM25" s="49"/>
      <c r="ICN25" s="49"/>
      <c r="ICO25" s="49"/>
      <c r="ICP25" s="49"/>
      <c r="ICQ25" s="49"/>
      <c r="ICR25" s="49"/>
      <c r="ICS25" s="49"/>
      <c r="ICT25" s="49"/>
      <c r="ICU25" s="49"/>
      <c r="ICV25" s="49"/>
      <c r="ICW25" s="49"/>
      <c r="ICX25" s="49"/>
      <c r="ICY25" s="49"/>
      <c r="ICZ25" s="49"/>
      <c r="IDA25" s="49"/>
      <c r="IDB25" s="49"/>
      <c r="IDC25" s="49"/>
      <c r="IDD25" s="49"/>
      <c r="IDE25" s="49"/>
      <c r="IDF25" s="49"/>
      <c r="IDG25" s="49"/>
      <c r="IDH25" s="49"/>
      <c r="IDI25" s="49"/>
      <c r="IDJ25" s="49"/>
      <c r="IDK25" s="49"/>
      <c r="IDL25" s="49"/>
      <c r="IDM25" s="49"/>
      <c r="IDN25" s="49"/>
      <c r="IDO25" s="49"/>
      <c r="IDP25" s="49"/>
      <c r="IDQ25" s="49"/>
      <c r="IDR25" s="49"/>
      <c r="IDS25" s="49"/>
      <c r="IDT25" s="49"/>
      <c r="IDU25" s="49"/>
      <c r="IDV25" s="49"/>
      <c r="IDW25" s="49"/>
      <c r="IDX25" s="49"/>
      <c r="IDY25" s="49"/>
      <c r="IDZ25" s="49"/>
      <c r="IEA25" s="49"/>
      <c r="IEB25" s="49"/>
      <c r="IEC25" s="49"/>
      <c r="IED25" s="49"/>
      <c r="IEE25" s="49"/>
      <c r="IEF25" s="49"/>
      <c r="IEG25" s="49"/>
      <c r="IEH25" s="49"/>
      <c r="IEI25" s="49"/>
      <c r="IEJ25" s="49"/>
      <c r="IEK25" s="49"/>
      <c r="IEL25" s="49"/>
      <c r="IEM25" s="49"/>
      <c r="IEN25" s="49"/>
      <c r="IEO25" s="49"/>
      <c r="IEP25" s="49"/>
      <c r="IEQ25" s="49"/>
      <c r="IER25" s="49"/>
      <c r="IES25" s="49"/>
      <c r="IET25" s="49"/>
      <c r="IEU25" s="49"/>
      <c r="IEV25" s="49"/>
      <c r="IEW25" s="49"/>
      <c r="IEX25" s="49"/>
      <c r="IEY25" s="49"/>
      <c r="IEZ25" s="49"/>
      <c r="IFA25" s="49"/>
      <c r="IFB25" s="49"/>
      <c r="IFC25" s="49"/>
      <c r="IFD25" s="49"/>
      <c r="IFE25" s="49"/>
      <c r="IFF25" s="49"/>
      <c r="IFG25" s="49"/>
      <c r="IFH25" s="49"/>
      <c r="IFI25" s="49"/>
      <c r="IFJ25" s="49"/>
      <c r="IFK25" s="49"/>
      <c r="IFL25" s="49"/>
      <c r="IFM25" s="49"/>
      <c r="IFN25" s="49"/>
      <c r="IFO25" s="49"/>
      <c r="IFP25" s="49"/>
      <c r="IFQ25" s="49"/>
      <c r="IFR25" s="49"/>
      <c r="IFS25" s="49"/>
      <c r="IFT25" s="49"/>
      <c r="IFU25" s="49"/>
      <c r="IFV25" s="49"/>
      <c r="IFW25" s="49"/>
      <c r="IFX25" s="49"/>
      <c r="IFY25" s="49"/>
      <c r="IFZ25" s="49"/>
      <c r="IGA25" s="49"/>
      <c r="IGB25" s="49"/>
      <c r="IGC25" s="49"/>
      <c r="IGD25" s="49"/>
      <c r="IGE25" s="49"/>
      <c r="IGF25" s="49"/>
      <c r="IGG25" s="49"/>
      <c r="IGH25" s="49"/>
      <c r="IGI25" s="49"/>
      <c r="IGJ25" s="49"/>
      <c r="IGK25" s="49"/>
      <c r="IGL25" s="49"/>
      <c r="IGM25" s="49"/>
      <c r="IGN25" s="49"/>
      <c r="IGO25" s="49"/>
      <c r="IGP25" s="49"/>
      <c r="IGQ25" s="49"/>
      <c r="IGR25" s="49"/>
      <c r="IGS25" s="49"/>
      <c r="IGT25" s="49"/>
      <c r="IGU25" s="49"/>
      <c r="IGV25" s="49"/>
      <c r="IGW25" s="49"/>
      <c r="IGX25" s="49"/>
      <c r="IGY25" s="49"/>
      <c r="IGZ25" s="49"/>
      <c r="IHA25" s="49"/>
      <c r="IHB25" s="49"/>
      <c r="IHC25" s="49"/>
      <c r="IHD25" s="49"/>
      <c r="IHE25" s="49"/>
      <c r="IHF25" s="49"/>
      <c r="IHG25" s="49"/>
      <c r="IHH25" s="49"/>
      <c r="IHI25" s="49"/>
      <c r="IHJ25" s="49"/>
      <c r="IHK25" s="49"/>
      <c r="IHL25" s="49"/>
      <c r="IHM25" s="49"/>
      <c r="IHN25" s="49"/>
      <c r="IHO25" s="49"/>
      <c r="IHP25" s="49"/>
      <c r="IHQ25" s="49"/>
      <c r="IHR25" s="49"/>
      <c r="IHS25" s="49"/>
      <c r="IHT25" s="49"/>
      <c r="IHU25" s="49"/>
      <c r="IHV25" s="49"/>
      <c r="IHW25" s="49"/>
      <c r="IHX25" s="49"/>
      <c r="IHY25" s="49"/>
      <c r="IHZ25" s="49"/>
      <c r="IIA25" s="49"/>
      <c r="IIB25" s="49"/>
      <c r="IIC25" s="49"/>
      <c r="IID25" s="49"/>
      <c r="IIE25" s="49"/>
      <c r="IIF25" s="49"/>
      <c r="IIG25" s="49"/>
      <c r="IIH25" s="49"/>
      <c r="III25" s="49"/>
      <c r="IIJ25" s="49"/>
      <c r="IIK25" s="49"/>
      <c r="IIL25" s="49"/>
      <c r="IIM25" s="49"/>
      <c r="IIN25" s="49"/>
      <c r="IIO25" s="49"/>
      <c r="IIP25" s="49"/>
      <c r="IIQ25" s="49"/>
      <c r="IIR25" s="49"/>
      <c r="IIS25" s="49"/>
      <c r="IIT25" s="49"/>
      <c r="IIU25" s="49"/>
      <c r="IIV25" s="49"/>
      <c r="IIW25" s="49"/>
      <c r="IIX25" s="49"/>
      <c r="IIY25" s="49"/>
      <c r="IIZ25" s="49"/>
      <c r="IJA25" s="49"/>
      <c r="IJB25" s="49"/>
      <c r="IJC25" s="49"/>
      <c r="IJD25" s="49"/>
      <c r="IJE25" s="49"/>
      <c r="IJF25" s="49"/>
      <c r="IJG25" s="49"/>
      <c r="IJH25" s="49"/>
      <c r="IJI25" s="49"/>
      <c r="IJJ25" s="49"/>
      <c r="IJK25" s="49"/>
      <c r="IJL25" s="49"/>
      <c r="IJM25" s="49"/>
      <c r="IJN25" s="49"/>
      <c r="IJO25" s="49"/>
      <c r="IJP25" s="49"/>
      <c r="IJQ25" s="49"/>
      <c r="IJR25" s="49"/>
      <c r="IJS25" s="49"/>
      <c r="IJT25" s="49"/>
      <c r="IJU25" s="49"/>
      <c r="IJV25" s="49"/>
      <c r="IJW25" s="49"/>
      <c r="IJX25" s="49"/>
      <c r="IJY25" s="49"/>
      <c r="IJZ25" s="49"/>
      <c r="IKA25" s="49"/>
      <c r="IKB25" s="49"/>
      <c r="IKC25" s="49"/>
      <c r="IKD25" s="49"/>
      <c r="IKE25" s="49"/>
      <c r="IKF25" s="49"/>
      <c r="IKG25" s="49"/>
      <c r="IKH25" s="49"/>
      <c r="IKI25" s="49"/>
      <c r="IKJ25" s="49"/>
      <c r="IKK25" s="49"/>
      <c r="IKL25" s="49"/>
      <c r="IKM25" s="49"/>
      <c r="IKN25" s="49"/>
      <c r="IKO25" s="49"/>
      <c r="IKP25" s="49"/>
      <c r="IKQ25" s="49"/>
      <c r="IKR25" s="49"/>
      <c r="IKS25" s="49"/>
      <c r="IKT25" s="49"/>
      <c r="IKU25" s="49"/>
      <c r="IKV25" s="49"/>
      <c r="IKW25" s="49"/>
      <c r="IKX25" s="49"/>
      <c r="IKY25" s="49"/>
      <c r="IKZ25" s="49"/>
      <c r="ILA25" s="49"/>
      <c r="ILB25" s="49"/>
      <c r="ILC25" s="49"/>
      <c r="ILD25" s="49"/>
      <c r="ILE25" s="49"/>
      <c r="ILF25" s="49"/>
      <c r="ILG25" s="49"/>
      <c r="ILH25" s="49"/>
      <c r="ILI25" s="49"/>
      <c r="ILJ25" s="49"/>
      <c r="ILK25" s="49"/>
      <c r="ILL25" s="49"/>
      <c r="ILM25" s="49"/>
      <c r="ILN25" s="49"/>
      <c r="ILO25" s="49"/>
      <c r="ILP25" s="49"/>
      <c r="ILQ25" s="49"/>
      <c r="ILR25" s="49"/>
      <c r="ILS25" s="49"/>
      <c r="ILT25" s="49"/>
      <c r="ILU25" s="49"/>
      <c r="ILV25" s="49"/>
      <c r="ILW25" s="49"/>
      <c r="ILX25" s="49"/>
      <c r="ILY25" s="49"/>
      <c r="ILZ25" s="49"/>
      <c r="IMA25" s="49"/>
      <c r="IMB25" s="49"/>
      <c r="IMC25" s="49"/>
      <c r="IMD25" s="49"/>
      <c r="IME25" s="49"/>
      <c r="IMF25" s="49"/>
      <c r="IMG25" s="49"/>
      <c r="IMH25" s="49"/>
      <c r="IMI25" s="49"/>
      <c r="IMJ25" s="49"/>
      <c r="IMK25" s="49"/>
      <c r="IML25" s="49"/>
      <c r="IMM25" s="49"/>
      <c r="IMN25" s="49"/>
      <c r="IMO25" s="49"/>
      <c r="IMP25" s="49"/>
      <c r="IMQ25" s="49"/>
      <c r="IMR25" s="49"/>
      <c r="IMS25" s="49"/>
      <c r="IMT25" s="49"/>
      <c r="IMU25" s="49"/>
      <c r="IMV25" s="49"/>
      <c r="IMW25" s="49"/>
      <c r="IMX25" s="49"/>
      <c r="IMY25" s="49"/>
      <c r="IMZ25" s="49"/>
      <c r="INA25" s="49"/>
      <c r="INB25" s="49"/>
      <c r="INC25" s="49"/>
      <c r="IND25" s="49"/>
      <c r="INE25" s="49"/>
      <c r="INF25" s="49"/>
      <c r="ING25" s="49"/>
      <c r="INH25" s="49"/>
      <c r="INI25" s="49"/>
      <c r="INJ25" s="49"/>
      <c r="INK25" s="49"/>
      <c r="INL25" s="49"/>
      <c r="INM25" s="49"/>
      <c r="INN25" s="49"/>
      <c r="INO25" s="49"/>
      <c r="INP25" s="49"/>
      <c r="INQ25" s="49"/>
      <c r="INR25" s="49"/>
      <c r="INS25" s="49"/>
      <c r="INT25" s="49"/>
      <c r="INU25" s="49"/>
      <c r="INV25" s="49"/>
      <c r="INW25" s="49"/>
      <c r="INX25" s="49"/>
      <c r="INY25" s="49"/>
      <c r="INZ25" s="49"/>
      <c r="IOA25" s="49"/>
      <c r="IOB25" s="49"/>
      <c r="IOC25" s="49"/>
      <c r="IOD25" s="49"/>
      <c r="IOE25" s="49"/>
      <c r="IOF25" s="49"/>
      <c r="IOG25" s="49"/>
      <c r="IOH25" s="49"/>
      <c r="IOI25" s="49"/>
      <c r="IOJ25" s="49"/>
      <c r="IOK25" s="49"/>
      <c r="IOL25" s="49"/>
      <c r="IOM25" s="49"/>
      <c r="ION25" s="49"/>
      <c r="IOO25" s="49"/>
      <c r="IOP25" s="49"/>
      <c r="IOQ25" s="49"/>
      <c r="IOR25" s="49"/>
      <c r="IOS25" s="49"/>
      <c r="IOT25" s="49"/>
      <c r="IOU25" s="49"/>
      <c r="IOV25" s="49"/>
      <c r="IOW25" s="49"/>
      <c r="IOX25" s="49"/>
      <c r="IOY25" s="49"/>
      <c r="IOZ25" s="49"/>
      <c r="IPA25" s="49"/>
      <c r="IPB25" s="49"/>
      <c r="IPC25" s="49"/>
      <c r="IPD25" s="49"/>
      <c r="IPE25" s="49"/>
      <c r="IPF25" s="49"/>
      <c r="IPG25" s="49"/>
      <c r="IPH25" s="49"/>
      <c r="IPI25" s="49"/>
      <c r="IPJ25" s="49"/>
      <c r="IPK25" s="49"/>
      <c r="IPL25" s="49"/>
      <c r="IPM25" s="49"/>
      <c r="IPN25" s="49"/>
      <c r="IPO25" s="49"/>
      <c r="IPP25" s="49"/>
      <c r="IPQ25" s="49"/>
      <c r="IPR25" s="49"/>
      <c r="IPS25" s="49"/>
      <c r="IPT25" s="49"/>
      <c r="IPU25" s="49"/>
      <c r="IPV25" s="49"/>
      <c r="IPW25" s="49"/>
      <c r="IPX25" s="49"/>
      <c r="IPY25" s="49"/>
      <c r="IPZ25" s="49"/>
      <c r="IQA25" s="49"/>
      <c r="IQB25" s="49"/>
      <c r="IQC25" s="49"/>
      <c r="IQD25" s="49"/>
      <c r="IQE25" s="49"/>
      <c r="IQF25" s="49"/>
      <c r="IQG25" s="49"/>
      <c r="IQH25" s="49"/>
      <c r="IQI25" s="49"/>
      <c r="IQJ25" s="49"/>
      <c r="IQK25" s="49"/>
      <c r="IQL25" s="49"/>
      <c r="IQM25" s="49"/>
      <c r="IQN25" s="49"/>
      <c r="IQO25" s="49"/>
      <c r="IQP25" s="49"/>
      <c r="IQQ25" s="49"/>
      <c r="IQR25" s="49"/>
      <c r="IQS25" s="49"/>
      <c r="IQT25" s="49"/>
      <c r="IQU25" s="49"/>
      <c r="IQV25" s="49"/>
      <c r="IQW25" s="49"/>
      <c r="IQX25" s="49"/>
      <c r="IQY25" s="49"/>
      <c r="IQZ25" s="49"/>
      <c r="IRA25" s="49"/>
      <c r="IRB25" s="49"/>
      <c r="IRC25" s="49"/>
      <c r="IRD25" s="49"/>
      <c r="IRE25" s="49"/>
      <c r="IRF25" s="49"/>
      <c r="IRG25" s="49"/>
      <c r="IRH25" s="49"/>
      <c r="IRI25" s="49"/>
      <c r="IRJ25" s="49"/>
      <c r="IRK25" s="49"/>
      <c r="IRL25" s="49"/>
      <c r="IRM25" s="49"/>
      <c r="IRN25" s="49"/>
      <c r="IRO25" s="49"/>
      <c r="IRP25" s="49"/>
      <c r="IRQ25" s="49"/>
      <c r="IRR25" s="49"/>
      <c r="IRS25" s="49"/>
      <c r="IRT25" s="49"/>
      <c r="IRU25" s="49"/>
      <c r="IRV25" s="49"/>
      <c r="IRW25" s="49"/>
      <c r="IRX25" s="49"/>
      <c r="IRY25" s="49"/>
      <c r="IRZ25" s="49"/>
      <c r="ISA25" s="49"/>
      <c r="ISB25" s="49"/>
      <c r="ISC25" s="49"/>
      <c r="ISD25" s="49"/>
      <c r="ISE25" s="49"/>
      <c r="ISF25" s="49"/>
      <c r="ISG25" s="49"/>
      <c r="ISH25" s="49"/>
      <c r="ISI25" s="49"/>
      <c r="ISJ25" s="49"/>
      <c r="ISK25" s="49"/>
      <c r="ISL25" s="49"/>
      <c r="ISM25" s="49"/>
      <c r="ISN25" s="49"/>
      <c r="ISO25" s="49"/>
      <c r="ISP25" s="49"/>
      <c r="ISQ25" s="49"/>
      <c r="ISR25" s="49"/>
      <c r="ISS25" s="49"/>
      <c r="IST25" s="49"/>
      <c r="ISU25" s="49"/>
      <c r="ISV25" s="49"/>
      <c r="ISW25" s="49"/>
      <c r="ISX25" s="49"/>
      <c r="ISY25" s="49"/>
      <c r="ISZ25" s="49"/>
      <c r="ITA25" s="49"/>
      <c r="ITB25" s="49"/>
      <c r="ITC25" s="49"/>
      <c r="ITD25" s="49"/>
      <c r="ITE25" s="49"/>
      <c r="ITF25" s="49"/>
      <c r="ITG25" s="49"/>
      <c r="ITH25" s="49"/>
      <c r="ITI25" s="49"/>
      <c r="ITJ25" s="49"/>
      <c r="ITK25" s="49"/>
      <c r="ITL25" s="49"/>
      <c r="ITM25" s="49"/>
      <c r="ITN25" s="49"/>
      <c r="ITO25" s="49"/>
      <c r="ITP25" s="49"/>
      <c r="ITQ25" s="49"/>
      <c r="ITR25" s="49"/>
      <c r="ITS25" s="49"/>
      <c r="ITT25" s="49"/>
      <c r="ITU25" s="49"/>
      <c r="ITV25" s="49"/>
      <c r="ITW25" s="49"/>
      <c r="ITX25" s="49"/>
      <c r="ITY25" s="49"/>
      <c r="ITZ25" s="49"/>
      <c r="IUA25" s="49"/>
      <c r="IUB25" s="49"/>
      <c r="IUC25" s="49"/>
      <c r="IUD25" s="49"/>
      <c r="IUE25" s="49"/>
      <c r="IUF25" s="49"/>
      <c r="IUG25" s="49"/>
      <c r="IUH25" s="49"/>
      <c r="IUI25" s="49"/>
      <c r="IUJ25" s="49"/>
      <c r="IUK25" s="49"/>
      <c r="IUL25" s="49"/>
      <c r="IUM25" s="49"/>
      <c r="IUN25" s="49"/>
      <c r="IUO25" s="49"/>
      <c r="IUP25" s="49"/>
      <c r="IUQ25" s="49"/>
      <c r="IUR25" s="49"/>
      <c r="IUS25" s="49"/>
      <c r="IUT25" s="49"/>
      <c r="IUU25" s="49"/>
      <c r="IUV25" s="49"/>
      <c r="IUW25" s="49"/>
      <c r="IUX25" s="49"/>
      <c r="IUY25" s="49"/>
      <c r="IUZ25" s="49"/>
      <c r="IVA25" s="49"/>
      <c r="IVB25" s="49"/>
      <c r="IVC25" s="49"/>
      <c r="IVD25" s="49"/>
      <c r="IVE25" s="49"/>
      <c r="IVF25" s="49"/>
      <c r="IVG25" s="49"/>
      <c r="IVH25" s="49"/>
      <c r="IVI25" s="49"/>
      <c r="IVJ25" s="49"/>
      <c r="IVK25" s="49"/>
      <c r="IVL25" s="49"/>
      <c r="IVM25" s="49"/>
      <c r="IVN25" s="49"/>
      <c r="IVO25" s="49"/>
      <c r="IVP25" s="49"/>
      <c r="IVQ25" s="49"/>
      <c r="IVR25" s="49"/>
      <c r="IVS25" s="49"/>
      <c r="IVT25" s="49"/>
      <c r="IVU25" s="49"/>
      <c r="IVV25" s="49"/>
      <c r="IVW25" s="49"/>
      <c r="IVX25" s="49"/>
      <c r="IVY25" s="49"/>
      <c r="IVZ25" s="49"/>
      <c r="IWA25" s="49"/>
      <c r="IWB25" s="49"/>
      <c r="IWC25" s="49"/>
      <c r="IWD25" s="49"/>
      <c r="IWE25" s="49"/>
      <c r="IWF25" s="49"/>
      <c r="IWG25" s="49"/>
      <c r="IWH25" s="49"/>
      <c r="IWI25" s="49"/>
      <c r="IWJ25" s="49"/>
      <c r="IWK25" s="49"/>
      <c r="IWL25" s="49"/>
      <c r="IWM25" s="49"/>
      <c r="IWN25" s="49"/>
      <c r="IWO25" s="49"/>
      <c r="IWP25" s="49"/>
      <c r="IWQ25" s="49"/>
      <c r="IWR25" s="49"/>
      <c r="IWS25" s="49"/>
      <c r="IWT25" s="49"/>
      <c r="IWU25" s="49"/>
      <c r="IWV25" s="49"/>
      <c r="IWW25" s="49"/>
      <c r="IWX25" s="49"/>
      <c r="IWY25" s="49"/>
      <c r="IWZ25" s="49"/>
      <c r="IXA25" s="49"/>
      <c r="IXB25" s="49"/>
      <c r="IXC25" s="49"/>
      <c r="IXD25" s="49"/>
      <c r="IXE25" s="49"/>
      <c r="IXF25" s="49"/>
      <c r="IXG25" s="49"/>
      <c r="IXH25" s="49"/>
      <c r="IXI25" s="49"/>
      <c r="IXJ25" s="49"/>
      <c r="IXK25" s="49"/>
      <c r="IXL25" s="49"/>
      <c r="IXM25" s="49"/>
      <c r="IXN25" s="49"/>
      <c r="IXO25" s="49"/>
      <c r="IXP25" s="49"/>
      <c r="IXQ25" s="49"/>
      <c r="IXR25" s="49"/>
      <c r="IXS25" s="49"/>
      <c r="IXT25" s="49"/>
      <c r="IXU25" s="49"/>
      <c r="IXV25" s="49"/>
      <c r="IXW25" s="49"/>
      <c r="IXX25" s="49"/>
      <c r="IXY25" s="49"/>
      <c r="IXZ25" s="49"/>
      <c r="IYA25" s="49"/>
      <c r="IYB25" s="49"/>
      <c r="IYC25" s="49"/>
      <c r="IYD25" s="49"/>
      <c r="IYE25" s="49"/>
      <c r="IYF25" s="49"/>
      <c r="IYG25" s="49"/>
      <c r="IYH25" s="49"/>
      <c r="IYI25" s="49"/>
      <c r="IYJ25" s="49"/>
      <c r="IYK25" s="49"/>
      <c r="IYL25" s="49"/>
      <c r="IYM25" s="49"/>
      <c r="IYN25" s="49"/>
      <c r="IYO25" s="49"/>
      <c r="IYP25" s="49"/>
      <c r="IYQ25" s="49"/>
      <c r="IYR25" s="49"/>
      <c r="IYS25" s="49"/>
      <c r="IYT25" s="49"/>
      <c r="IYU25" s="49"/>
      <c r="IYV25" s="49"/>
      <c r="IYW25" s="49"/>
      <c r="IYX25" s="49"/>
      <c r="IYY25" s="49"/>
      <c r="IYZ25" s="49"/>
      <c r="IZA25" s="49"/>
      <c r="IZB25" s="49"/>
      <c r="IZC25" s="49"/>
      <c r="IZD25" s="49"/>
      <c r="IZE25" s="49"/>
      <c r="IZF25" s="49"/>
      <c r="IZG25" s="49"/>
      <c r="IZH25" s="49"/>
      <c r="IZI25" s="49"/>
      <c r="IZJ25" s="49"/>
      <c r="IZK25" s="49"/>
      <c r="IZL25" s="49"/>
      <c r="IZM25" s="49"/>
      <c r="IZN25" s="49"/>
      <c r="IZO25" s="49"/>
      <c r="IZP25" s="49"/>
      <c r="IZQ25" s="49"/>
      <c r="IZR25" s="49"/>
      <c r="IZS25" s="49"/>
      <c r="IZT25" s="49"/>
      <c r="IZU25" s="49"/>
      <c r="IZV25" s="49"/>
      <c r="IZW25" s="49"/>
      <c r="IZX25" s="49"/>
      <c r="IZY25" s="49"/>
      <c r="IZZ25" s="49"/>
      <c r="JAA25" s="49"/>
      <c r="JAB25" s="49"/>
      <c r="JAC25" s="49"/>
      <c r="JAD25" s="49"/>
      <c r="JAE25" s="49"/>
      <c r="JAF25" s="49"/>
      <c r="JAG25" s="49"/>
      <c r="JAH25" s="49"/>
      <c r="JAI25" s="49"/>
      <c r="JAJ25" s="49"/>
      <c r="JAK25" s="49"/>
      <c r="JAL25" s="49"/>
      <c r="JAM25" s="49"/>
      <c r="JAN25" s="49"/>
      <c r="JAO25" s="49"/>
      <c r="JAP25" s="49"/>
      <c r="JAQ25" s="49"/>
      <c r="JAR25" s="49"/>
      <c r="JAS25" s="49"/>
      <c r="JAT25" s="49"/>
      <c r="JAU25" s="49"/>
      <c r="JAV25" s="49"/>
      <c r="JAW25" s="49"/>
      <c r="JAX25" s="49"/>
      <c r="JAY25" s="49"/>
      <c r="JAZ25" s="49"/>
      <c r="JBA25" s="49"/>
      <c r="JBB25" s="49"/>
      <c r="JBC25" s="49"/>
      <c r="JBD25" s="49"/>
      <c r="JBE25" s="49"/>
      <c r="JBF25" s="49"/>
      <c r="JBG25" s="49"/>
      <c r="JBH25" s="49"/>
      <c r="JBI25" s="49"/>
      <c r="JBJ25" s="49"/>
      <c r="JBK25" s="49"/>
      <c r="JBL25" s="49"/>
      <c r="JBM25" s="49"/>
      <c r="JBN25" s="49"/>
      <c r="JBO25" s="49"/>
      <c r="JBP25" s="49"/>
      <c r="JBQ25" s="49"/>
      <c r="JBR25" s="49"/>
      <c r="JBS25" s="49"/>
      <c r="JBT25" s="49"/>
      <c r="JBU25" s="49"/>
      <c r="JBV25" s="49"/>
      <c r="JBW25" s="49"/>
      <c r="JBX25" s="49"/>
      <c r="JBY25" s="49"/>
      <c r="JBZ25" s="49"/>
      <c r="JCA25" s="49"/>
      <c r="JCB25" s="49"/>
      <c r="JCC25" s="49"/>
      <c r="JCD25" s="49"/>
      <c r="JCE25" s="49"/>
      <c r="JCF25" s="49"/>
      <c r="JCG25" s="49"/>
      <c r="JCH25" s="49"/>
      <c r="JCI25" s="49"/>
      <c r="JCJ25" s="49"/>
      <c r="JCK25" s="49"/>
      <c r="JCL25" s="49"/>
      <c r="JCM25" s="49"/>
      <c r="JCN25" s="49"/>
      <c r="JCO25" s="49"/>
      <c r="JCP25" s="49"/>
      <c r="JCQ25" s="49"/>
      <c r="JCR25" s="49"/>
      <c r="JCS25" s="49"/>
      <c r="JCT25" s="49"/>
      <c r="JCU25" s="49"/>
      <c r="JCV25" s="49"/>
      <c r="JCW25" s="49"/>
      <c r="JCX25" s="49"/>
      <c r="JCY25" s="49"/>
      <c r="JCZ25" s="49"/>
      <c r="JDA25" s="49"/>
      <c r="JDB25" s="49"/>
      <c r="JDC25" s="49"/>
      <c r="JDD25" s="49"/>
      <c r="JDE25" s="49"/>
      <c r="JDF25" s="49"/>
      <c r="JDG25" s="49"/>
      <c r="JDH25" s="49"/>
      <c r="JDI25" s="49"/>
      <c r="JDJ25" s="49"/>
      <c r="JDK25" s="49"/>
      <c r="JDL25" s="49"/>
      <c r="JDM25" s="49"/>
      <c r="JDN25" s="49"/>
      <c r="JDO25" s="49"/>
      <c r="JDP25" s="49"/>
      <c r="JDQ25" s="49"/>
      <c r="JDR25" s="49"/>
      <c r="JDS25" s="49"/>
      <c r="JDT25" s="49"/>
      <c r="JDU25" s="49"/>
      <c r="JDV25" s="49"/>
      <c r="JDW25" s="49"/>
      <c r="JDX25" s="49"/>
      <c r="JDY25" s="49"/>
      <c r="JDZ25" s="49"/>
      <c r="JEA25" s="49"/>
      <c r="JEB25" s="49"/>
      <c r="JEC25" s="49"/>
      <c r="JED25" s="49"/>
      <c r="JEE25" s="49"/>
      <c r="JEF25" s="49"/>
      <c r="JEG25" s="49"/>
      <c r="JEH25" s="49"/>
      <c r="JEI25" s="49"/>
      <c r="JEJ25" s="49"/>
      <c r="JEK25" s="49"/>
      <c r="JEL25" s="49"/>
      <c r="JEM25" s="49"/>
      <c r="JEN25" s="49"/>
      <c r="JEO25" s="49"/>
      <c r="JEP25" s="49"/>
      <c r="JEQ25" s="49"/>
      <c r="JER25" s="49"/>
      <c r="JES25" s="49"/>
      <c r="JET25" s="49"/>
      <c r="JEU25" s="49"/>
      <c r="JEV25" s="49"/>
      <c r="JEW25" s="49"/>
      <c r="JEX25" s="49"/>
      <c r="JEY25" s="49"/>
      <c r="JEZ25" s="49"/>
      <c r="JFA25" s="49"/>
      <c r="JFB25" s="49"/>
      <c r="JFC25" s="49"/>
      <c r="JFD25" s="49"/>
      <c r="JFE25" s="49"/>
      <c r="JFF25" s="49"/>
      <c r="JFG25" s="49"/>
      <c r="JFH25" s="49"/>
      <c r="JFI25" s="49"/>
      <c r="JFJ25" s="49"/>
      <c r="JFK25" s="49"/>
      <c r="JFL25" s="49"/>
      <c r="JFM25" s="49"/>
      <c r="JFN25" s="49"/>
      <c r="JFO25" s="49"/>
      <c r="JFP25" s="49"/>
      <c r="JFQ25" s="49"/>
      <c r="JFR25" s="49"/>
      <c r="JFS25" s="49"/>
      <c r="JFT25" s="49"/>
      <c r="JFU25" s="49"/>
      <c r="JFV25" s="49"/>
      <c r="JFW25" s="49"/>
      <c r="JFX25" s="49"/>
      <c r="JFY25" s="49"/>
      <c r="JFZ25" s="49"/>
      <c r="JGA25" s="49"/>
      <c r="JGB25" s="49"/>
      <c r="JGC25" s="49"/>
      <c r="JGD25" s="49"/>
      <c r="JGE25" s="49"/>
      <c r="JGF25" s="49"/>
      <c r="JGG25" s="49"/>
      <c r="JGH25" s="49"/>
      <c r="JGI25" s="49"/>
      <c r="JGJ25" s="49"/>
      <c r="JGK25" s="49"/>
      <c r="JGL25" s="49"/>
      <c r="JGM25" s="49"/>
      <c r="JGN25" s="49"/>
      <c r="JGO25" s="49"/>
      <c r="JGP25" s="49"/>
      <c r="JGQ25" s="49"/>
      <c r="JGR25" s="49"/>
      <c r="JGS25" s="49"/>
      <c r="JGT25" s="49"/>
      <c r="JGU25" s="49"/>
      <c r="JGV25" s="49"/>
      <c r="JGW25" s="49"/>
      <c r="JGX25" s="49"/>
      <c r="JGY25" s="49"/>
      <c r="JGZ25" s="49"/>
      <c r="JHA25" s="49"/>
      <c r="JHB25" s="49"/>
      <c r="JHC25" s="49"/>
      <c r="JHD25" s="49"/>
      <c r="JHE25" s="49"/>
      <c r="JHF25" s="49"/>
      <c r="JHG25" s="49"/>
      <c r="JHH25" s="49"/>
      <c r="JHI25" s="49"/>
      <c r="JHJ25" s="49"/>
      <c r="JHK25" s="49"/>
      <c r="JHL25" s="49"/>
      <c r="JHM25" s="49"/>
      <c r="JHN25" s="49"/>
      <c r="JHO25" s="49"/>
      <c r="JHP25" s="49"/>
      <c r="JHQ25" s="49"/>
      <c r="JHR25" s="49"/>
      <c r="JHS25" s="49"/>
      <c r="JHT25" s="49"/>
      <c r="JHU25" s="49"/>
      <c r="JHV25" s="49"/>
      <c r="JHW25" s="49"/>
      <c r="JHX25" s="49"/>
      <c r="JHY25" s="49"/>
      <c r="JHZ25" s="49"/>
      <c r="JIA25" s="49"/>
      <c r="JIB25" s="49"/>
      <c r="JIC25" s="49"/>
      <c r="JID25" s="49"/>
      <c r="JIE25" s="49"/>
      <c r="JIF25" s="49"/>
      <c r="JIG25" s="49"/>
      <c r="JIH25" s="49"/>
      <c r="JII25" s="49"/>
      <c r="JIJ25" s="49"/>
      <c r="JIK25" s="49"/>
      <c r="JIL25" s="49"/>
      <c r="JIM25" s="49"/>
      <c r="JIN25" s="49"/>
      <c r="JIO25" s="49"/>
      <c r="JIP25" s="49"/>
      <c r="JIQ25" s="49"/>
      <c r="JIR25" s="49"/>
      <c r="JIS25" s="49"/>
      <c r="JIT25" s="49"/>
      <c r="JIU25" s="49"/>
      <c r="JIV25" s="49"/>
      <c r="JIW25" s="49"/>
      <c r="JIX25" s="49"/>
      <c r="JIY25" s="49"/>
      <c r="JIZ25" s="49"/>
      <c r="JJA25" s="49"/>
      <c r="JJB25" s="49"/>
      <c r="JJC25" s="49"/>
      <c r="JJD25" s="49"/>
      <c r="JJE25" s="49"/>
      <c r="JJF25" s="49"/>
      <c r="JJG25" s="49"/>
      <c r="JJH25" s="49"/>
      <c r="JJI25" s="49"/>
      <c r="JJJ25" s="49"/>
      <c r="JJK25" s="49"/>
      <c r="JJL25" s="49"/>
      <c r="JJM25" s="49"/>
      <c r="JJN25" s="49"/>
      <c r="JJO25" s="49"/>
      <c r="JJP25" s="49"/>
      <c r="JJQ25" s="49"/>
      <c r="JJR25" s="49"/>
      <c r="JJS25" s="49"/>
      <c r="JJT25" s="49"/>
      <c r="JJU25" s="49"/>
      <c r="JJV25" s="49"/>
      <c r="JJW25" s="49"/>
      <c r="JJX25" s="49"/>
      <c r="JJY25" s="49"/>
      <c r="JJZ25" s="49"/>
      <c r="JKA25" s="49"/>
      <c r="JKB25" s="49"/>
      <c r="JKC25" s="49"/>
      <c r="JKD25" s="49"/>
      <c r="JKE25" s="49"/>
      <c r="JKF25" s="49"/>
      <c r="JKG25" s="49"/>
      <c r="JKH25" s="49"/>
      <c r="JKI25" s="49"/>
      <c r="JKJ25" s="49"/>
      <c r="JKK25" s="49"/>
      <c r="JKL25" s="49"/>
      <c r="JKM25" s="49"/>
      <c r="JKN25" s="49"/>
      <c r="JKO25" s="49"/>
      <c r="JKP25" s="49"/>
      <c r="JKQ25" s="49"/>
      <c r="JKR25" s="49"/>
      <c r="JKS25" s="49"/>
      <c r="JKT25" s="49"/>
      <c r="JKU25" s="49"/>
      <c r="JKV25" s="49"/>
      <c r="JKW25" s="49"/>
      <c r="JKX25" s="49"/>
      <c r="JKY25" s="49"/>
      <c r="JKZ25" s="49"/>
      <c r="JLA25" s="49"/>
      <c r="JLB25" s="49"/>
      <c r="JLC25" s="49"/>
      <c r="JLD25" s="49"/>
      <c r="JLE25" s="49"/>
      <c r="JLF25" s="49"/>
      <c r="JLG25" s="49"/>
      <c r="JLH25" s="49"/>
      <c r="JLI25" s="49"/>
      <c r="JLJ25" s="49"/>
      <c r="JLK25" s="49"/>
      <c r="JLL25" s="49"/>
      <c r="JLM25" s="49"/>
      <c r="JLN25" s="49"/>
      <c r="JLO25" s="49"/>
      <c r="JLP25" s="49"/>
      <c r="JLQ25" s="49"/>
      <c r="JLR25" s="49"/>
      <c r="JLS25" s="49"/>
      <c r="JLT25" s="49"/>
      <c r="JLU25" s="49"/>
      <c r="JLV25" s="49"/>
      <c r="JLW25" s="49"/>
      <c r="JLX25" s="49"/>
      <c r="JLY25" s="49"/>
      <c r="JLZ25" s="49"/>
      <c r="JMA25" s="49"/>
      <c r="JMB25" s="49"/>
      <c r="JMC25" s="49"/>
      <c r="JMD25" s="49"/>
      <c r="JME25" s="49"/>
      <c r="JMF25" s="49"/>
      <c r="JMG25" s="49"/>
      <c r="JMH25" s="49"/>
      <c r="JMI25" s="49"/>
      <c r="JMJ25" s="49"/>
      <c r="JMK25" s="49"/>
      <c r="JML25" s="49"/>
      <c r="JMM25" s="49"/>
      <c r="JMN25" s="49"/>
      <c r="JMO25" s="49"/>
      <c r="JMP25" s="49"/>
      <c r="JMQ25" s="49"/>
      <c r="JMR25" s="49"/>
      <c r="JMS25" s="49"/>
      <c r="JMT25" s="49"/>
      <c r="JMU25" s="49"/>
      <c r="JMV25" s="49"/>
      <c r="JMW25" s="49"/>
      <c r="JMX25" s="49"/>
      <c r="JMY25" s="49"/>
      <c r="JMZ25" s="49"/>
      <c r="JNA25" s="49"/>
      <c r="JNB25" s="49"/>
      <c r="JNC25" s="49"/>
      <c r="JND25" s="49"/>
      <c r="JNE25" s="49"/>
      <c r="JNF25" s="49"/>
      <c r="JNG25" s="49"/>
      <c r="JNH25" s="49"/>
      <c r="JNI25" s="49"/>
      <c r="JNJ25" s="49"/>
      <c r="JNK25" s="49"/>
      <c r="JNL25" s="49"/>
      <c r="JNM25" s="49"/>
      <c r="JNN25" s="49"/>
      <c r="JNO25" s="49"/>
      <c r="JNP25" s="49"/>
      <c r="JNQ25" s="49"/>
      <c r="JNR25" s="49"/>
      <c r="JNS25" s="49"/>
      <c r="JNT25" s="49"/>
      <c r="JNU25" s="49"/>
      <c r="JNV25" s="49"/>
      <c r="JNW25" s="49"/>
      <c r="JNX25" s="49"/>
      <c r="JNY25" s="49"/>
      <c r="JNZ25" s="49"/>
      <c r="JOA25" s="49"/>
      <c r="JOB25" s="49"/>
      <c r="JOC25" s="49"/>
      <c r="JOD25" s="49"/>
      <c r="JOE25" s="49"/>
      <c r="JOF25" s="49"/>
      <c r="JOG25" s="49"/>
      <c r="JOH25" s="49"/>
      <c r="JOI25" s="49"/>
      <c r="JOJ25" s="49"/>
      <c r="JOK25" s="49"/>
      <c r="JOL25" s="49"/>
      <c r="JOM25" s="49"/>
      <c r="JON25" s="49"/>
      <c r="JOO25" s="49"/>
      <c r="JOP25" s="49"/>
      <c r="JOQ25" s="49"/>
      <c r="JOR25" s="49"/>
      <c r="JOS25" s="49"/>
      <c r="JOT25" s="49"/>
      <c r="JOU25" s="49"/>
      <c r="JOV25" s="49"/>
      <c r="JOW25" s="49"/>
      <c r="JOX25" s="49"/>
      <c r="JOY25" s="49"/>
      <c r="JOZ25" s="49"/>
      <c r="JPA25" s="49"/>
      <c r="JPB25" s="49"/>
      <c r="JPC25" s="49"/>
      <c r="JPD25" s="49"/>
      <c r="JPE25" s="49"/>
      <c r="JPF25" s="49"/>
      <c r="JPG25" s="49"/>
      <c r="JPH25" s="49"/>
      <c r="JPI25" s="49"/>
      <c r="JPJ25" s="49"/>
      <c r="JPK25" s="49"/>
      <c r="JPL25" s="49"/>
      <c r="JPM25" s="49"/>
      <c r="JPN25" s="49"/>
      <c r="JPO25" s="49"/>
      <c r="JPP25" s="49"/>
      <c r="JPQ25" s="49"/>
      <c r="JPR25" s="49"/>
      <c r="JPS25" s="49"/>
      <c r="JPT25" s="49"/>
      <c r="JPU25" s="49"/>
      <c r="JPV25" s="49"/>
      <c r="JPW25" s="49"/>
      <c r="JPX25" s="49"/>
      <c r="JPY25" s="49"/>
      <c r="JPZ25" s="49"/>
      <c r="JQA25" s="49"/>
      <c r="JQB25" s="49"/>
      <c r="JQC25" s="49"/>
      <c r="JQD25" s="49"/>
      <c r="JQE25" s="49"/>
      <c r="JQF25" s="49"/>
      <c r="JQG25" s="49"/>
      <c r="JQH25" s="49"/>
      <c r="JQI25" s="49"/>
      <c r="JQJ25" s="49"/>
      <c r="JQK25" s="49"/>
      <c r="JQL25" s="49"/>
      <c r="JQM25" s="49"/>
      <c r="JQN25" s="49"/>
      <c r="JQO25" s="49"/>
      <c r="JQP25" s="49"/>
      <c r="JQQ25" s="49"/>
      <c r="JQR25" s="49"/>
      <c r="JQS25" s="49"/>
      <c r="JQT25" s="49"/>
      <c r="JQU25" s="49"/>
      <c r="JQV25" s="49"/>
      <c r="JQW25" s="49"/>
      <c r="JQX25" s="49"/>
      <c r="JQY25" s="49"/>
      <c r="JQZ25" s="49"/>
      <c r="JRA25" s="49"/>
      <c r="JRB25" s="49"/>
      <c r="JRC25" s="49"/>
      <c r="JRD25" s="49"/>
      <c r="JRE25" s="49"/>
      <c r="JRF25" s="49"/>
      <c r="JRG25" s="49"/>
      <c r="JRH25" s="49"/>
      <c r="JRI25" s="49"/>
      <c r="JRJ25" s="49"/>
      <c r="JRK25" s="49"/>
      <c r="JRL25" s="49"/>
      <c r="JRM25" s="49"/>
      <c r="JRN25" s="49"/>
      <c r="JRO25" s="49"/>
      <c r="JRP25" s="49"/>
      <c r="JRQ25" s="49"/>
      <c r="JRR25" s="49"/>
      <c r="JRS25" s="49"/>
      <c r="JRT25" s="49"/>
      <c r="JRU25" s="49"/>
      <c r="JRV25" s="49"/>
      <c r="JRW25" s="49"/>
      <c r="JRX25" s="49"/>
      <c r="JRY25" s="49"/>
      <c r="JRZ25" s="49"/>
      <c r="JSA25" s="49"/>
      <c r="JSB25" s="49"/>
      <c r="JSC25" s="49"/>
      <c r="JSD25" s="49"/>
      <c r="JSE25" s="49"/>
      <c r="JSF25" s="49"/>
      <c r="JSG25" s="49"/>
      <c r="JSH25" s="49"/>
      <c r="JSI25" s="49"/>
      <c r="JSJ25" s="49"/>
      <c r="JSK25" s="49"/>
      <c r="JSL25" s="49"/>
      <c r="JSM25" s="49"/>
      <c r="JSN25" s="49"/>
      <c r="JSO25" s="49"/>
      <c r="JSP25" s="49"/>
      <c r="JSQ25" s="49"/>
      <c r="JSR25" s="49"/>
      <c r="JSS25" s="49"/>
      <c r="JST25" s="49"/>
      <c r="JSU25" s="49"/>
      <c r="JSV25" s="49"/>
      <c r="JSW25" s="49"/>
      <c r="JSX25" s="49"/>
      <c r="JSY25" s="49"/>
      <c r="JSZ25" s="49"/>
      <c r="JTA25" s="49"/>
      <c r="JTB25" s="49"/>
      <c r="JTC25" s="49"/>
      <c r="JTD25" s="49"/>
      <c r="JTE25" s="49"/>
      <c r="JTF25" s="49"/>
      <c r="JTG25" s="49"/>
      <c r="JTH25" s="49"/>
      <c r="JTI25" s="49"/>
      <c r="JTJ25" s="49"/>
      <c r="JTK25" s="49"/>
      <c r="JTL25" s="49"/>
      <c r="JTM25" s="49"/>
      <c r="JTN25" s="49"/>
      <c r="JTO25" s="49"/>
      <c r="JTP25" s="49"/>
      <c r="JTQ25" s="49"/>
      <c r="JTR25" s="49"/>
      <c r="JTS25" s="49"/>
      <c r="JTT25" s="49"/>
      <c r="JTU25" s="49"/>
      <c r="JTV25" s="49"/>
      <c r="JTW25" s="49"/>
      <c r="JTX25" s="49"/>
      <c r="JTY25" s="49"/>
      <c r="JTZ25" s="49"/>
      <c r="JUA25" s="49"/>
      <c r="JUB25" s="49"/>
      <c r="JUC25" s="49"/>
      <c r="JUD25" s="49"/>
      <c r="JUE25" s="49"/>
      <c r="JUF25" s="49"/>
      <c r="JUG25" s="49"/>
      <c r="JUH25" s="49"/>
      <c r="JUI25" s="49"/>
      <c r="JUJ25" s="49"/>
      <c r="JUK25" s="49"/>
      <c r="JUL25" s="49"/>
      <c r="JUM25" s="49"/>
      <c r="JUN25" s="49"/>
      <c r="JUO25" s="49"/>
      <c r="JUP25" s="49"/>
      <c r="JUQ25" s="49"/>
      <c r="JUR25" s="49"/>
      <c r="JUS25" s="49"/>
      <c r="JUT25" s="49"/>
      <c r="JUU25" s="49"/>
      <c r="JUV25" s="49"/>
      <c r="JUW25" s="49"/>
      <c r="JUX25" s="49"/>
      <c r="JUY25" s="49"/>
      <c r="JUZ25" s="49"/>
      <c r="JVA25" s="49"/>
      <c r="JVB25" s="49"/>
      <c r="JVC25" s="49"/>
      <c r="JVD25" s="49"/>
      <c r="JVE25" s="49"/>
      <c r="JVF25" s="49"/>
      <c r="JVG25" s="49"/>
      <c r="JVH25" s="49"/>
      <c r="JVI25" s="49"/>
      <c r="JVJ25" s="49"/>
      <c r="JVK25" s="49"/>
      <c r="JVL25" s="49"/>
      <c r="JVM25" s="49"/>
      <c r="JVN25" s="49"/>
      <c r="JVO25" s="49"/>
      <c r="JVP25" s="49"/>
      <c r="JVQ25" s="49"/>
      <c r="JVR25" s="49"/>
      <c r="JVS25" s="49"/>
      <c r="JVT25" s="49"/>
      <c r="JVU25" s="49"/>
      <c r="JVV25" s="49"/>
      <c r="JVW25" s="49"/>
      <c r="JVX25" s="49"/>
      <c r="JVY25" s="49"/>
      <c r="JVZ25" s="49"/>
      <c r="JWA25" s="49"/>
      <c r="JWB25" s="49"/>
      <c r="JWC25" s="49"/>
      <c r="JWD25" s="49"/>
      <c r="JWE25" s="49"/>
      <c r="JWF25" s="49"/>
      <c r="JWG25" s="49"/>
      <c r="JWH25" s="49"/>
      <c r="JWI25" s="49"/>
      <c r="JWJ25" s="49"/>
      <c r="JWK25" s="49"/>
      <c r="JWL25" s="49"/>
      <c r="JWM25" s="49"/>
      <c r="JWN25" s="49"/>
      <c r="JWO25" s="49"/>
      <c r="JWP25" s="49"/>
      <c r="JWQ25" s="49"/>
      <c r="JWR25" s="49"/>
      <c r="JWS25" s="49"/>
      <c r="JWT25" s="49"/>
      <c r="JWU25" s="49"/>
      <c r="JWV25" s="49"/>
      <c r="JWW25" s="49"/>
      <c r="JWX25" s="49"/>
      <c r="JWY25" s="49"/>
      <c r="JWZ25" s="49"/>
      <c r="JXA25" s="49"/>
      <c r="JXB25" s="49"/>
      <c r="JXC25" s="49"/>
      <c r="JXD25" s="49"/>
      <c r="JXE25" s="49"/>
      <c r="JXF25" s="49"/>
      <c r="JXG25" s="49"/>
      <c r="JXH25" s="49"/>
      <c r="JXI25" s="49"/>
      <c r="JXJ25" s="49"/>
      <c r="JXK25" s="49"/>
      <c r="JXL25" s="49"/>
      <c r="JXM25" s="49"/>
      <c r="JXN25" s="49"/>
      <c r="JXO25" s="49"/>
      <c r="JXP25" s="49"/>
      <c r="JXQ25" s="49"/>
      <c r="JXR25" s="49"/>
      <c r="JXS25" s="49"/>
      <c r="JXT25" s="49"/>
      <c r="JXU25" s="49"/>
      <c r="JXV25" s="49"/>
      <c r="JXW25" s="49"/>
      <c r="JXX25" s="49"/>
      <c r="JXY25" s="49"/>
      <c r="JXZ25" s="49"/>
      <c r="JYA25" s="49"/>
      <c r="JYB25" s="49"/>
      <c r="JYC25" s="49"/>
      <c r="JYD25" s="49"/>
      <c r="JYE25" s="49"/>
      <c r="JYF25" s="49"/>
      <c r="JYG25" s="49"/>
      <c r="JYH25" s="49"/>
      <c r="JYI25" s="49"/>
      <c r="JYJ25" s="49"/>
      <c r="JYK25" s="49"/>
      <c r="JYL25" s="49"/>
      <c r="JYM25" s="49"/>
      <c r="JYN25" s="49"/>
      <c r="JYO25" s="49"/>
      <c r="JYP25" s="49"/>
      <c r="JYQ25" s="49"/>
      <c r="JYR25" s="49"/>
      <c r="JYS25" s="49"/>
      <c r="JYT25" s="49"/>
      <c r="JYU25" s="49"/>
      <c r="JYV25" s="49"/>
      <c r="JYW25" s="49"/>
      <c r="JYX25" s="49"/>
      <c r="JYY25" s="49"/>
      <c r="JYZ25" s="49"/>
      <c r="JZA25" s="49"/>
      <c r="JZB25" s="49"/>
      <c r="JZC25" s="49"/>
      <c r="JZD25" s="49"/>
      <c r="JZE25" s="49"/>
      <c r="JZF25" s="49"/>
      <c r="JZG25" s="49"/>
      <c r="JZH25" s="49"/>
      <c r="JZI25" s="49"/>
      <c r="JZJ25" s="49"/>
      <c r="JZK25" s="49"/>
      <c r="JZL25" s="49"/>
      <c r="JZM25" s="49"/>
      <c r="JZN25" s="49"/>
      <c r="JZO25" s="49"/>
      <c r="JZP25" s="49"/>
      <c r="JZQ25" s="49"/>
      <c r="JZR25" s="49"/>
      <c r="JZS25" s="49"/>
      <c r="JZT25" s="49"/>
      <c r="JZU25" s="49"/>
      <c r="JZV25" s="49"/>
      <c r="JZW25" s="49"/>
      <c r="JZX25" s="49"/>
      <c r="JZY25" s="49"/>
      <c r="JZZ25" s="49"/>
      <c r="KAA25" s="49"/>
      <c r="KAB25" s="49"/>
      <c r="KAC25" s="49"/>
      <c r="KAD25" s="49"/>
      <c r="KAE25" s="49"/>
      <c r="KAF25" s="49"/>
      <c r="KAG25" s="49"/>
      <c r="KAH25" s="49"/>
      <c r="KAI25" s="49"/>
      <c r="KAJ25" s="49"/>
      <c r="KAK25" s="49"/>
      <c r="KAL25" s="49"/>
      <c r="KAM25" s="49"/>
      <c r="KAN25" s="49"/>
      <c r="KAO25" s="49"/>
      <c r="KAP25" s="49"/>
      <c r="KAQ25" s="49"/>
      <c r="KAR25" s="49"/>
      <c r="KAS25" s="49"/>
      <c r="KAT25" s="49"/>
      <c r="KAU25" s="49"/>
      <c r="KAV25" s="49"/>
      <c r="KAW25" s="49"/>
      <c r="KAX25" s="49"/>
      <c r="KAY25" s="49"/>
      <c r="KAZ25" s="49"/>
      <c r="KBA25" s="49"/>
      <c r="KBB25" s="49"/>
      <c r="KBC25" s="49"/>
      <c r="KBD25" s="49"/>
      <c r="KBE25" s="49"/>
      <c r="KBF25" s="49"/>
      <c r="KBG25" s="49"/>
      <c r="KBH25" s="49"/>
      <c r="KBI25" s="49"/>
      <c r="KBJ25" s="49"/>
      <c r="KBK25" s="49"/>
      <c r="KBL25" s="49"/>
      <c r="KBM25" s="49"/>
      <c r="KBN25" s="49"/>
      <c r="KBO25" s="49"/>
      <c r="KBP25" s="49"/>
      <c r="KBQ25" s="49"/>
      <c r="KBR25" s="49"/>
      <c r="KBS25" s="49"/>
      <c r="KBT25" s="49"/>
      <c r="KBU25" s="49"/>
      <c r="KBV25" s="49"/>
      <c r="KBW25" s="49"/>
      <c r="KBX25" s="49"/>
      <c r="KBY25" s="49"/>
      <c r="KBZ25" s="49"/>
      <c r="KCA25" s="49"/>
      <c r="KCB25" s="49"/>
      <c r="KCC25" s="49"/>
      <c r="KCD25" s="49"/>
      <c r="KCE25" s="49"/>
      <c r="KCF25" s="49"/>
      <c r="KCG25" s="49"/>
      <c r="KCH25" s="49"/>
      <c r="KCI25" s="49"/>
      <c r="KCJ25" s="49"/>
      <c r="KCK25" s="49"/>
      <c r="KCL25" s="49"/>
      <c r="KCM25" s="49"/>
      <c r="KCN25" s="49"/>
      <c r="KCO25" s="49"/>
      <c r="KCP25" s="49"/>
      <c r="KCQ25" s="49"/>
      <c r="KCR25" s="49"/>
      <c r="KCS25" s="49"/>
      <c r="KCT25" s="49"/>
      <c r="KCU25" s="49"/>
      <c r="KCV25" s="49"/>
      <c r="KCW25" s="49"/>
      <c r="KCX25" s="49"/>
      <c r="KCY25" s="49"/>
      <c r="KCZ25" s="49"/>
      <c r="KDA25" s="49"/>
      <c r="KDB25" s="49"/>
      <c r="KDC25" s="49"/>
      <c r="KDD25" s="49"/>
      <c r="KDE25" s="49"/>
      <c r="KDF25" s="49"/>
      <c r="KDG25" s="49"/>
      <c r="KDH25" s="49"/>
      <c r="KDI25" s="49"/>
      <c r="KDJ25" s="49"/>
      <c r="KDK25" s="49"/>
      <c r="KDL25" s="49"/>
      <c r="KDM25" s="49"/>
      <c r="KDN25" s="49"/>
      <c r="KDO25" s="49"/>
      <c r="KDP25" s="49"/>
      <c r="KDQ25" s="49"/>
      <c r="KDR25" s="49"/>
      <c r="KDS25" s="49"/>
      <c r="KDT25" s="49"/>
      <c r="KDU25" s="49"/>
      <c r="KDV25" s="49"/>
      <c r="KDW25" s="49"/>
      <c r="KDX25" s="49"/>
      <c r="KDY25" s="49"/>
      <c r="KDZ25" s="49"/>
      <c r="KEA25" s="49"/>
      <c r="KEB25" s="49"/>
      <c r="KEC25" s="49"/>
      <c r="KED25" s="49"/>
      <c r="KEE25" s="49"/>
      <c r="KEF25" s="49"/>
      <c r="KEG25" s="49"/>
      <c r="KEH25" s="49"/>
      <c r="KEI25" s="49"/>
      <c r="KEJ25" s="49"/>
      <c r="KEK25" s="49"/>
      <c r="KEL25" s="49"/>
      <c r="KEM25" s="49"/>
      <c r="KEN25" s="49"/>
      <c r="KEO25" s="49"/>
      <c r="KEP25" s="49"/>
      <c r="KEQ25" s="49"/>
      <c r="KER25" s="49"/>
      <c r="KES25" s="49"/>
      <c r="KET25" s="49"/>
      <c r="KEU25" s="49"/>
      <c r="KEV25" s="49"/>
      <c r="KEW25" s="49"/>
      <c r="KEX25" s="49"/>
      <c r="KEY25" s="49"/>
      <c r="KEZ25" s="49"/>
      <c r="KFA25" s="49"/>
      <c r="KFB25" s="49"/>
      <c r="KFC25" s="49"/>
      <c r="KFD25" s="49"/>
      <c r="KFE25" s="49"/>
      <c r="KFF25" s="49"/>
      <c r="KFG25" s="49"/>
      <c r="KFH25" s="49"/>
      <c r="KFI25" s="49"/>
      <c r="KFJ25" s="49"/>
      <c r="KFK25" s="49"/>
      <c r="KFL25" s="49"/>
      <c r="KFM25" s="49"/>
      <c r="KFN25" s="49"/>
      <c r="KFO25" s="49"/>
      <c r="KFP25" s="49"/>
      <c r="KFQ25" s="49"/>
      <c r="KFR25" s="49"/>
      <c r="KFS25" s="49"/>
      <c r="KFT25" s="49"/>
      <c r="KFU25" s="49"/>
      <c r="KFV25" s="49"/>
      <c r="KFW25" s="49"/>
      <c r="KFX25" s="49"/>
      <c r="KFY25" s="49"/>
      <c r="KFZ25" s="49"/>
      <c r="KGA25" s="49"/>
      <c r="KGB25" s="49"/>
      <c r="KGC25" s="49"/>
      <c r="KGD25" s="49"/>
      <c r="KGE25" s="49"/>
      <c r="KGF25" s="49"/>
      <c r="KGG25" s="49"/>
      <c r="KGH25" s="49"/>
      <c r="KGI25" s="49"/>
      <c r="KGJ25" s="49"/>
      <c r="KGK25" s="49"/>
      <c r="KGL25" s="49"/>
      <c r="KGM25" s="49"/>
      <c r="KGN25" s="49"/>
      <c r="KGO25" s="49"/>
      <c r="KGP25" s="49"/>
      <c r="KGQ25" s="49"/>
      <c r="KGR25" s="49"/>
      <c r="KGS25" s="49"/>
      <c r="KGT25" s="49"/>
      <c r="KGU25" s="49"/>
      <c r="KGV25" s="49"/>
      <c r="KGW25" s="49"/>
      <c r="KGX25" s="49"/>
      <c r="KGY25" s="49"/>
      <c r="KGZ25" s="49"/>
      <c r="KHA25" s="49"/>
      <c r="KHB25" s="49"/>
      <c r="KHC25" s="49"/>
      <c r="KHD25" s="49"/>
      <c r="KHE25" s="49"/>
      <c r="KHF25" s="49"/>
      <c r="KHG25" s="49"/>
      <c r="KHH25" s="49"/>
      <c r="KHI25" s="49"/>
      <c r="KHJ25" s="49"/>
      <c r="KHK25" s="49"/>
      <c r="KHL25" s="49"/>
      <c r="KHM25" s="49"/>
      <c r="KHN25" s="49"/>
      <c r="KHO25" s="49"/>
      <c r="KHP25" s="49"/>
      <c r="KHQ25" s="49"/>
      <c r="KHR25" s="49"/>
      <c r="KHS25" s="49"/>
      <c r="KHT25" s="49"/>
      <c r="KHU25" s="49"/>
      <c r="KHV25" s="49"/>
      <c r="KHW25" s="49"/>
      <c r="KHX25" s="49"/>
      <c r="KHY25" s="49"/>
      <c r="KHZ25" s="49"/>
      <c r="KIA25" s="49"/>
      <c r="KIB25" s="49"/>
      <c r="KIC25" s="49"/>
      <c r="KID25" s="49"/>
      <c r="KIE25" s="49"/>
      <c r="KIF25" s="49"/>
      <c r="KIG25" s="49"/>
      <c r="KIH25" s="49"/>
      <c r="KII25" s="49"/>
      <c r="KIJ25" s="49"/>
      <c r="KIK25" s="49"/>
      <c r="KIL25" s="49"/>
      <c r="KIM25" s="49"/>
      <c r="KIN25" s="49"/>
      <c r="KIO25" s="49"/>
      <c r="KIP25" s="49"/>
      <c r="KIQ25" s="49"/>
      <c r="KIR25" s="49"/>
      <c r="KIS25" s="49"/>
      <c r="KIT25" s="49"/>
      <c r="KIU25" s="49"/>
      <c r="KIV25" s="49"/>
      <c r="KIW25" s="49"/>
      <c r="KIX25" s="49"/>
      <c r="KIY25" s="49"/>
      <c r="KIZ25" s="49"/>
      <c r="KJA25" s="49"/>
      <c r="KJB25" s="49"/>
      <c r="KJC25" s="49"/>
      <c r="KJD25" s="49"/>
      <c r="KJE25" s="49"/>
      <c r="KJF25" s="49"/>
      <c r="KJG25" s="49"/>
      <c r="KJH25" s="49"/>
      <c r="KJI25" s="49"/>
      <c r="KJJ25" s="49"/>
      <c r="KJK25" s="49"/>
      <c r="KJL25" s="49"/>
      <c r="KJM25" s="49"/>
      <c r="KJN25" s="49"/>
      <c r="KJO25" s="49"/>
      <c r="KJP25" s="49"/>
      <c r="KJQ25" s="49"/>
      <c r="KJR25" s="49"/>
      <c r="KJS25" s="49"/>
      <c r="KJT25" s="49"/>
      <c r="KJU25" s="49"/>
      <c r="KJV25" s="49"/>
      <c r="KJW25" s="49"/>
      <c r="KJX25" s="49"/>
      <c r="KJY25" s="49"/>
      <c r="KJZ25" s="49"/>
      <c r="KKA25" s="49"/>
      <c r="KKB25" s="49"/>
      <c r="KKC25" s="49"/>
      <c r="KKD25" s="49"/>
      <c r="KKE25" s="49"/>
      <c r="KKF25" s="49"/>
      <c r="KKG25" s="49"/>
      <c r="KKH25" s="49"/>
      <c r="KKI25" s="49"/>
      <c r="KKJ25" s="49"/>
      <c r="KKK25" s="49"/>
      <c r="KKL25" s="49"/>
      <c r="KKM25" s="49"/>
      <c r="KKN25" s="49"/>
      <c r="KKO25" s="49"/>
      <c r="KKP25" s="49"/>
      <c r="KKQ25" s="49"/>
      <c r="KKR25" s="49"/>
      <c r="KKS25" s="49"/>
      <c r="KKT25" s="49"/>
      <c r="KKU25" s="49"/>
      <c r="KKV25" s="49"/>
      <c r="KKW25" s="49"/>
      <c r="KKX25" s="49"/>
      <c r="KKY25" s="49"/>
      <c r="KKZ25" s="49"/>
      <c r="KLA25" s="49"/>
      <c r="KLB25" s="49"/>
      <c r="KLC25" s="49"/>
      <c r="KLD25" s="49"/>
      <c r="KLE25" s="49"/>
      <c r="KLF25" s="49"/>
      <c r="KLG25" s="49"/>
      <c r="KLH25" s="49"/>
      <c r="KLI25" s="49"/>
      <c r="KLJ25" s="49"/>
      <c r="KLK25" s="49"/>
      <c r="KLL25" s="49"/>
      <c r="KLM25" s="49"/>
      <c r="KLN25" s="49"/>
      <c r="KLO25" s="49"/>
      <c r="KLP25" s="49"/>
      <c r="KLQ25" s="49"/>
      <c r="KLR25" s="49"/>
      <c r="KLS25" s="49"/>
      <c r="KLT25" s="49"/>
      <c r="KLU25" s="49"/>
      <c r="KLV25" s="49"/>
      <c r="KLW25" s="49"/>
      <c r="KLX25" s="49"/>
      <c r="KLY25" s="49"/>
      <c r="KLZ25" s="49"/>
      <c r="KMA25" s="49"/>
      <c r="KMB25" s="49"/>
      <c r="KMC25" s="49"/>
      <c r="KMD25" s="49"/>
      <c r="KME25" s="49"/>
      <c r="KMF25" s="49"/>
      <c r="KMG25" s="49"/>
      <c r="KMH25" s="49"/>
      <c r="KMI25" s="49"/>
      <c r="KMJ25" s="49"/>
      <c r="KMK25" s="49"/>
      <c r="KML25" s="49"/>
      <c r="KMM25" s="49"/>
      <c r="KMN25" s="49"/>
      <c r="KMO25" s="49"/>
      <c r="KMP25" s="49"/>
      <c r="KMQ25" s="49"/>
      <c r="KMR25" s="49"/>
      <c r="KMS25" s="49"/>
      <c r="KMT25" s="49"/>
      <c r="KMU25" s="49"/>
      <c r="KMV25" s="49"/>
      <c r="KMW25" s="49"/>
      <c r="KMX25" s="49"/>
      <c r="KMY25" s="49"/>
      <c r="KMZ25" s="49"/>
      <c r="KNA25" s="49"/>
      <c r="KNB25" s="49"/>
      <c r="KNC25" s="49"/>
      <c r="KND25" s="49"/>
      <c r="KNE25" s="49"/>
      <c r="KNF25" s="49"/>
      <c r="KNG25" s="49"/>
      <c r="KNH25" s="49"/>
      <c r="KNI25" s="49"/>
      <c r="KNJ25" s="49"/>
      <c r="KNK25" s="49"/>
      <c r="KNL25" s="49"/>
      <c r="KNM25" s="49"/>
      <c r="KNN25" s="49"/>
      <c r="KNO25" s="49"/>
      <c r="KNP25" s="49"/>
      <c r="KNQ25" s="49"/>
      <c r="KNR25" s="49"/>
      <c r="KNS25" s="49"/>
      <c r="KNT25" s="49"/>
      <c r="KNU25" s="49"/>
      <c r="KNV25" s="49"/>
      <c r="KNW25" s="49"/>
      <c r="KNX25" s="49"/>
      <c r="KNY25" s="49"/>
      <c r="KNZ25" s="49"/>
      <c r="KOA25" s="49"/>
      <c r="KOB25" s="49"/>
      <c r="KOC25" s="49"/>
      <c r="KOD25" s="49"/>
      <c r="KOE25" s="49"/>
      <c r="KOF25" s="49"/>
      <c r="KOG25" s="49"/>
      <c r="KOH25" s="49"/>
      <c r="KOI25" s="49"/>
      <c r="KOJ25" s="49"/>
      <c r="KOK25" s="49"/>
      <c r="KOL25" s="49"/>
      <c r="KOM25" s="49"/>
      <c r="KON25" s="49"/>
      <c r="KOO25" s="49"/>
      <c r="KOP25" s="49"/>
      <c r="KOQ25" s="49"/>
      <c r="KOR25" s="49"/>
      <c r="KOS25" s="49"/>
      <c r="KOT25" s="49"/>
      <c r="KOU25" s="49"/>
      <c r="KOV25" s="49"/>
      <c r="KOW25" s="49"/>
      <c r="KOX25" s="49"/>
      <c r="KOY25" s="49"/>
      <c r="KOZ25" s="49"/>
      <c r="KPA25" s="49"/>
      <c r="KPB25" s="49"/>
      <c r="KPC25" s="49"/>
      <c r="KPD25" s="49"/>
      <c r="KPE25" s="49"/>
      <c r="KPF25" s="49"/>
      <c r="KPG25" s="49"/>
      <c r="KPH25" s="49"/>
      <c r="KPI25" s="49"/>
      <c r="KPJ25" s="49"/>
      <c r="KPK25" s="49"/>
      <c r="KPL25" s="49"/>
      <c r="KPM25" s="49"/>
      <c r="KPN25" s="49"/>
      <c r="KPO25" s="49"/>
      <c r="KPP25" s="49"/>
      <c r="KPQ25" s="49"/>
      <c r="KPR25" s="49"/>
      <c r="KPS25" s="49"/>
      <c r="KPT25" s="49"/>
      <c r="KPU25" s="49"/>
      <c r="KPV25" s="49"/>
      <c r="KPW25" s="49"/>
      <c r="KPX25" s="49"/>
      <c r="KPY25" s="49"/>
      <c r="KPZ25" s="49"/>
      <c r="KQA25" s="49"/>
      <c r="KQB25" s="49"/>
      <c r="KQC25" s="49"/>
      <c r="KQD25" s="49"/>
      <c r="KQE25" s="49"/>
      <c r="KQF25" s="49"/>
      <c r="KQG25" s="49"/>
      <c r="KQH25" s="49"/>
      <c r="KQI25" s="49"/>
      <c r="KQJ25" s="49"/>
      <c r="KQK25" s="49"/>
      <c r="KQL25" s="49"/>
      <c r="KQM25" s="49"/>
      <c r="KQN25" s="49"/>
      <c r="KQO25" s="49"/>
      <c r="KQP25" s="49"/>
      <c r="KQQ25" s="49"/>
      <c r="KQR25" s="49"/>
      <c r="KQS25" s="49"/>
      <c r="KQT25" s="49"/>
      <c r="KQU25" s="49"/>
      <c r="KQV25" s="49"/>
      <c r="KQW25" s="49"/>
      <c r="KQX25" s="49"/>
      <c r="KQY25" s="49"/>
      <c r="KQZ25" s="49"/>
      <c r="KRA25" s="49"/>
      <c r="KRB25" s="49"/>
      <c r="KRC25" s="49"/>
      <c r="KRD25" s="49"/>
      <c r="KRE25" s="49"/>
      <c r="KRF25" s="49"/>
      <c r="KRG25" s="49"/>
      <c r="KRH25" s="49"/>
      <c r="KRI25" s="49"/>
      <c r="KRJ25" s="49"/>
      <c r="KRK25" s="49"/>
      <c r="KRL25" s="49"/>
      <c r="KRM25" s="49"/>
      <c r="KRN25" s="49"/>
      <c r="KRO25" s="49"/>
      <c r="KRP25" s="49"/>
      <c r="KRQ25" s="49"/>
      <c r="KRR25" s="49"/>
      <c r="KRS25" s="49"/>
      <c r="KRT25" s="49"/>
      <c r="KRU25" s="49"/>
      <c r="KRV25" s="49"/>
      <c r="KRW25" s="49"/>
      <c r="KRX25" s="49"/>
      <c r="KRY25" s="49"/>
      <c r="KRZ25" s="49"/>
      <c r="KSA25" s="49"/>
      <c r="KSB25" s="49"/>
      <c r="KSC25" s="49"/>
      <c r="KSD25" s="49"/>
      <c r="KSE25" s="49"/>
      <c r="KSF25" s="49"/>
      <c r="KSG25" s="49"/>
      <c r="KSH25" s="49"/>
      <c r="KSI25" s="49"/>
      <c r="KSJ25" s="49"/>
      <c r="KSK25" s="49"/>
      <c r="KSL25" s="49"/>
      <c r="KSM25" s="49"/>
      <c r="KSN25" s="49"/>
      <c r="KSO25" s="49"/>
      <c r="KSP25" s="49"/>
      <c r="KSQ25" s="49"/>
      <c r="KSR25" s="49"/>
      <c r="KSS25" s="49"/>
      <c r="KST25" s="49"/>
      <c r="KSU25" s="49"/>
      <c r="KSV25" s="49"/>
      <c r="KSW25" s="49"/>
      <c r="KSX25" s="49"/>
      <c r="KSY25" s="49"/>
      <c r="KSZ25" s="49"/>
      <c r="KTA25" s="49"/>
      <c r="KTB25" s="49"/>
      <c r="KTC25" s="49"/>
      <c r="KTD25" s="49"/>
      <c r="KTE25" s="49"/>
      <c r="KTF25" s="49"/>
      <c r="KTG25" s="49"/>
      <c r="KTH25" s="49"/>
      <c r="KTI25" s="49"/>
      <c r="KTJ25" s="49"/>
      <c r="KTK25" s="49"/>
      <c r="KTL25" s="49"/>
      <c r="KTM25" s="49"/>
      <c r="KTN25" s="49"/>
      <c r="KTO25" s="49"/>
      <c r="KTP25" s="49"/>
      <c r="KTQ25" s="49"/>
      <c r="KTR25" s="49"/>
      <c r="KTS25" s="49"/>
      <c r="KTT25" s="49"/>
      <c r="KTU25" s="49"/>
      <c r="KTV25" s="49"/>
      <c r="KTW25" s="49"/>
      <c r="KTX25" s="49"/>
      <c r="KTY25" s="49"/>
      <c r="KTZ25" s="49"/>
      <c r="KUA25" s="49"/>
      <c r="KUB25" s="49"/>
      <c r="KUC25" s="49"/>
      <c r="KUD25" s="49"/>
      <c r="KUE25" s="49"/>
      <c r="KUF25" s="49"/>
      <c r="KUG25" s="49"/>
      <c r="KUH25" s="49"/>
      <c r="KUI25" s="49"/>
      <c r="KUJ25" s="49"/>
      <c r="KUK25" s="49"/>
      <c r="KUL25" s="49"/>
      <c r="KUM25" s="49"/>
      <c r="KUN25" s="49"/>
      <c r="KUO25" s="49"/>
      <c r="KUP25" s="49"/>
      <c r="KUQ25" s="49"/>
      <c r="KUR25" s="49"/>
      <c r="KUS25" s="49"/>
      <c r="KUT25" s="49"/>
      <c r="KUU25" s="49"/>
      <c r="KUV25" s="49"/>
      <c r="KUW25" s="49"/>
      <c r="KUX25" s="49"/>
      <c r="KUY25" s="49"/>
      <c r="KUZ25" s="49"/>
      <c r="KVA25" s="49"/>
      <c r="KVB25" s="49"/>
      <c r="KVC25" s="49"/>
      <c r="KVD25" s="49"/>
      <c r="KVE25" s="49"/>
      <c r="KVF25" s="49"/>
      <c r="KVG25" s="49"/>
      <c r="KVH25" s="49"/>
      <c r="KVI25" s="49"/>
      <c r="KVJ25" s="49"/>
      <c r="KVK25" s="49"/>
      <c r="KVL25" s="49"/>
      <c r="KVM25" s="49"/>
      <c r="KVN25" s="49"/>
      <c r="KVO25" s="49"/>
      <c r="KVP25" s="49"/>
      <c r="KVQ25" s="49"/>
      <c r="KVR25" s="49"/>
      <c r="KVS25" s="49"/>
      <c r="KVT25" s="49"/>
      <c r="KVU25" s="49"/>
      <c r="KVV25" s="49"/>
      <c r="KVW25" s="49"/>
      <c r="KVX25" s="49"/>
      <c r="KVY25" s="49"/>
      <c r="KVZ25" s="49"/>
      <c r="KWA25" s="49"/>
      <c r="KWB25" s="49"/>
      <c r="KWC25" s="49"/>
      <c r="KWD25" s="49"/>
      <c r="KWE25" s="49"/>
      <c r="KWF25" s="49"/>
      <c r="KWG25" s="49"/>
      <c r="KWH25" s="49"/>
      <c r="KWI25" s="49"/>
      <c r="KWJ25" s="49"/>
      <c r="KWK25" s="49"/>
      <c r="KWL25" s="49"/>
      <c r="KWM25" s="49"/>
      <c r="KWN25" s="49"/>
      <c r="KWO25" s="49"/>
      <c r="KWP25" s="49"/>
      <c r="KWQ25" s="49"/>
      <c r="KWR25" s="49"/>
      <c r="KWS25" s="49"/>
      <c r="KWT25" s="49"/>
      <c r="KWU25" s="49"/>
      <c r="KWV25" s="49"/>
      <c r="KWW25" s="49"/>
      <c r="KWX25" s="49"/>
      <c r="KWY25" s="49"/>
      <c r="KWZ25" s="49"/>
      <c r="KXA25" s="49"/>
      <c r="KXB25" s="49"/>
      <c r="KXC25" s="49"/>
      <c r="KXD25" s="49"/>
      <c r="KXE25" s="49"/>
      <c r="KXF25" s="49"/>
      <c r="KXG25" s="49"/>
      <c r="KXH25" s="49"/>
      <c r="KXI25" s="49"/>
      <c r="KXJ25" s="49"/>
      <c r="KXK25" s="49"/>
      <c r="KXL25" s="49"/>
      <c r="KXM25" s="49"/>
      <c r="KXN25" s="49"/>
      <c r="KXO25" s="49"/>
      <c r="KXP25" s="49"/>
      <c r="KXQ25" s="49"/>
      <c r="KXR25" s="49"/>
      <c r="KXS25" s="49"/>
      <c r="KXT25" s="49"/>
      <c r="KXU25" s="49"/>
      <c r="KXV25" s="49"/>
      <c r="KXW25" s="49"/>
      <c r="KXX25" s="49"/>
      <c r="KXY25" s="49"/>
      <c r="KXZ25" s="49"/>
      <c r="KYA25" s="49"/>
      <c r="KYB25" s="49"/>
      <c r="KYC25" s="49"/>
      <c r="KYD25" s="49"/>
      <c r="KYE25" s="49"/>
      <c r="KYF25" s="49"/>
      <c r="KYG25" s="49"/>
      <c r="KYH25" s="49"/>
      <c r="KYI25" s="49"/>
      <c r="KYJ25" s="49"/>
      <c r="KYK25" s="49"/>
      <c r="KYL25" s="49"/>
      <c r="KYM25" s="49"/>
      <c r="KYN25" s="49"/>
      <c r="KYO25" s="49"/>
      <c r="KYP25" s="49"/>
      <c r="KYQ25" s="49"/>
      <c r="KYR25" s="49"/>
      <c r="KYS25" s="49"/>
      <c r="KYT25" s="49"/>
      <c r="KYU25" s="49"/>
      <c r="KYV25" s="49"/>
      <c r="KYW25" s="49"/>
      <c r="KYX25" s="49"/>
      <c r="KYY25" s="49"/>
      <c r="KYZ25" s="49"/>
      <c r="KZA25" s="49"/>
      <c r="KZB25" s="49"/>
      <c r="KZC25" s="49"/>
      <c r="KZD25" s="49"/>
      <c r="KZE25" s="49"/>
      <c r="KZF25" s="49"/>
      <c r="KZG25" s="49"/>
      <c r="KZH25" s="49"/>
      <c r="KZI25" s="49"/>
      <c r="KZJ25" s="49"/>
      <c r="KZK25" s="49"/>
      <c r="KZL25" s="49"/>
      <c r="KZM25" s="49"/>
      <c r="KZN25" s="49"/>
      <c r="KZO25" s="49"/>
      <c r="KZP25" s="49"/>
      <c r="KZQ25" s="49"/>
      <c r="KZR25" s="49"/>
      <c r="KZS25" s="49"/>
      <c r="KZT25" s="49"/>
      <c r="KZU25" s="49"/>
      <c r="KZV25" s="49"/>
      <c r="KZW25" s="49"/>
      <c r="KZX25" s="49"/>
      <c r="KZY25" s="49"/>
      <c r="KZZ25" s="49"/>
      <c r="LAA25" s="49"/>
      <c r="LAB25" s="49"/>
      <c r="LAC25" s="49"/>
      <c r="LAD25" s="49"/>
      <c r="LAE25" s="49"/>
      <c r="LAF25" s="49"/>
      <c r="LAG25" s="49"/>
      <c r="LAH25" s="49"/>
      <c r="LAI25" s="49"/>
      <c r="LAJ25" s="49"/>
      <c r="LAK25" s="49"/>
      <c r="LAL25" s="49"/>
      <c r="LAM25" s="49"/>
      <c r="LAN25" s="49"/>
      <c r="LAO25" s="49"/>
      <c r="LAP25" s="49"/>
      <c r="LAQ25" s="49"/>
      <c r="LAR25" s="49"/>
      <c r="LAS25" s="49"/>
      <c r="LAT25" s="49"/>
      <c r="LAU25" s="49"/>
      <c r="LAV25" s="49"/>
      <c r="LAW25" s="49"/>
      <c r="LAX25" s="49"/>
      <c r="LAY25" s="49"/>
      <c r="LAZ25" s="49"/>
      <c r="LBA25" s="49"/>
      <c r="LBB25" s="49"/>
      <c r="LBC25" s="49"/>
      <c r="LBD25" s="49"/>
      <c r="LBE25" s="49"/>
      <c r="LBF25" s="49"/>
      <c r="LBG25" s="49"/>
      <c r="LBH25" s="49"/>
      <c r="LBI25" s="49"/>
      <c r="LBJ25" s="49"/>
      <c r="LBK25" s="49"/>
      <c r="LBL25" s="49"/>
      <c r="LBM25" s="49"/>
      <c r="LBN25" s="49"/>
      <c r="LBO25" s="49"/>
      <c r="LBP25" s="49"/>
      <c r="LBQ25" s="49"/>
      <c r="LBR25" s="49"/>
      <c r="LBS25" s="49"/>
      <c r="LBT25" s="49"/>
      <c r="LBU25" s="49"/>
      <c r="LBV25" s="49"/>
      <c r="LBW25" s="49"/>
      <c r="LBX25" s="49"/>
      <c r="LBY25" s="49"/>
      <c r="LBZ25" s="49"/>
      <c r="LCA25" s="49"/>
      <c r="LCB25" s="49"/>
      <c r="LCC25" s="49"/>
      <c r="LCD25" s="49"/>
      <c r="LCE25" s="49"/>
      <c r="LCF25" s="49"/>
      <c r="LCG25" s="49"/>
      <c r="LCH25" s="49"/>
      <c r="LCI25" s="49"/>
      <c r="LCJ25" s="49"/>
      <c r="LCK25" s="49"/>
      <c r="LCL25" s="49"/>
      <c r="LCM25" s="49"/>
      <c r="LCN25" s="49"/>
      <c r="LCO25" s="49"/>
      <c r="LCP25" s="49"/>
      <c r="LCQ25" s="49"/>
      <c r="LCR25" s="49"/>
      <c r="LCS25" s="49"/>
      <c r="LCT25" s="49"/>
      <c r="LCU25" s="49"/>
      <c r="LCV25" s="49"/>
      <c r="LCW25" s="49"/>
      <c r="LCX25" s="49"/>
      <c r="LCY25" s="49"/>
      <c r="LCZ25" s="49"/>
      <c r="LDA25" s="49"/>
      <c r="LDB25" s="49"/>
      <c r="LDC25" s="49"/>
      <c r="LDD25" s="49"/>
      <c r="LDE25" s="49"/>
      <c r="LDF25" s="49"/>
      <c r="LDG25" s="49"/>
      <c r="LDH25" s="49"/>
      <c r="LDI25" s="49"/>
      <c r="LDJ25" s="49"/>
      <c r="LDK25" s="49"/>
      <c r="LDL25" s="49"/>
      <c r="LDM25" s="49"/>
      <c r="LDN25" s="49"/>
      <c r="LDO25" s="49"/>
      <c r="LDP25" s="49"/>
      <c r="LDQ25" s="49"/>
      <c r="LDR25" s="49"/>
      <c r="LDS25" s="49"/>
      <c r="LDT25" s="49"/>
      <c r="LDU25" s="49"/>
      <c r="LDV25" s="49"/>
      <c r="LDW25" s="49"/>
      <c r="LDX25" s="49"/>
      <c r="LDY25" s="49"/>
      <c r="LDZ25" s="49"/>
      <c r="LEA25" s="49"/>
      <c r="LEB25" s="49"/>
      <c r="LEC25" s="49"/>
      <c r="LED25" s="49"/>
      <c r="LEE25" s="49"/>
      <c r="LEF25" s="49"/>
      <c r="LEG25" s="49"/>
      <c r="LEH25" s="49"/>
      <c r="LEI25" s="49"/>
      <c r="LEJ25" s="49"/>
      <c r="LEK25" s="49"/>
      <c r="LEL25" s="49"/>
      <c r="LEM25" s="49"/>
      <c r="LEN25" s="49"/>
      <c r="LEO25" s="49"/>
      <c r="LEP25" s="49"/>
      <c r="LEQ25" s="49"/>
      <c r="LER25" s="49"/>
      <c r="LES25" s="49"/>
      <c r="LET25" s="49"/>
      <c r="LEU25" s="49"/>
      <c r="LEV25" s="49"/>
      <c r="LEW25" s="49"/>
      <c r="LEX25" s="49"/>
      <c r="LEY25" s="49"/>
      <c r="LEZ25" s="49"/>
      <c r="LFA25" s="49"/>
      <c r="LFB25" s="49"/>
      <c r="LFC25" s="49"/>
      <c r="LFD25" s="49"/>
      <c r="LFE25" s="49"/>
      <c r="LFF25" s="49"/>
      <c r="LFG25" s="49"/>
      <c r="LFH25" s="49"/>
      <c r="LFI25" s="49"/>
      <c r="LFJ25" s="49"/>
      <c r="LFK25" s="49"/>
      <c r="LFL25" s="49"/>
      <c r="LFM25" s="49"/>
      <c r="LFN25" s="49"/>
      <c r="LFO25" s="49"/>
      <c r="LFP25" s="49"/>
      <c r="LFQ25" s="49"/>
      <c r="LFR25" s="49"/>
      <c r="LFS25" s="49"/>
      <c r="LFT25" s="49"/>
      <c r="LFU25" s="49"/>
      <c r="LFV25" s="49"/>
      <c r="LFW25" s="49"/>
      <c r="LFX25" s="49"/>
      <c r="LFY25" s="49"/>
      <c r="LFZ25" s="49"/>
      <c r="LGA25" s="49"/>
      <c r="LGB25" s="49"/>
      <c r="LGC25" s="49"/>
      <c r="LGD25" s="49"/>
      <c r="LGE25" s="49"/>
      <c r="LGF25" s="49"/>
      <c r="LGG25" s="49"/>
      <c r="LGH25" s="49"/>
      <c r="LGI25" s="49"/>
      <c r="LGJ25" s="49"/>
      <c r="LGK25" s="49"/>
      <c r="LGL25" s="49"/>
      <c r="LGM25" s="49"/>
      <c r="LGN25" s="49"/>
      <c r="LGO25" s="49"/>
      <c r="LGP25" s="49"/>
      <c r="LGQ25" s="49"/>
      <c r="LGR25" s="49"/>
      <c r="LGS25" s="49"/>
      <c r="LGT25" s="49"/>
      <c r="LGU25" s="49"/>
      <c r="LGV25" s="49"/>
      <c r="LGW25" s="49"/>
      <c r="LGX25" s="49"/>
      <c r="LGY25" s="49"/>
      <c r="LGZ25" s="49"/>
      <c r="LHA25" s="49"/>
      <c r="LHB25" s="49"/>
      <c r="LHC25" s="49"/>
      <c r="LHD25" s="49"/>
      <c r="LHE25" s="49"/>
      <c r="LHF25" s="49"/>
      <c r="LHG25" s="49"/>
      <c r="LHH25" s="49"/>
      <c r="LHI25" s="49"/>
      <c r="LHJ25" s="49"/>
      <c r="LHK25" s="49"/>
      <c r="LHL25" s="49"/>
      <c r="LHM25" s="49"/>
      <c r="LHN25" s="49"/>
      <c r="LHO25" s="49"/>
      <c r="LHP25" s="49"/>
      <c r="LHQ25" s="49"/>
      <c r="LHR25" s="49"/>
      <c r="LHS25" s="49"/>
      <c r="LHT25" s="49"/>
      <c r="LHU25" s="49"/>
      <c r="LHV25" s="49"/>
      <c r="LHW25" s="49"/>
      <c r="LHX25" s="49"/>
      <c r="LHY25" s="49"/>
      <c r="LHZ25" s="49"/>
      <c r="LIA25" s="49"/>
      <c r="LIB25" s="49"/>
      <c r="LIC25" s="49"/>
      <c r="LID25" s="49"/>
      <c r="LIE25" s="49"/>
      <c r="LIF25" s="49"/>
      <c r="LIG25" s="49"/>
      <c r="LIH25" s="49"/>
      <c r="LII25" s="49"/>
      <c r="LIJ25" s="49"/>
      <c r="LIK25" s="49"/>
      <c r="LIL25" s="49"/>
      <c r="LIM25" s="49"/>
      <c r="LIN25" s="49"/>
      <c r="LIO25" s="49"/>
      <c r="LIP25" s="49"/>
      <c r="LIQ25" s="49"/>
      <c r="LIR25" s="49"/>
      <c r="LIS25" s="49"/>
      <c r="LIT25" s="49"/>
      <c r="LIU25" s="49"/>
      <c r="LIV25" s="49"/>
      <c r="LIW25" s="49"/>
      <c r="LIX25" s="49"/>
      <c r="LIY25" s="49"/>
      <c r="LIZ25" s="49"/>
      <c r="LJA25" s="49"/>
      <c r="LJB25" s="49"/>
      <c r="LJC25" s="49"/>
      <c r="LJD25" s="49"/>
      <c r="LJE25" s="49"/>
      <c r="LJF25" s="49"/>
      <c r="LJG25" s="49"/>
      <c r="LJH25" s="49"/>
      <c r="LJI25" s="49"/>
      <c r="LJJ25" s="49"/>
      <c r="LJK25" s="49"/>
      <c r="LJL25" s="49"/>
      <c r="LJM25" s="49"/>
      <c r="LJN25" s="49"/>
      <c r="LJO25" s="49"/>
      <c r="LJP25" s="49"/>
      <c r="LJQ25" s="49"/>
      <c r="LJR25" s="49"/>
      <c r="LJS25" s="49"/>
      <c r="LJT25" s="49"/>
      <c r="LJU25" s="49"/>
      <c r="LJV25" s="49"/>
      <c r="LJW25" s="49"/>
      <c r="LJX25" s="49"/>
      <c r="LJY25" s="49"/>
      <c r="LJZ25" s="49"/>
      <c r="LKA25" s="49"/>
      <c r="LKB25" s="49"/>
      <c r="LKC25" s="49"/>
      <c r="LKD25" s="49"/>
      <c r="LKE25" s="49"/>
      <c r="LKF25" s="49"/>
      <c r="LKG25" s="49"/>
      <c r="LKH25" s="49"/>
      <c r="LKI25" s="49"/>
      <c r="LKJ25" s="49"/>
      <c r="LKK25" s="49"/>
      <c r="LKL25" s="49"/>
      <c r="LKM25" s="49"/>
      <c r="LKN25" s="49"/>
      <c r="LKO25" s="49"/>
      <c r="LKP25" s="49"/>
      <c r="LKQ25" s="49"/>
      <c r="LKR25" s="49"/>
      <c r="LKS25" s="49"/>
      <c r="LKT25" s="49"/>
      <c r="LKU25" s="49"/>
      <c r="LKV25" s="49"/>
      <c r="LKW25" s="49"/>
      <c r="LKX25" s="49"/>
      <c r="LKY25" s="49"/>
      <c r="LKZ25" s="49"/>
      <c r="LLA25" s="49"/>
      <c r="LLB25" s="49"/>
      <c r="LLC25" s="49"/>
      <c r="LLD25" s="49"/>
      <c r="LLE25" s="49"/>
      <c r="LLF25" s="49"/>
      <c r="LLG25" s="49"/>
      <c r="LLH25" s="49"/>
      <c r="LLI25" s="49"/>
      <c r="LLJ25" s="49"/>
      <c r="LLK25" s="49"/>
      <c r="LLL25" s="49"/>
      <c r="LLM25" s="49"/>
      <c r="LLN25" s="49"/>
      <c r="LLO25" s="49"/>
      <c r="LLP25" s="49"/>
      <c r="LLQ25" s="49"/>
      <c r="LLR25" s="49"/>
      <c r="LLS25" s="49"/>
      <c r="LLT25" s="49"/>
      <c r="LLU25" s="49"/>
      <c r="LLV25" s="49"/>
      <c r="LLW25" s="49"/>
      <c r="LLX25" s="49"/>
      <c r="LLY25" s="49"/>
      <c r="LLZ25" s="49"/>
      <c r="LMA25" s="49"/>
      <c r="LMB25" s="49"/>
      <c r="LMC25" s="49"/>
      <c r="LMD25" s="49"/>
      <c r="LME25" s="49"/>
      <c r="LMF25" s="49"/>
      <c r="LMG25" s="49"/>
      <c r="LMH25" s="49"/>
      <c r="LMI25" s="49"/>
      <c r="LMJ25" s="49"/>
      <c r="LMK25" s="49"/>
      <c r="LML25" s="49"/>
      <c r="LMM25" s="49"/>
      <c r="LMN25" s="49"/>
      <c r="LMO25" s="49"/>
      <c r="LMP25" s="49"/>
      <c r="LMQ25" s="49"/>
      <c r="LMR25" s="49"/>
      <c r="LMS25" s="49"/>
      <c r="LMT25" s="49"/>
      <c r="LMU25" s="49"/>
      <c r="LMV25" s="49"/>
      <c r="LMW25" s="49"/>
      <c r="LMX25" s="49"/>
      <c r="LMY25" s="49"/>
      <c r="LMZ25" s="49"/>
      <c r="LNA25" s="49"/>
      <c r="LNB25" s="49"/>
      <c r="LNC25" s="49"/>
      <c r="LND25" s="49"/>
      <c r="LNE25" s="49"/>
      <c r="LNF25" s="49"/>
      <c r="LNG25" s="49"/>
      <c r="LNH25" s="49"/>
      <c r="LNI25" s="49"/>
      <c r="LNJ25" s="49"/>
      <c r="LNK25" s="49"/>
      <c r="LNL25" s="49"/>
      <c r="LNM25" s="49"/>
      <c r="LNN25" s="49"/>
      <c r="LNO25" s="49"/>
      <c r="LNP25" s="49"/>
      <c r="LNQ25" s="49"/>
      <c r="LNR25" s="49"/>
      <c r="LNS25" s="49"/>
      <c r="LNT25" s="49"/>
      <c r="LNU25" s="49"/>
      <c r="LNV25" s="49"/>
      <c r="LNW25" s="49"/>
      <c r="LNX25" s="49"/>
      <c r="LNY25" s="49"/>
      <c r="LNZ25" s="49"/>
      <c r="LOA25" s="49"/>
      <c r="LOB25" s="49"/>
      <c r="LOC25" s="49"/>
      <c r="LOD25" s="49"/>
      <c r="LOE25" s="49"/>
      <c r="LOF25" s="49"/>
      <c r="LOG25" s="49"/>
      <c r="LOH25" s="49"/>
      <c r="LOI25" s="49"/>
      <c r="LOJ25" s="49"/>
      <c r="LOK25" s="49"/>
      <c r="LOL25" s="49"/>
      <c r="LOM25" s="49"/>
      <c r="LON25" s="49"/>
      <c r="LOO25" s="49"/>
      <c r="LOP25" s="49"/>
      <c r="LOQ25" s="49"/>
      <c r="LOR25" s="49"/>
      <c r="LOS25" s="49"/>
      <c r="LOT25" s="49"/>
      <c r="LOU25" s="49"/>
      <c r="LOV25" s="49"/>
      <c r="LOW25" s="49"/>
      <c r="LOX25" s="49"/>
      <c r="LOY25" s="49"/>
      <c r="LOZ25" s="49"/>
      <c r="LPA25" s="49"/>
      <c r="LPB25" s="49"/>
      <c r="LPC25" s="49"/>
      <c r="LPD25" s="49"/>
      <c r="LPE25" s="49"/>
      <c r="LPF25" s="49"/>
      <c r="LPG25" s="49"/>
      <c r="LPH25" s="49"/>
      <c r="LPI25" s="49"/>
      <c r="LPJ25" s="49"/>
      <c r="LPK25" s="49"/>
      <c r="LPL25" s="49"/>
      <c r="LPM25" s="49"/>
      <c r="LPN25" s="49"/>
      <c r="LPO25" s="49"/>
      <c r="LPP25" s="49"/>
      <c r="LPQ25" s="49"/>
      <c r="LPR25" s="49"/>
      <c r="LPS25" s="49"/>
      <c r="LPT25" s="49"/>
      <c r="LPU25" s="49"/>
      <c r="LPV25" s="49"/>
      <c r="LPW25" s="49"/>
      <c r="LPX25" s="49"/>
      <c r="LPY25" s="49"/>
      <c r="LPZ25" s="49"/>
      <c r="LQA25" s="49"/>
      <c r="LQB25" s="49"/>
      <c r="LQC25" s="49"/>
      <c r="LQD25" s="49"/>
      <c r="LQE25" s="49"/>
      <c r="LQF25" s="49"/>
      <c r="LQG25" s="49"/>
      <c r="LQH25" s="49"/>
      <c r="LQI25" s="49"/>
      <c r="LQJ25" s="49"/>
      <c r="LQK25" s="49"/>
      <c r="LQL25" s="49"/>
      <c r="LQM25" s="49"/>
      <c r="LQN25" s="49"/>
      <c r="LQO25" s="49"/>
      <c r="LQP25" s="49"/>
      <c r="LQQ25" s="49"/>
      <c r="LQR25" s="49"/>
      <c r="LQS25" s="49"/>
      <c r="LQT25" s="49"/>
      <c r="LQU25" s="49"/>
      <c r="LQV25" s="49"/>
      <c r="LQW25" s="49"/>
      <c r="LQX25" s="49"/>
      <c r="LQY25" s="49"/>
      <c r="LQZ25" s="49"/>
      <c r="LRA25" s="49"/>
      <c r="LRB25" s="49"/>
      <c r="LRC25" s="49"/>
      <c r="LRD25" s="49"/>
      <c r="LRE25" s="49"/>
      <c r="LRF25" s="49"/>
      <c r="LRG25" s="49"/>
      <c r="LRH25" s="49"/>
      <c r="LRI25" s="49"/>
      <c r="LRJ25" s="49"/>
      <c r="LRK25" s="49"/>
      <c r="LRL25" s="49"/>
      <c r="LRM25" s="49"/>
      <c r="LRN25" s="49"/>
      <c r="LRO25" s="49"/>
      <c r="LRP25" s="49"/>
      <c r="LRQ25" s="49"/>
      <c r="LRR25" s="49"/>
      <c r="LRS25" s="49"/>
      <c r="LRT25" s="49"/>
      <c r="LRU25" s="49"/>
      <c r="LRV25" s="49"/>
      <c r="LRW25" s="49"/>
      <c r="LRX25" s="49"/>
      <c r="LRY25" s="49"/>
      <c r="LRZ25" s="49"/>
      <c r="LSA25" s="49"/>
      <c r="LSB25" s="49"/>
      <c r="LSC25" s="49"/>
      <c r="LSD25" s="49"/>
      <c r="LSE25" s="49"/>
      <c r="LSF25" s="49"/>
      <c r="LSG25" s="49"/>
      <c r="LSH25" s="49"/>
      <c r="LSI25" s="49"/>
      <c r="LSJ25" s="49"/>
      <c r="LSK25" s="49"/>
      <c r="LSL25" s="49"/>
      <c r="LSM25" s="49"/>
      <c r="LSN25" s="49"/>
      <c r="LSO25" s="49"/>
      <c r="LSP25" s="49"/>
      <c r="LSQ25" s="49"/>
      <c r="LSR25" s="49"/>
      <c r="LSS25" s="49"/>
      <c r="LST25" s="49"/>
      <c r="LSU25" s="49"/>
      <c r="LSV25" s="49"/>
      <c r="LSW25" s="49"/>
      <c r="LSX25" s="49"/>
      <c r="LSY25" s="49"/>
      <c r="LSZ25" s="49"/>
      <c r="LTA25" s="49"/>
      <c r="LTB25" s="49"/>
      <c r="LTC25" s="49"/>
      <c r="LTD25" s="49"/>
      <c r="LTE25" s="49"/>
      <c r="LTF25" s="49"/>
      <c r="LTG25" s="49"/>
      <c r="LTH25" s="49"/>
      <c r="LTI25" s="49"/>
      <c r="LTJ25" s="49"/>
      <c r="LTK25" s="49"/>
      <c r="LTL25" s="49"/>
      <c r="LTM25" s="49"/>
      <c r="LTN25" s="49"/>
      <c r="LTO25" s="49"/>
      <c r="LTP25" s="49"/>
      <c r="LTQ25" s="49"/>
      <c r="LTR25" s="49"/>
      <c r="LTS25" s="49"/>
      <c r="LTT25" s="49"/>
      <c r="LTU25" s="49"/>
      <c r="LTV25" s="49"/>
      <c r="LTW25" s="49"/>
      <c r="LTX25" s="49"/>
      <c r="LTY25" s="49"/>
      <c r="LTZ25" s="49"/>
      <c r="LUA25" s="49"/>
      <c r="LUB25" s="49"/>
      <c r="LUC25" s="49"/>
      <c r="LUD25" s="49"/>
      <c r="LUE25" s="49"/>
      <c r="LUF25" s="49"/>
      <c r="LUG25" s="49"/>
      <c r="LUH25" s="49"/>
      <c r="LUI25" s="49"/>
      <c r="LUJ25" s="49"/>
      <c r="LUK25" s="49"/>
      <c r="LUL25" s="49"/>
      <c r="LUM25" s="49"/>
      <c r="LUN25" s="49"/>
      <c r="LUO25" s="49"/>
      <c r="LUP25" s="49"/>
      <c r="LUQ25" s="49"/>
      <c r="LUR25" s="49"/>
      <c r="LUS25" s="49"/>
      <c r="LUT25" s="49"/>
      <c r="LUU25" s="49"/>
      <c r="LUV25" s="49"/>
      <c r="LUW25" s="49"/>
      <c r="LUX25" s="49"/>
      <c r="LUY25" s="49"/>
      <c r="LUZ25" s="49"/>
      <c r="LVA25" s="49"/>
      <c r="LVB25" s="49"/>
      <c r="LVC25" s="49"/>
      <c r="LVD25" s="49"/>
      <c r="LVE25" s="49"/>
      <c r="LVF25" s="49"/>
      <c r="LVG25" s="49"/>
      <c r="LVH25" s="49"/>
      <c r="LVI25" s="49"/>
      <c r="LVJ25" s="49"/>
      <c r="LVK25" s="49"/>
      <c r="LVL25" s="49"/>
      <c r="LVM25" s="49"/>
      <c r="LVN25" s="49"/>
      <c r="LVO25" s="49"/>
      <c r="LVP25" s="49"/>
      <c r="LVQ25" s="49"/>
      <c r="LVR25" s="49"/>
      <c r="LVS25" s="49"/>
      <c r="LVT25" s="49"/>
      <c r="LVU25" s="49"/>
      <c r="LVV25" s="49"/>
      <c r="LVW25" s="49"/>
      <c r="LVX25" s="49"/>
      <c r="LVY25" s="49"/>
      <c r="LVZ25" s="49"/>
      <c r="LWA25" s="49"/>
      <c r="LWB25" s="49"/>
      <c r="LWC25" s="49"/>
      <c r="LWD25" s="49"/>
      <c r="LWE25" s="49"/>
      <c r="LWF25" s="49"/>
      <c r="LWG25" s="49"/>
      <c r="LWH25" s="49"/>
      <c r="LWI25" s="49"/>
      <c r="LWJ25" s="49"/>
      <c r="LWK25" s="49"/>
      <c r="LWL25" s="49"/>
      <c r="LWM25" s="49"/>
      <c r="LWN25" s="49"/>
      <c r="LWO25" s="49"/>
      <c r="LWP25" s="49"/>
      <c r="LWQ25" s="49"/>
      <c r="LWR25" s="49"/>
      <c r="LWS25" s="49"/>
      <c r="LWT25" s="49"/>
      <c r="LWU25" s="49"/>
      <c r="LWV25" s="49"/>
      <c r="LWW25" s="49"/>
      <c r="LWX25" s="49"/>
      <c r="LWY25" s="49"/>
      <c r="LWZ25" s="49"/>
      <c r="LXA25" s="49"/>
      <c r="LXB25" s="49"/>
      <c r="LXC25" s="49"/>
      <c r="LXD25" s="49"/>
      <c r="LXE25" s="49"/>
      <c r="LXF25" s="49"/>
      <c r="LXG25" s="49"/>
      <c r="LXH25" s="49"/>
      <c r="LXI25" s="49"/>
      <c r="LXJ25" s="49"/>
      <c r="LXK25" s="49"/>
      <c r="LXL25" s="49"/>
      <c r="LXM25" s="49"/>
      <c r="LXN25" s="49"/>
      <c r="LXO25" s="49"/>
      <c r="LXP25" s="49"/>
      <c r="LXQ25" s="49"/>
      <c r="LXR25" s="49"/>
      <c r="LXS25" s="49"/>
      <c r="LXT25" s="49"/>
      <c r="LXU25" s="49"/>
      <c r="LXV25" s="49"/>
      <c r="LXW25" s="49"/>
      <c r="LXX25" s="49"/>
      <c r="LXY25" s="49"/>
      <c r="LXZ25" s="49"/>
      <c r="LYA25" s="49"/>
      <c r="LYB25" s="49"/>
      <c r="LYC25" s="49"/>
      <c r="LYD25" s="49"/>
      <c r="LYE25" s="49"/>
      <c r="LYF25" s="49"/>
      <c r="LYG25" s="49"/>
      <c r="LYH25" s="49"/>
      <c r="LYI25" s="49"/>
      <c r="LYJ25" s="49"/>
      <c r="LYK25" s="49"/>
      <c r="LYL25" s="49"/>
      <c r="LYM25" s="49"/>
      <c r="LYN25" s="49"/>
      <c r="LYO25" s="49"/>
      <c r="LYP25" s="49"/>
      <c r="LYQ25" s="49"/>
      <c r="LYR25" s="49"/>
      <c r="LYS25" s="49"/>
      <c r="LYT25" s="49"/>
      <c r="LYU25" s="49"/>
      <c r="LYV25" s="49"/>
      <c r="LYW25" s="49"/>
      <c r="LYX25" s="49"/>
      <c r="LYY25" s="49"/>
      <c r="LYZ25" s="49"/>
      <c r="LZA25" s="49"/>
      <c r="LZB25" s="49"/>
      <c r="LZC25" s="49"/>
      <c r="LZD25" s="49"/>
      <c r="LZE25" s="49"/>
      <c r="LZF25" s="49"/>
      <c r="LZG25" s="49"/>
      <c r="LZH25" s="49"/>
      <c r="LZI25" s="49"/>
      <c r="LZJ25" s="49"/>
      <c r="LZK25" s="49"/>
      <c r="LZL25" s="49"/>
      <c r="LZM25" s="49"/>
      <c r="LZN25" s="49"/>
      <c r="LZO25" s="49"/>
      <c r="LZP25" s="49"/>
      <c r="LZQ25" s="49"/>
      <c r="LZR25" s="49"/>
      <c r="LZS25" s="49"/>
      <c r="LZT25" s="49"/>
      <c r="LZU25" s="49"/>
      <c r="LZV25" s="49"/>
      <c r="LZW25" s="49"/>
      <c r="LZX25" s="49"/>
      <c r="LZY25" s="49"/>
      <c r="LZZ25" s="49"/>
      <c r="MAA25" s="49"/>
      <c r="MAB25" s="49"/>
      <c r="MAC25" s="49"/>
      <c r="MAD25" s="49"/>
      <c r="MAE25" s="49"/>
      <c r="MAF25" s="49"/>
      <c r="MAG25" s="49"/>
      <c r="MAH25" s="49"/>
      <c r="MAI25" s="49"/>
      <c r="MAJ25" s="49"/>
      <c r="MAK25" s="49"/>
      <c r="MAL25" s="49"/>
      <c r="MAM25" s="49"/>
      <c r="MAN25" s="49"/>
      <c r="MAO25" s="49"/>
      <c r="MAP25" s="49"/>
      <c r="MAQ25" s="49"/>
      <c r="MAR25" s="49"/>
      <c r="MAS25" s="49"/>
      <c r="MAT25" s="49"/>
      <c r="MAU25" s="49"/>
      <c r="MAV25" s="49"/>
      <c r="MAW25" s="49"/>
      <c r="MAX25" s="49"/>
      <c r="MAY25" s="49"/>
      <c r="MAZ25" s="49"/>
      <c r="MBA25" s="49"/>
      <c r="MBB25" s="49"/>
      <c r="MBC25" s="49"/>
      <c r="MBD25" s="49"/>
      <c r="MBE25" s="49"/>
      <c r="MBF25" s="49"/>
      <c r="MBG25" s="49"/>
      <c r="MBH25" s="49"/>
      <c r="MBI25" s="49"/>
      <c r="MBJ25" s="49"/>
      <c r="MBK25" s="49"/>
      <c r="MBL25" s="49"/>
      <c r="MBM25" s="49"/>
      <c r="MBN25" s="49"/>
      <c r="MBO25" s="49"/>
      <c r="MBP25" s="49"/>
      <c r="MBQ25" s="49"/>
      <c r="MBR25" s="49"/>
      <c r="MBS25" s="49"/>
      <c r="MBT25" s="49"/>
      <c r="MBU25" s="49"/>
      <c r="MBV25" s="49"/>
      <c r="MBW25" s="49"/>
      <c r="MBX25" s="49"/>
      <c r="MBY25" s="49"/>
      <c r="MBZ25" s="49"/>
      <c r="MCA25" s="49"/>
      <c r="MCB25" s="49"/>
      <c r="MCC25" s="49"/>
      <c r="MCD25" s="49"/>
      <c r="MCE25" s="49"/>
      <c r="MCF25" s="49"/>
      <c r="MCG25" s="49"/>
      <c r="MCH25" s="49"/>
      <c r="MCI25" s="49"/>
      <c r="MCJ25" s="49"/>
      <c r="MCK25" s="49"/>
      <c r="MCL25" s="49"/>
      <c r="MCM25" s="49"/>
      <c r="MCN25" s="49"/>
      <c r="MCO25" s="49"/>
      <c r="MCP25" s="49"/>
      <c r="MCQ25" s="49"/>
      <c r="MCR25" s="49"/>
      <c r="MCS25" s="49"/>
      <c r="MCT25" s="49"/>
      <c r="MCU25" s="49"/>
      <c r="MCV25" s="49"/>
      <c r="MCW25" s="49"/>
      <c r="MCX25" s="49"/>
      <c r="MCY25" s="49"/>
      <c r="MCZ25" s="49"/>
      <c r="MDA25" s="49"/>
      <c r="MDB25" s="49"/>
      <c r="MDC25" s="49"/>
      <c r="MDD25" s="49"/>
      <c r="MDE25" s="49"/>
      <c r="MDF25" s="49"/>
      <c r="MDG25" s="49"/>
      <c r="MDH25" s="49"/>
      <c r="MDI25" s="49"/>
      <c r="MDJ25" s="49"/>
      <c r="MDK25" s="49"/>
      <c r="MDL25" s="49"/>
      <c r="MDM25" s="49"/>
      <c r="MDN25" s="49"/>
      <c r="MDO25" s="49"/>
      <c r="MDP25" s="49"/>
      <c r="MDQ25" s="49"/>
      <c r="MDR25" s="49"/>
      <c r="MDS25" s="49"/>
      <c r="MDT25" s="49"/>
      <c r="MDU25" s="49"/>
      <c r="MDV25" s="49"/>
      <c r="MDW25" s="49"/>
      <c r="MDX25" s="49"/>
      <c r="MDY25" s="49"/>
      <c r="MDZ25" s="49"/>
      <c r="MEA25" s="49"/>
      <c r="MEB25" s="49"/>
      <c r="MEC25" s="49"/>
      <c r="MED25" s="49"/>
      <c r="MEE25" s="49"/>
      <c r="MEF25" s="49"/>
      <c r="MEG25" s="49"/>
      <c r="MEH25" s="49"/>
      <c r="MEI25" s="49"/>
      <c r="MEJ25" s="49"/>
      <c r="MEK25" s="49"/>
      <c r="MEL25" s="49"/>
      <c r="MEM25" s="49"/>
      <c r="MEN25" s="49"/>
      <c r="MEO25" s="49"/>
      <c r="MEP25" s="49"/>
      <c r="MEQ25" s="49"/>
      <c r="MER25" s="49"/>
      <c r="MES25" s="49"/>
      <c r="MET25" s="49"/>
      <c r="MEU25" s="49"/>
      <c r="MEV25" s="49"/>
      <c r="MEW25" s="49"/>
      <c r="MEX25" s="49"/>
      <c r="MEY25" s="49"/>
      <c r="MEZ25" s="49"/>
      <c r="MFA25" s="49"/>
      <c r="MFB25" s="49"/>
      <c r="MFC25" s="49"/>
      <c r="MFD25" s="49"/>
      <c r="MFE25" s="49"/>
      <c r="MFF25" s="49"/>
      <c r="MFG25" s="49"/>
      <c r="MFH25" s="49"/>
      <c r="MFI25" s="49"/>
      <c r="MFJ25" s="49"/>
      <c r="MFK25" s="49"/>
      <c r="MFL25" s="49"/>
      <c r="MFM25" s="49"/>
      <c r="MFN25" s="49"/>
      <c r="MFO25" s="49"/>
      <c r="MFP25" s="49"/>
      <c r="MFQ25" s="49"/>
      <c r="MFR25" s="49"/>
      <c r="MFS25" s="49"/>
      <c r="MFT25" s="49"/>
      <c r="MFU25" s="49"/>
      <c r="MFV25" s="49"/>
      <c r="MFW25" s="49"/>
      <c r="MFX25" s="49"/>
      <c r="MFY25" s="49"/>
      <c r="MFZ25" s="49"/>
      <c r="MGA25" s="49"/>
      <c r="MGB25" s="49"/>
      <c r="MGC25" s="49"/>
      <c r="MGD25" s="49"/>
      <c r="MGE25" s="49"/>
      <c r="MGF25" s="49"/>
      <c r="MGG25" s="49"/>
      <c r="MGH25" s="49"/>
      <c r="MGI25" s="49"/>
      <c r="MGJ25" s="49"/>
      <c r="MGK25" s="49"/>
      <c r="MGL25" s="49"/>
      <c r="MGM25" s="49"/>
      <c r="MGN25" s="49"/>
      <c r="MGO25" s="49"/>
      <c r="MGP25" s="49"/>
      <c r="MGQ25" s="49"/>
      <c r="MGR25" s="49"/>
      <c r="MGS25" s="49"/>
      <c r="MGT25" s="49"/>
      <c r="MGU25" s="49"/>
      <c r="MGV25" s="49"/>
      <c r="MGW25" s="49"/>
      <c r="MGX25" s="49"/>
      <c r="MGY25" s="49"/>
      <c r="MGZ25" s="49"/>
      <c r="MHA25" s="49"/>
      <c r="MHB25" s="49"/>
      <c r="MHC25" s="49"/>
      <c r="MHD25" s="49"/>
      <c r="MHE25" s="49"/>
      <c r="MHF25" s="49"/>
      <c r="MHG25" s="49"/>
      <c r="MHH25" s="49"/>
      <c r="MHI25" s="49"/>
      <c r="MHJ25" s="49"/>
      <c r="MHK25" s="49"/>
      <c r="MHL25" s="49"/>
      <c r="MHM25" s="49"/>
      <c r="MHN25" s="49"/>
      <c r="MHO25" s="49"/>
      <c r="MHP25" s="49"/>
      <c r="MHQ25" s="49"/>
      <c r="MHR25" s="49"/>
      <c r="MHS25" s="49"/>
      <c r="MHT25" s="49"/>
      <c r="MHU25" s="49"/>
      <c r="MHV25" s="49"/>
      <c r="MHW25" s="49"/>
      <c r="MHX25" s="49"/>
      <c r="MHY25" s="49"/>
      <c r="MHZ25" s="49"/>
      <c r="MIA25" s="49"/>
      <c r="MIB25" s="49"/>
      <c r="MIC25" s="49"/>
      <c r="MID25" s="49"/>
      <c r="MIE25" s="49"/>
      <c r="MIF25" s="49"/>
      <c r="MIG25" s="49"/>
      <c r="MIH25" s="49"/>
      <c r="MII25" s="49"/>
      <c r="MIJ25" s="49"/>
      <c r="MIK25" s="49"/>
      <c r="MIL25" s="49"/>
      <c r="MIM25" s="49"/>
      <c r="MIN25" s="49"/>
      <c r="MIO25" s="49"/>
      <c r="MIP25" s="49"/>
      <c r="MIQ25" s="49"/>
      <c r="MIR25" s="49"/>
      <c r="MIS25" s="49"/>
      <c r="MIT25" s="49"/>
      <c r="MIU25" s="49"/>
      <c r="MIV25" s="49"/>
      <c r="MIW25" s="49"/>
      <c r="MIX25" s="49"/>
      <c r="MIY25" s="49"/>
      <c r="MIZ25" s="49"/>
      <c r="MJA25" s="49"/>
      <c r="MJB25" s="49"/>
      <c r="MJC25" s="49"/>
      <c r="MJD25" s="49"/>
      <c r="MJE25" s="49"/>
      <c r="MJF25" s="49"/>
      <c r="MJG25" s="49"/>
      <c r="MJH25" s="49"/>
      <c r="MJI25" s="49"/>
      <c r="MJJ25" s="49"/>
      <c r="MJK25" s="49"/>
      <c r="MJL25" s="49"/>
      <c r="MJM25" s="49"/>
      <c r="MJN25" s="49"/>
      <c r="MJO25" s="49"/>
      <c r="MJP25" s="49"/>
      <c r="MJQ25" s="49"/>
      <c r="MJR25" s="49"/>
      <c r="MJS25" s="49"/>
      <c r="MJT25" s="49"/>
      <c r="MJU25" s="49"/>
      <c r="MJV25" s="49"/>
      <c r="MJW25" s="49"/>
      <c r="MJX25" s="49"/>
      <c r="MJY25" s="49"/>
      <c r="MJZ25" s="49"/>
      <c r="MKA25" s="49"/>
      <c r="MKB25" s="49"/>
      <c r="MKC25" s="49"/>
      <c r="MKD25" s="49"/>
      <c r="MKE25" s="49"/>
      <c r="MKF25" s="49"/>
      <c r="MKG25" s="49"/>
      <c r="MKH25" s="49"/>
      <c r="MKI25" s="49"/>
      <c r="MKJ25" s="49"/>
      <c r="MKK25" s="49"/>
      <c r="MKL25" s="49"/>
      <c r="MKM25" s="49"/>
      <c r="MKN25" s="49"/>
      <c r="MKO25" s="49"/>
      <c r="MKP25" s="49"/>
      <c r="MKQ25" s="49"/>
      <c r="MKR25" s="49"/>
      <c r="MKS25" s="49"/>
      <c r="MKT25" s="49"/>
      <c r="MKU25" s="49"/>
      <c r="MKV25" s="49"/>
      <c r="MKW25" s="49"/>
      <c r="MKX25" s="49"/>
      <c r="MKY25" s="49"/>
      <c r="MKZ25" s="49"/>
      <c r="MLA25" s="49"/>
      <c r="MLB25" s="49"/>
      <c r="MLC25" s="49"/>
      <c r="MLD25" s="49"/>
      <c r="MLE25" s="49"/>
      <c r="MLF25" s="49"/>
      <c r="MLG25" s="49"/>
      <c r="MLH25" s="49"/>
      <c r="MLI25" s="49"/>
      <c r="MLJ25" s="49"/>
      <c r="MLK25" s="49"/>
      <c r="MLL25" s="49"/>
      <c r="MLM25" s="49"/>
      <c r="MLN25" s="49"/>
      <c r="MLO25" s="49"/>
      <c r="MLP25" s="49"/>
      <c r="MLQ25" s="49"/>
      <c r="MLR25" s="49"/>
      <c r="MLS25" s="49"/>
      <c r="MLT25" s="49"/>
      <c r="MLU25" s="49"/>
      <c r="MLV25" s="49"/>
      <c r="MLW25" s="49"/>
      <c r="MLX25" s="49"/>
      <c r="MLY25" s="49"/>
      <c r="MLZ25" s="49"/>
      <c r="MMA25" s="49"/>
      <c r="MMB25" s="49"/>
      <c r="MMC25" s="49"/>
      <c r="MMD25" s="49"/>
      <c r="MME25" s="49"/>
      <c r="MMF25" s="49"/>
      <c r="MMG25" s="49"/>
      <c r="MMH25" s="49"/>
      <c r="MMI25" s="49"/>
      <c r="MMJ25" s="49"/>
      <c r="MMK25" s="49"/>
      <c r="MML25" s="49"/>
      <c r="MMM25" s="49"/>
      <c r="MMN25" s="49"/>
      <c r="MMO25" s="49"/>
      <c r="MMP25" s="49"/>
      <c r="MMQ25" s="49"/>
      <c r="MMR25" s="49"/>
      <c r="MMS25" s="49"/>
      <c r="MMT25" s="49"/>
      <c r="MMU25" s="49"/>
      <c r="MMV25" s="49"/>
      <c r="MMW25" s="49"/>
      <c r="MMX25" s="49"/>
      <c r="MMY25" s="49"/>
      <c r="MMZ25" s="49"/>
      <c r="MNA25" s="49"/>
      <c r="MNB25" s="49"/>
      <c r="MNC25" s="49"/>
      <c r="MND25" s="49"/>
      <c r="MNE25" s="49"/>
      <c r="MNF25" s="49"/>
      <c r="MNG25" s="49"/>
      <c r="MNH25" s="49"/>
      <c r="MNI25" s="49"/>
      <c r="MNJ25" s="49"/>
      <c r="MNK25" s="49"/>
      <c r="MNL25" s="49"/>
      <c r="MNM25" s="49"/>
      <c r="MNN25" s="49"/>
      <c r="MNO25" s="49"/>
      <c r="MNP25" s="49"/>
      <c r="MNQ25" s="49"/>
      <c r="MNR25" s="49"/>
      <c r="MNS25" s="49"/>
      <c r="MNT25" s="49"/>
      <c r="MNU25" s="49"/>
      <c r="MNV25" s="49"/>
      <c r="MNW25" s="49"/>
      <c r="MNX25" s="49"/>
      <c r="MNY25" s="49"/>
      <c r="MNZ25" s="49"/>
      <c r="MOA25" s="49"/>
      <c r="MOB25" s="49"/>
      <c r="MOC25" s="49"/>
      <c r="MOD25" s="49"/>
      <c r="MOE25" s="49"/>
      <c r="MOF25" s="49"/>
      <c r="MOG25" s="49"/>
      <c r="MOH25" s="49"/>
      <c r="MOI25" s="49"/>
      <c r="MOJ25" s="49"/>
      <c r="MOK25" s="49"/>
      <c r="MOL25" s="49"/>
      <c r="MOM25" s="49"/>
      <c r="MON25" s="49"/>
      <c r="MOO25" s="49"/>
      <c r="MOP25" s="49"/>
      <c r="MOQ25" s="49"/>
      <c r="MOR25" s="49"/>
      <c r="MOS25" s="49"/>
      <c r="MOT25" s="49"/>
      <c r="MOU25" s="49"/>
      <c r="MOV25" s="49"/>
      <c r="MOW25" s="49"/>
      <c r="MOX25" s="49"/>
      <c r="MOY25" s="49"/>
      <c r="MOZ25" s="49"/>
      <c r="MPA25" s="49"/>
      <c r="MPB25" s="49"/>
      <c r="MPC25" s="49"/>
      <c r="MPD25" s="49"/>
      <c r="MPE25" s="49"/>
      <c r="MPF25" s="49"/>
      <c r="MPG25" s="49"/>
      <c r="MPH25" s="49"/>
      <c r="MPI25" s="49"/>
      <c r="MPJ25" s="49"/>
      <c r="MPK25" s="49"/>
      <c r="MPL25" s="49"/>
      <c r="MPM25" s="49"/>
      <c r="MPN25" s="49"/>
      <c r="MPO25" s="49"/>
      <c r="MPP25" s="49"/>
      <c r="MPQ25" s="49"/>
      <c r="MPR25" s="49"/>
      <c r="MPS25" s="49"/>
      <c r="MPT25" s="49"/>
      <c r="MPU25" s="49"/>
      <c r="MPV25" s="49"/>
      <c r="MPW25" s="49"/>
      <c r="MPX25" s="49"/>
      <c r="MPY25" s="49"/>
      <c r="MPZ25" s="49"/>
      <c r="MQA25" s="49"/>
      <c r="MQB25" s="49"/>
      <c r="MQC25" s="49"/>
      <c r="MQD25" s="49"/>
      <c r="MQE25" s="49"/>
      <c r="MQF25" s="49"/>
      <c r="MQG25" s="49"/>
      <c r="MQH25" s="49"/>
      <c r="MQI25" s="49"/>
      <c r="MQJ25" s="49"/>
      <c r="MQK25" s="49"/>
      <c r="MQL25" s="49"/>
      <c r="MQM25" s="49"/>
      <c r="MQN25" s="49"/>
      <c r="MQO25" s="49"/>
      <c r="MQP25" s="49"/>
      <c r="MQQ25" s="49"/>
      <c r="MQR25" s="49"/>
      <c r="MQS25" s="49"/>
      <c r="MQT25" s="49"/>
      <c r="MQU25" s="49"/>
      <c r="MQV25" s="49"/>
      <c r="MQW25" s="49"/>
      <c r="MQX25" s="49"/>
      <c r="MQY25" s="49"/>
      <c r="MQZ25" s="49"/>
      <c r="MRA25" s="49"/>
      <c r="MRB25" s="49"/>
      <c r="MRC25" s="49"/>
      <c r="MRD25" s="49"/>
      <c r="MRE25" s="49"/>
      <c r="MRF25" s="49"/>
      <c r="MRG25" s="49"/>
      <c r="MRH25" s="49"/>
      <c r="MRI25" s="49"/>
      <c r="MRJ25" s="49"/>
      <c r="MRK25" s="49"/>
      <c r="MRL25" s="49"/>
      <c r="MRM25" s="49"/>
      <c r="MRN25" s="49"/>
      <c r="MRO25" s="49"/>
      <c r="MRP25" s="49"/>
      <c r="MRQ25" s="49"/>
      <c r="MRR25" s="49"/>
      <c r="MRS25" s="49"/>
      <c r="MRT25" s="49"/>
      <c r="MRU25" s="49"/>
      <c r="MRV25" s="49"/>
      <c r="MRW25" s="49"/>
      <c r="MRX25" s="49"/>
      <c r="MRY25" s="49"/>
      <c r="MRZ25" s="49"/>
      <c r="MSA25" s="49"/>
      <c r="MSB25" s="49"/>
      <c r="MSC25" s="49"/>
      <c r="MSD25" s="49"/>
      <c r="MSE25" s="49"/>
      <c r="MSF25" s="49"/>
      <c r="MSG25" s="49"/>
      <c r="MSH25" s="49"/>
      <c r="MSI25" s="49"/>
      <c r="MSJ25" s="49"/>
      <c r="MSK25" s="49"/>
      <c r="MSL25" s="49"/>
      <c r="MSM25" s="49"/>
      <c r="MSN25" s="49"/>
      <c r="MSO25" s="49"/>
      <c r="MSP25" s="49"/>
      <c r="MSQ25" s="49"/>
      <c r="MSR25" s="49"/>
      <c r="MSS25" s="49"/>
      <c r="MST25" s="49"/>
      <c r="MSU25" s="49"/>
      <c r="MSV25" s="49"/>
      <c r="MSW25" s="49"/>
      <c r="MSX25" s="49"/>
      <c r="MSY25" s="49"/>
      <c r="MSZ25" s="49"/>
      <c r="MTA25" s="49"/>
      <c r="MTB25" s="49"/>
      <c r="MTC25" s="49"/>
      <c r="MTD25" s="49"/>
      <c r="MTE25" s="49"/>
      <c r="MTF25" s="49"/>
      <c r="MTG25" s="49"/>
      <c r="MTH25" s="49"/>
      <c r="MTI25" s="49"/>
      <c r="MTJ25" s="49"/>
      <c r="MTK25" s="49"/>
      <c r="MTL25" s="49"/>
      <c r="MTM25" s="49"/>
      <c r="MTN25" s="49"/>
      <c r="MTO25" s="49"/>
      <c r="MTP25" s="49"/>
      <c r="MTQ25" s="49"/>
      <c r="MTR25" s="49"/>
      <c r="MTS25" s="49"/>
      <c r="MTT25" s="49"/>
      <c r="MTU25" s="49"/>
      <c r="MTV25" s="49"/>
      <c r="MTW25" s="49"/>
      <c r="MTX25" s="49"/>
      <c r="MTY25" s="49"/>
      <c r="MTZ25" s="49"/>
      <c r="MUA25" s="49"/>
      <c r="MUB25" s="49"/>
      <c r="MUC25" s="49"/>
      <c r="MUD25" s="49"/>
      <c r="MUE25" s="49"/>
      <c r="MUF25" s="49"/>
      <c r="MUG25" s="49"/>
      <c r="MUH25" s="49"/>
      <c r="MUI25" s="49"/>
      <c r="MUJ25" s="49"/>
      <c r="MUK25" s="49"/>
      <c r="MUL25" s="49"/>
      <c r="MUM25" s="49"/>
      <c r="MUN25" s="49"/>
      <c r="MUO25" s="49"/>
      <c r="MUP25" s="49"/>
      <c r="MUQ25" s="49"/>
      <c r="MUR25" s="49"/>
      <c r="MUS25" s="49"/>
      <c r="MUT25" s="49"/>
      <c r="MUU25" s="49"/>
      <c r="MUV25" s="49"/>
      <c r="MUW25" s="49"/>
      <c r="MUX25" s="49"/>
      <c r="MUY25" s="49"/>
      <c r="MUZ25" s="49"/>
      <c r="MVA25" s="49"/>
      <c r="MVB25" s="49"/>
      <c r="MVC25" s="49"/>
      <c r="MVD25" s="49"/>
      <c r="MVE25" s="49"/>
      <c r="MVF25" s="49"/>
      <c r="MVG25" s="49"/>
      <c r="MVH25" s="49"/>
      <c r="MVI25" s="49"/>
      <c r="MVJ25" s="49"/>
      <c r="MVK25" s="49"/>
      <c r="MVL25" s="49"/>
      <c r="MVM25" s="49"/>
      <c r="MVN25" s="49"/>
      <c r="MVO25" s="49"/>
      <c r="MVP25" s="49"/>
      <c r="MVQ25" s="49"/>
      <c r="MVR25" s="49"/>
      <c r="MVS25" s="49"/>
      <c r="MVT25" s="49"/>
      <c r="MVU25" s="49"/>
      <c r="MVV25" s="49"/>
      <c r="MVW25" s="49"/>
      <c r="MVX25" s="49"/>
      <c r="MVY25" s="49"/>
      <c r="MVZ25" s="49"/>
      <c r="MWA25" s="49"/>
      <c r="MWB25" s="49"/>
      <c r="MWC25" s="49"/>
      <c r="MWD25" s="49"/>
      <c r="MWE25" s="49"/>
      <c r="MWF25" s="49"/>
      <c r="MWG25" s="49"/>
      <c r="MWH25" s="49"/>
      <c r="MWI25" s="49"/>
      <c r="MWJ25" s="49"/>
      <c r="MWK25" s="49"/>
      <c r="MWL25" s="49"/>
      <c r="MWM25" s="49"/>
      <c r="MWN25" s="49"/>
      <c r="MWO25" s="49"/>
      <c r="MWP25" s="49"/>
      <c r="MWQ25" s="49"/>
      <c r="MWR25" s="49"/>
      <c r="MWS25" s="49"/>
      <c r="MWT25" s="49"/>
      <c r="MWU25" s="49"/>
      <c r="MWV25" s="49"/>
      <c r="MWW25" s="49"/>
      <c r="MWX25" s="49"/>
      <c r="MWY25" s="49"/>
      <c r="MWZ25" s="49"/>
      <c r="MXA25" s="49"/>
      <c r="MXB25" s="49"/>
      <c r="MXC25" s="49"/>
      <c r="MXD25" s="49"/>
      <c r="MXE25" s="49"/>
      <c r="MXF25" s="49"/>
      <c r="MXG25" s="49"/>
      <c r="MXH25" s="49"/>
      <c r="MXI25" s="49"/>
      <c r="MXJ25" s="49"/>
      <c r="MXK25" s="49"/>
      <c r="MXL25" s="49"/>
      <c r="MXM25" s="49"/>
      <c r="MXN25" s="49"/>
      <c r="MXO25" s="49"/>
      <c r="MXP25" s="49"/>
      <c r="MXQ25" s="49"/>
      <c r="MXR25" s="49"/>
      <c r="MXS25" s="49"/>
      <c r="MXT25" s="49"/>
      <c r="MXU25" s="49"/>
      <c r="MXV25" s="49"/>
      <c r="MXW25" s="49"/>
      <c r="MXX25" s="49"/>
      <c r="MXY25" s="49"/>
      <c r="MXZ25" s="49"/>
      <c r="MYA25" s="49"/>
      <c r="MYB25" s="49"/>
      <c r="MYC25" s="49"/>
      <c r="MYD25" s="49"/>
      <c r="MYE25" s="49"/>
      <c r="MYF25" s="49"/>
      <c r="MYG25" s="49"/>
      <c r="MYH25" s="49"/>
      <c r="MYI25" s="49"/>
      <c r="MYJ25" s="49"/>
      <c r="MYK25" s="49"/>
      <c r="MYL25" s="49"/>
      <c r="MYM25" s="49"/>
      <c r="MYN25" s="49"/>
      <c r="MYO25" s="49"/>
      <c r="MYP25" s="49"/>
      <c r="MYQ25" s="49"/>
      <c r="MYR25" s="49"/>
      <c r="MYS25" s="49"/>
      <c r="MYT25" s="49"/>
      <c r="MYU25" s="49"/>
      <c r="MYV25" s="49"/>
      <c r="MYW25" s="49"/>
      <c r="MYX25" s="49"/>
      <c r="MYY25" s="49"/>
      <c r="MYZ25" s="49"/>
      <c r="MZA25" s="49"/>
      <c r="MZB25" s="49"/>
      <c r="MZC25" s="49"/>
      <c r="MZD25" s="49"/>
      <c r="MZE25" s="49"/>
      <c r="MZF25" s="49"/>
      <c r="MZG25" s="49"/>
      <c r="MZH25" s="49"/>
      <c r="MZI25" s="49"/>
      <c r="MZJ25" s="49"/>
      <c r="MZK25" s="49"/>
      <c r="MZL25" s="49"/>
      <c r="MZM25" s="49"/>
      <c r="MZN25" s="49"/>
      <c r="MZO25" s="49"/>
      <c r="MZP25" s="49"/>
      <c r="MZQ25" s="49"/>
      <c r="MZR25" s="49"/>
      <c r="MZS25" s="49"/>
      <c r="MZT25" s="49"/>
      <c r="MZU25" s="49"/>
      <c r="MZV25" s="49"/>
      <c r="MZW25" s="49"/>
      <c r="MZX25" s="49"/>
      <c r="MZY25" s="49"/>
      <c r="MZZ25" s="49"/>
      <c r="NAA25" s="49"/>
      <c r="NAB25" s="49"/>
      <c r="NAC25" s="49"/>
      <c r="NAD25" s="49"/>
      <c r="NAE25" s="49"/>
      <c r="NAF25" s="49"/>
      <c r="NAG25" s="49"/>
      <c r="NAH25" s="49"/>
      <c r="NAI25" s="49"/>
      <c r="NAJ25" s="49"/>
      <c r="NAK25" s="49"/>
      <c r="NAL25" s="49"/>
      <c r="NAM25" s="49"/>
      <c r="NAN25" s="49"/>
      <c r="NAO25" s="49"/>
      <c r="NAP25" s="49"/>
      <c r="NAQ25" s="49"/>
      <c r="NAR25" s="49"/>
      <c r="NAS25" s="49"/>
      <c r="NAT25" s="49"/>
      <c r="NAU25" s="49"/>
      <c r="NAV25" s="49"/>
      <c r="NAW25" s="49"/>
      <c r="NAX25" s="49"/>
      <c r="NAY25" s="49"/>
      <c r="NAZ25" s="49"/>
      <c r="NBA25" s="49"/>
      <c r="NBB25" s="49"/>
      <c r="NBC25" s="49"/>
      <c r="NBD25" s="49"/>
      <c r="NBE25" s="49"/>
      <c r="NBF25" s="49"/>
      <c r="NBG25" s="49"/>
      <c r="NBH25" s="49"/>
      <c r="NBI25" s="49"/>
      <c r="NBJ25" s="49"/>
      <c r="NBK25" s="49"/>
      <c r="NBL25" s="49"/>
      <c r="NBM25" s="49"/>
      <c r="NBN25" s="49"/>
      <c r="NBO25" s="49"/>
      <c r="NBP25" s="49"/>
      <c r="NBQ25" s="49"/>
      <c r="NBR25" s="49"/>
      <c r="NBS25" s="49"/>
      <c r="NBT25" s="49"/>
      <c r="NBU25" s="49"/>
      <c r="NBV25" s="49"/>
      <c r="NBW25" s="49"/>
      <c r="NBX25" s="49"/>
      <c r="NBY25" s="49"/>
      <c r="NBZ25" s="49"/>
      <c r="NCA25" s="49"/>
      <c r="NCB25" s="49"/>
      <c r="NCC25" s="49"/>
      <c r="NCD25" s="49"/>
      <c r="NCE25" s="49"/>
      <c r="NCF25" s="49"/>
      <c r="NCG25" s="49"/>
      <c r="NCH25" s="49"/>
      <c r="NCI25" s="49"/>
      <c r="NCJ25" s="49"/>
      <c r="NCK25" s="49"/>
      <c r="NCL25" s="49"/>
      <c r="NCM25" s="49"/>
      <c r="NCN25" s="49"/>
      <c r="NCO25" s="49"/>
      <c r="NCP25" s="49"/>
      <c r="NCQ25" s="49"/>
      <c r="NCR25" s="49"/>
      <c r="NCS25" s="49"/>
      <c r="NCT25" s="49"/>
      <c r="NCU25" s="49"/>
      <c r="NCV25" s="49"/>
      <c r="NCW25" s="49"/>
      <c r="NCX25" s="49"/>
      <c r="NCY25" s="49"/>
      <c r="NCZ25" s="49"/>
      <c r="NDA25" s="49"/>
      <c r="NDB25" s="49"/>
      <c r="NDC25" s="49"/>
      <c r="NDD25" s="49"/>
      <c r="NDE25" s="49"/>
      <c r="NDF25" s="49"/>
      <c r="NDG25" s="49"/>
      <c r="NDH25" s="49"/>
      <c r="NDI25" s="49"/>
      <c r="NDJ25" s="49"/>
      <c r="NDK25" s="49"/>
      <c r="NDL25" s="49"/>
      <c r="NDM25" s="49"/>
      <c r="NDN25" s="49"/>
      <c r="NDO25" s="49"/>
      <c r="NDP25" s="49"/>
      <c r="NDQ25" s="49"/>
      <c r="NDR25" s="49"/>
      <c r="NDS25" s="49"/>
      <c r="NDT25" s="49"/>
      <c r="NDU25" s="49"/>
      <c r="NDV25" s="49"/>
      <c r="NDW25" s="49"/>
      <c r="NDX25" s="49"/>
      <c r="NDY25" s="49"/>
      <c r="NDZ25" s="49"/>
      <c r="NEA25" s="49"/>
      <c r="NEB25" s="49"/>
      <c r="NEC25" s="49"/>
      <c r="NED25" s="49"/>
      <c r="NEE25" s="49"/>
      <c r="NEF25" s="49"/>
      <c r="NEG25" s="49"/>
      <c r="NEH25" s="49"/>
      <c r="NEI25" s="49"/>
      <c r="NEJ25" s="49"/>
      <c r="NEK25" s="49"/>
      <c r="NEL25" s="49"/>
      <c r="NEM25" s="49"/>
      <c r="NEN25" s="49"/>
      <c r="NEO25" s="49"/>
      <c r="NEP25" s="49"/>
      <c r="NEQ25" s="49"/>
      <c r="NER25" s="49"/>
      <c r="NES25" s="49"/>
      <c r="NET25" s="49"/>
      <c r="NEU25" s="49"/>
      <c r="NEV25" s="49"/>
      <c r="NEW25" s="49"/>
      <c r="NEX25" s="49"/>
      <c r="NEY25" s="49"/>
      <c r="NEZ25" s="49"/>
      <c r="NFA25" s="49"/>
      <c r="NFB25" s="49"/>
      <c r="NFC25" s="49"/>
      <c r="NFD25" s="49"/>
      <c r="NFE25" s="49"/>
      <c r="NFF25" s="49"/>
      <c r="NFG25" s="49"/>
      <c r="NFH25" s="49"/>
      <c r="NFI25" s="49"/>
      <c r="NFJ25" s="49"/>
      <c r="NFK25" s="49"/>
      <c r="NFL25" s="49"/>
      <c r="NFM25" s="49"/>
      <c r="NFN25" s="49"/>
      <c r="NFO25" s="49"/>
      <c r="NFP25" s="49"/>
      <c r="NFQ25" s="49"/>
      <c r="NFR25" s="49"/>
      <c r="NFS25" s="49"/>
      <c r="NFT25" s="49"/>
      <c r="NFU25" s="49"/>
      <c r="NFV25" s="49"/>
      <c r="NFW25" s="49"/>
      <c r="NFX25" s="49"/>
      <c r="NFY25" s="49"/>
      <c r="NFZ25" s="49"/>
      <c r="NGA25" s="49"/>
      <c r="NGB25" s="49"/>
      <c r="NGC25" s="49"/>
      <c r="NGD25" s="49"/>
      <c r="NGE25" s="49"/>
      <c r="NGF25" s="49"/>
      <c r="NGG25" s="49"/>
      <c r="NGH25" s="49"/>
      <c r="NGI25" s="49"/>
      <c r="NGJ25" s="49"/>
      <c r="NGK25" s="49"/>
      <c r="NGL25" s="49"/>
      <c r="NGM25" s="49"/>
      <c r="NGN25" s="49"/>
      <c r="NGO25" s="49"/>
      <c r="NGP25" s="49"/>
      <c r="NGQ25" s="49"/>
      <c r="NGR25" s="49"/>
      <c r="NGS25" s="49"/>
      <c r="NGT25" s="49"/>
      <c r="NGU25" s="49"/>
      <c r="NGV25" s="49"/>
      <c r="NGW25" s="49"/>
      <c r="NGX25" s="49"/>
      <c r="NGY25" s="49"/>
      <c r="NGZ25" s="49"/>
      <c r="NHA25" s="49"/>
      <c r="NHB25" s="49"/>
      <c r="NHC25" s="49"/>
      <c r="NHD25" s="49"/>
      <c r="NHE25" s="49"/>
      <c r="NHF25" s="49"/>
      <c r="NHG25" s="49"/>
      <c r="NHH25" s="49"/>
      <c r="NHI25" s="49"/>
      <c r="NHJ25" s="49"/>
      <c r="NHK25" s="49"/>
      <c r="NHL25" s="49"/>
      <c r="NHM25" s="49"/>
      <c r="NHN25" s="49"/>
      <c r="NHO25" s="49"/>
      <c r="NHP25" s="49"/>
      <c r="NHQ25" s="49"/>
      <c r="NHR25" s="49"/>
      <c r="NHS25" s="49"/>
      <c r="NHT25" s="49"/>
      <c r="NHU25" s="49"/>
      <c r="NHV25" s="49"/>
      <c r="NHW25" s="49"/>
      <c r="NHX25" s="49"/>
      <c r="NHY25" s="49"/>
      <c r="NHZ25" s="49"/>
      <c r="NIA25" s="49"/>
      <c r="NIB25" s="49"/>
      <c r="NIC25" s="49"/>
      <c r="NID25" s="49"/>
      <c r="NIE25" s="49"/>
      <c r="NIF25" s="49"/>
      <c r="NIG25" s="49"/>
      <c r="NIH25" s="49"/>
      <c r="NII25" s="49"/>
      <c r="NIJ25" s="49"/>
      <c r="NIK25" s="49"/>
      <c r="NIL25" s="49"/>
      <c r="NIM25" s="49"/>
      <c r="NIN25" s="49"/>
      <c r="NIO25" s="49"/>
      <c r="NIP25" s="49"/>
      <c r="NIQ25" s="49"/>
      <c r="NIR25" s="49"/>
      <c r="NIS25" s="49"/>
      <c r="NIT25" s="49"/>
      <c r="NIU25" s="49"/>
      <c r="NIV25" s="49"/>
      <c r="NIW25" s="49"/>
      <c r="NIX25" s="49"/>
      <c r="NIY25" s="49"/>
      <c r="NIZ25" s="49"/>
      <c r="NJA25" s="49"/>
      <c r="NJB25" s="49"/>
      <c r="NJC25" s="49"/>
      <c r="NJD25" s="49"/>
      <c r="NJE25" s="49"/>
      <c r="NJF25" s="49"/>
      <c r="NJG25" s="49"/>
      <c r="NJH25" s="49"/>
      <c r="NJI25" s="49"/>
      <c r="NJJ25" s="49"/>
      <c r="NJK25" s="49"/>
      <c r="NJL25" s="49"/>
      <c r="NJM25" s="49"/>
      <c r="NJN25" s="49"/>
      <c r="NJO25" s="49"/>
      <c r="NJP25" s="49"/>
      <c r="NJQ25" s="49"/>
      <c r="NJR25" s="49"/>
      <c r="NJS25" s="49"/>
      <c r="NJT25" s="49"/>
      <c r="NJU25" s="49"/>
      <c r="NJV25" s="49"/>
      <c r="NJW25" s="49"/>
      <c r="NJX25" s="49"/>
      <c r="NJY25" s="49"/>
      <c r="NJZ25" s="49"/>
      <c r="NKA25" s="49"/>
      <c r="NKB25" s="49"/>
      <c r="NKC25" s="49"/>
      <c r="NKD25" s="49"/>
      <c r="NKE25" s="49"/>
      <c r="NKF25" s="49"/>
      <c r="NKG25" s="49"/>
      <c r="NKH25" s="49"/>
      <c r="NKI25" s="49"/>
      <c r="NKJ25" s="49"/>
      <c r="NKK25" s="49"/>
      <c r="NKL25" s="49"/>
      <c r="NKM25" s="49"/>
      <c r="NKN25" s="49"/>
      <c r="NKO25" s="49"/>
      <c r="NKP25" s="49"/>
      <c r="NKQ25" s="49"/>
      <c r="NKR25" s="49"/>
      <c r="NKS25" s="49"/>
      <c r="NKT25" s="49"/>
      <c r="NKU25" s="49"/>
      <c r="NKV25" s="49"/>
      <c r="NKW25" s="49"/>
      <c r="NKX25" s="49"/>
      <c r="NKY25" s="49"/>
      <c r="NKZ25" s="49"/>
      <c r="NLA25" s="49"/>
      <c r="NLB25" s="49"/>
      <c r="NLC25" s="49"/>
      <c r="NLD25" s="49"/>
      <c r="NLE25" s="49"/>
      <c r="NLF25" s="49"/>
      <c r="NLG25" s="49"/>
      <c r="NLH25" s="49"/>
      <c r="NLI25" s="49"/>
      <c r="NLJ25" s="49"/>
      <c r="NLK25" s="49"/>
      <c r="NLL25" s="49"/>
      <c r="NLM25" s="49"/>
      <c r="NLN25" s="49"/>
      <c r="NLO25" s="49"/>
      <c r="NLP25" s="49"/>
      <c r="NLQ25" s="49"/>
      <c r="NLR25" s="49"/>
      <c r="NLS25" s="49"/>
      <c r="NLT25" s="49"/>
      <c r="NLU25" s="49"/>
      <c r="NLV25" s="49"/>
      <c r="NLW25" s="49"/>
      <c r="NLX25" s="49"/>
      <c r="NLY25" s="49"/>
      <c r="NLZ25" s="49"/>
      <c r="NMA25" s="49"/>
      <c r="NMB25" s="49"/>
      <c r="NMC25" s="49"/>
      <c r="NMD25" s="49"/>
      <c r="NME25" s="49"/>
      <c r="NMF25" s="49"/>
      <c r="NMG25" s="49"/>
      <c r="NMH25" s="49"/>
      <c r="NMI25" s="49"/>
      <c r="NMJ25" s="49"/>
      <c r="NMK25" s="49"/>
      <c r="NML25" s="49"/>
      <c r="NMM25" s="49"/>
      <c r="NMN25" s="49"/>
      <c r="NMO25" s="49"/>
      <c r="NMP25" s="49"/>
      <c r="NMQ25" s="49"/>
      <c r="NMR25" s="49"/>
      <c r="NMS25" s="49"/>
      <c r="NMT25" s="49"/>
      <c r="NMU25" s="49"/>
      <c r="NMV25" s="49"/>
      <c r="NMW25" s="49"/>
      <c r="NMX25" s="49"/>
      <c r="NMY25" s="49"/>
      <c r="NMZ25" s="49"/>
      <c r="NNA25" s="49"/>
      <c r="NNB25" s="49"/>
      <c r="NNC25" s="49"/>
      <c r="NND25" s="49"/>
      <c r="NNE25" s="49"/>
      <c r="NNF25" s="49"/>
      <c r="NNG25" s="49"/>
      <c r="NNH25" s="49"/>
      <c r="NNI25" s="49"/>
      <c r="NNJ25" s="49"/>
      <c r="NNK25" s="49"/>
      <c r="NNL25" s="49"/>
      <c r="NNM25" s="49"/>
      <c r="NNN25" s="49"/>
      <c r="NNO25" s="49"/>
      <c r="NNP25" s="49"/>
      <c r="NNQ25" s="49"/>
      <c r="NNR25" s="49"/>
      <c r="NNS25" s="49"/>
      <c r="NNT25" s="49"/>
      <c r="NNU25" s="49"/>
      <c r="NNV25" s="49"/>
      <c r="NNW25" s="49"/>
      <c r="NNX25" s="49"/>
      <c r="NNY25" s="49"/>
      <c r="NNZ25" s="49"/>
      <c r="NOA25" s="49"/>
      <c r="NOB25" s="49"/>
      <c r="NOC25" s="49"/>
      <c r="NOD25" s="49"/>
      <c r="NOE25" s="49"/>
      <c r="NOF25" s="49"/>
      <c r="NOG25" s="49"/>
      <c r="NOH25" s="49"/>
      <c r="NOI25" s="49"/>
      <c r="NOJ25" s="49"/>
      <c r="NOK25" s="49"/>
      <c r="NOL25" s="49"/>
      <c r="NOM25" s="49"/>
      <c r="NON25" s="49"/>
      <c r="NOO25" s="49"/>
      <c r="NOP25" s="49"/>
      <c r="NOQ25" s="49"/>
      <c r="NOR25" s="49"/>
      <c r="NOS25" s="49"/>
      <c r="NOT25" s="49"/>
      <c r="NOU25" s="49"/>
      <c r="NOV25" s="49"/>
      <c r="NOW25" s="49"/>
      <c r="NOX25" s="49"/>
      <c r="NOY25" s="49"/>
      <c r="NOZ25" s="49"/>
      <c r="NPA25" s="49"/>
      <c r="NPB25" s="49"/>
      <c r="NPC25" s="49"/>
      <c r="NPD25" s="49"/>
      <c r="NPE25" s="49"/>
      <c r="NPF25" s="49"/>
      <c r="NPG25" s="49"/>
      <c r="NPH25" s="49"/>
      <c r="NPI25" s="49"/>
      <c r="NPJ25" s="49"/>
      <c r="NPK25" s="49"/>
      <c r="NPL25" s="49"/>
      <c r="NPM25" s="49"/>
      <c r="NPN25" s="49"/>
      <c r="NPO25" s="49"/>
      <c r="NPP25" s="49"/>
      <c r="NPQ25" s="49"/>
      <c r="NPR25" s="49"/>
      <c r="NPS25" s="49"/>
      <c r="NPT25" s="49"/>
      <c r="NPU25" s="49"/>
      <c r="NPV25" s="49"/>
      <c r="NPW25" s="49"/>
      <c r="NPX25" s="49"/>
      <c r="NPY25" s="49"/>
      <c r="NPZ25" s="49"/>
      <c r="NQA25" s="49"/>
      <c r="NQB25" s="49"/>
      <c r="NQC25" s="49"/>
      <c r="NQD25" s="49"/>
      <c r="NQE25" s="49"/>
      <c r="NQF25" s="49"/>
      <c r="NQG25" s="49"/>
      <c r="NQH25" s="49"/>
      <c r="NQI25" s="49"/>
      <c r="NQJ25" s="49"/>
      <c r="NQK25" s="49"/>
      <c r="NQL25" s="49"/>
      <c r="NQM25" s="49"/>
      <c r="NQN25" s="49"/>
      <c r="NQO25" s="49"/>
      <c r="NQP25" s="49"/>
      <c r="NQQ25" s="49"/>
      <c r="NQR25" s="49"/>
      <c r="NQS25" s="49"/>
      <c r="NQT25" s="49"/>
      <c r="NQU25" s="49"/>
      <c r="NQV25" s="49"/>
      <c r="NQW25" s="49"/>
      <c r="NQX25" s="49"/>
      <c r="NQY25" s="49"/>
      <c r="NQZ25" s="49"/>
      <c r="NRA25" s="49"/>
      <c r="NRB25" s="49"/>
      <c r="NRC25" s="49"/>
      <c r="NRD25" s="49"/>
      <c r="NRE25" s="49"/>
      <c r="NRF25" s="49"/>
      <c r="NRG25" s="49"/>
      <c r="NRH25" s="49"/>
      <c r="NRI25" s="49"/>
      <c r="NRJ25" s="49"/>
      <c r="NRK25" s="49"/>
      <c r="NRL25" s="49"/>
      <c r="NRM25" s="49"/>
      <c r="NRN25" s="49"/>
      <c r="NRO25" s="49"/>
      <c r="NRP25" s="49"/>
      <c r="NRQ25" s="49"/>
      <c r="NRR25" s="49"/>
      <c r="NRS25" s="49"/>
      <c r="NRT25" s="49"/>
      <c r="NRU25" s="49"/>
      <c r="NRV25" s="49"/>
      <c r="NRW25" s="49"/>
      <c r="NRX25" s="49"/>
      <c r="NRY25" s="49"/>
      <c r="NRZ25" s="49"/>
      <c r="NSA25" s="49"/>
      <c r="NSB25" s="49"/>
      <c r="NSC25" s="49"/>
      <c r="NSD25" s="49"/>
      <c r="NSE25" s="49"/>
      <c r="NSF25" s="49"/>
      <c r="NSG25" s="49"/>
      <c r="NSH25" s="49"/>
      <c r="NSI25" s="49"/>
      <c r="NSJ25" s="49"/>
      <c r="NSK25" s="49"/>
      <c r="NSL25" s="49"/>
      <c r="NSM25" s="49"/>
      <c r="NSN25" s="49"/>
      <c r="NSO25" s="49"/>
      <c r="NSP25" s="49"/>
      <c r="NSQ25" s="49"/>
      <c r="NSR25" s="49"/>
      <c r="NSS25" s="49"/>
      <c r="NST25" s="49"/>
      <c r="NSU25" s="49"/>
      <c r="NSV25" s="49"/>
      <c r="NSW25" s="49"/>
      <c r="NSX25" s="49"/>
      <c r="NSY25" s="49"/>
      <c r="NSZ25" s="49"/>
      <c r="NTA25" s="49"/>
      <c r="NTB25" s="49"/>
      <c r="NTC25" s="49"/>
      <c r="NTD25" s="49"/>
      <c r="NTE25" s="49"/>
      <c r="NTF25" s="49"/>
      <c r="NTG25" s="49"/>
      <c r="NTH25" s="49"/>
      <c r="NTI25" s="49"/>
      <c r="NTJ25" s="49"/>
      <c r="NTK25" s="49"/>
      <c r="NTL25" s="49"/>
      <c r="NTM25" s="49"/>
      <c r="NTN25" s="49"/>
      <c r="NTO25" s="49"/>
      <c r="NTP25" s="49"/>
      <c r="NTQ25" s="49"/>
      <c r="NTR25" s="49"/>
      <c r="NTS25" s="49"/>
      <c r="NTT25" s="49"/>
      <c r="NTU25" s="49"/>
      <c r="NTV25" s="49"/>
      <c r="NTW25" s="49"/>
      <c r="NTX25" s="49"/>
      <c r="NTY25" s="49"/>
      <c r="NTZ25" s="49"/>
      <c r="NUA25" s="49"/>
      <c r="NUB25" s="49"/>
      <c r="NUC25" s="49"/>
      <c r="NUD25" s="49"/>
      <c r="NUE25" s="49"/>
      <c r="NUF25" s="49"/>
      <c r="NUG25" s="49"/>
      <c r="NUH25" s="49"/>
      <c r="NUI25" s="49"/>
      <c r="NUJ25" s="49"/>
      <c r="NUK25" s="49"/>
      <c r="NUL25" s="49"/>
      <c r="NUM25" s="49"/>
      <c r="NUN25" s="49"/>
      <c r="NUO25" s="49"/>
      <c r="NUP25" s="49"/>
      <c r="NUQ25" s="49"/>
      <c r="NUR25" s="49"/>
      <c r="NUS25" s="49"/>
      <c r="NUT25" s="49"/>
      <c r="NUU25" s="49"/>
      <c r="NUV25" s="49"/>
      <c r="NUW25" s="49"/>
      <c r="NUX25" s="49"/>
      <c r="NUY25" s="49"/>
      <c r="NUZ25" s="49"/>
      <c r="NVA25" s="49"/>
      <c r="NVB25" s="49"/>
      <c r="NVC25" s="49"/>
      <c r="NVD25" s="49"/>
      <c r="NVE25" s="49"/>
      <c r="NVF25" s="49"/>
      <c r="NVG25" s="49"/>
      <c r="NVH25" s="49"/>
      <c r="NVI25" s="49"/>
      <c r="NVJ25" s="49"/>
      <c r="NVK25" s="49"/>
      <c r="NVL25" s="49"/>
      <c r="NVM25" s="49"/>
      <c r="NVN25" s="49"/>
      <c r="NVO25" s="49"/>
      <c r="NVP25" s="49"/>
      <c r="NVQ25" s="49"/>
      <c r="NVR25" s="49"/>
      <c r="NVS25" s="49"/>
      <c r="NVT25" s="49"/>
      <c r="NVU25" s="49"/>
      <c r="NVV25" s="49"/>
      <c r="NVW25" s="49"/>
      <c r="NVX25" s="49"/>
      <c r="NVY25" s="49"/>
      <c r="NVZ25" s="49"/>
      <c r="NWA25" s="49"/>
      <c r="NWB25" s="49"/>
      <c r="NWC25" s="49"/>
      <c r="NWD25" s="49"/>
      <c r="NWE25" s="49"/>
      <c r="NWF25" s="49"/>
      <c r="NWG25" s="49"/>
      <c r="NWH25" s="49"/>
      <c r="NWI25" s="49"/>
      <c r="NWJ25" s="49"/>
      <c r="NWK25" s="49"/>
      <c r="NWL25" s="49"/>
      <c r="NWM25" s="49"/>
      <c r="NWN25" s="49"/>
      <c r="NWO25" s="49"/>
      <c r="NWP25" s="49"/>
      <c r="NWQ25" s="49"/>
      <c r="NWR25" s="49"/>
      <c r="NWS25" s="49"/>
      <c r="NWT25" s="49"/>
      <c r="NWU25" s="49"/>
      <c r="NWV25" s="49"/>
      <c r="NWW25" s="49"/>
      <c r="NWX25" s="49"/>
      <c r="NWY25" s="49"/>
      <c r="NWZ25" s="49"/>
      <c r="NXA25" s="49"/>
      <c r="NXB25" s="49"/>
      <c r="NXC25" s="49"/>
      <c r="NXD25" s="49"/>
      <c r="NXE25" s="49"/>
      <c r="NXF25" s="49"/>
      <c r="NXG25" s="49"/>
      <c r="NXH25" s="49"/>
      <c r="NXI25" s="49"/>
      <c r="NXJ25" s="49"/>
      <c r="NXK25" s="49"/>
      <c r="NXL25" s="49"/>
      <c r="NXM25" s="49"/>
      <c r="NXN25" s="49"/>
      <c r="NXO25" s="49"/>
      <c r="NXP25" s="49"/>
      <c r="NXQ25" s="49"/>
      <c r="NXR25" s="49"/>
      <c r="NXS25" s="49"/>
      <c r="NXT25" s="49"/>
      <c r="NXU25" s="49"/>
      <c r="NXV25" s="49"/>
      <c r="NXW25" s="49"/>
      <c r="NXX25" s="49"/>
      <c r="NXY25" s="49"/>
      <c r="NXZ25" s="49"/>
      <c r="NYA25" s="49"/>
      <c r="NYB25" s="49"/>
      <c r="NYC25" s="49"/>
      <c r="NYD25" s="49"/>
      <c r="NYE25" s="49"/>
      <c r="NYF25" s="49"/>
      <c r="NYG25" s="49"/>
      <c r="NYH25" s="49"/>
      <c r="NYI25" s="49"/>
      <c r="NYJ25" s="49"/>
      <c r="NYK25" s="49"/>
      <c r="NYL25" s="49"/>
      <c r="NYM25" s="49"/>
      <c r="NYN25" s="49"/>
      <c r="NYO25" s="49"/>
      <c r="NYP25" s="49"/>
      <c r="NYQ25" s="49"/>
      <c r="NYR25" s="49"/>
      <c r="NYS25" s="49"/>
      <c r="NYT25" s="49"/>
      <c r="NYU25" s="49"/>
      <c r="NYV25" s="49"/>
      <c r="NYW25" s="49"/>
      <c r="NYX25" s="49"/>
      <c r="NYY25" s="49"/>
      <c r="NYZ25" s="49"/>
      <c r="NZA25" s="49"/>
      <c r="NZB25" s="49"/>
      <c r="NZC25" s="49"/>
      <c r="NZD25" s="49"/>
      <c r="NZE25" s="49"/>
      <c r="NZF25" s="49"/>
      <c r="NZG25" s="49"/>
      <c r="NZH25" s="49"/>
      <c r="NZI25" s="49"/>
      <c r="NZJ25" s="49"/>
      <c r="NZK25" s="49"/>
      <c r="NZL25" s="49"/>
      <c r="NZM25" s="49"/>
      <c r="NZN25" s="49"/>
      <c r="NZO25" s="49"/>
      <c r="NZP25" s="49"/>
      <c r="NZQ25" s="49"/>
      <c r="NZR25" s="49"/>
      <c r="NZS25" s="49"/>
      <c r="NZT25" s="49"/>
      <c r="NZU25" s="49"/>
      <c r="NZV25" s="49"/>
      <c r="NZW25" s="49"/>
      <c r="NZX25" s="49"/>
      <c r="NZY25" s="49"/>
      <c r="NZZ25" s="49"/>
      <c r="OAA25" s="49"/>
      <c r="OAB25" s="49"/>
      <c r="OAC25" s="49"/>
      <c r="OAD25" s="49"/>
      <c r="OAE25" s="49"/>
      <c r="OAF25" s="49"/>
      <c r="OAG25" s="49"/>
      <c r="OAH25" s="49"/>
      <c r="OAI25" s="49"/>
      <c r="OAJ25" s="49"/>
      <c r="OAK25" s="49"/>
      <c r="OAL25" s="49"/>
      <c r="OAM25" s="49"/>
      <c r="OAN25" s="49"/>
      <c r="OAO25" s="49"/>
      <c r="OAP25" s="49"/>
      <c r="OAQ25" s="49"/>
      <c r="OAR25" s="49"/>
      <c r="OAS25" s="49"/>
      <c r="OAT25" s="49"/>
      <c r="OAU25" s="49"/>
      <c r="OAV25" s="49"/>
      <c r="OAW25" s="49"/>
      <c r="OAX25" s="49"/>
      <c r="OAY25" s="49"/>
      <c r="OAZ25" s="49"/>
      <c r="OBA25" s="49"/>
      <c r="OBB25" s="49"/>
      <c r="OBC25" s="49"/>
      <c r="OBD25" s="49"/>
      <c r="OBE25" s="49"/>
      <c r="OBF25" s="49"/>
      <c r="OBG25" s="49"/>
      <c r="OBH25" s="49"/>
      <c r="OBI25" s="49"/>
      <c r="OBJ25" s="49"/>
      <c r="OBK25" s="49"/>
      <c r="OBL25" s="49"/>
      <c r="OBM25" s="49"/>
      <c r="OBN25" s="49"/>
      <c r="OBO25" s="49"/>
      <c r="OBP25" s="49"/>
      <c r="OBQ25" s="49"/>
      <c r="OBR25" s="49"/>
      <c r="OBS25" s="49"/>
      <c r="OBT25" s="49"/>
      <c r="OBU25" s="49"/>
      <c r="OBV25" s="49"/>
      <c r="OBW25" s="49"/>
      <c r="OBX25" s="49"/>
      <c r="OBY25" s="49"/>
      <c r="OBZ25" s="49"/>
      <c r="OCA25" s="49"/>
      <c r="OCB25" s="49"/>
      <c r="OCC25" s="49"/>
      <c r="OCD25" s="49"/>
      <c r="OCE25" s="49"/>
      <c r="OCF25" s="49"/>
      <c r="OCG25" s="49"/>
      <c r="OCH25" s="49"/>
      <c r="OCI25" s="49"/>
      <c r="OCJ25" s="49"/>
      <c r="OCK25" s="49"/>
      <c r="OCL25" s="49"/>
      <c r="OCM25" s="49"/>
      <c r="OCN25" s="49"/>
      <c r="OCO25" s="49"/>
      <c r="OCP25" s="49"/>
      <c r="OCQ25" s="49"/>
      <c r="OCR25" s="49"/>
      <c r="OCS25" s="49"/>
      <c r="OCT25" s="49"/>
      <c r="OCU25" s="49"/>
      <c r="OCV25" s="49"/>
      <c r="OCW25" s="49"/>
      <c r="OCX25" s="49"/>
      <c r="OCY25" s="49"/>
      <c r="OCZ25" s="49"/>
      <c r="ODA25" s="49"/>
      <c r="ODB25" s="49"/>
      <c r="ODC25" s="49"/>
      <c r="ODD25" s="49"/>
      <c r="ODE25" s="49"/>
      <c r="ODF25" s="49"/>
      <c r="ODG25" s="49"/>
      <c r="ODH25" s="49"/>
      <c r="ODI25" s="49"/>
      <c r="ODJ25" s="49"/>
      <c r="ODK25" s="49"/>
      <c r="ODL25" s="49"/>
      <c r="ODM25" s="49"/>
      <c r="ODN25" s="49"/>
      <c r="ODO25" s="49"/>
      <c r="ODP25" s="49"/>
      <c r="ODQ25" s="49"/>
      <c r="ODR25" s="49"/>
      <c r="ODS25" s="49"/>
      <c r="ODT25" s="49"/>
      <c r="ODU25" s="49"/>
      <c r="ODV25" s="49"/>
      <c r="ODW25" s="49"/>
      <c r="ODX25" s="49"/>
      <c r="ODY25" s="49"/>
      <c r="ODZ25" s="49"/>
      <c r="OEA25" s="49"/>
      <c r="OEB25" s="49"/>
      <c r="OEC25" s="49"/>
      <c r="OED25" s="49"/>
      <c r="OEE25" s="49"/>
      <c r="OEF25" s="49"/>
      <c r="OEG25" s="49"/>
      <c r="OEH25" s="49"/>
      <c r="OEI25" s="49"/>
      <c r="OEJ25" s="49"/>
      <c r="OEK25" s="49"/>
      <c r="OEL25" s="49"/>
      <c r="OEM25" s="49"/>
      <c r="OEN25" s="49"/>
      <c r="OEO25" s="49"/>
      <c r="OEP25" s="49"/>
      <c r="OEQ25" s="49"/>
      <c r="OER25" s="49"/>
      <c r="OES25" s="49"/>
      <c r="OET25" s="49"/>
      <c r="OEU25" s="49"/>
      <c r="OEV25" s="49"/>
      <c r="OEW25" s="49"/>
      <c r="OEX25" s="49"/>
      <c r="OEY25" s="49"/>
      <c r="OEZ25" s="49"/>
      <c r="OFA25" s="49"/>
      <c r="OFB25" s="49"/>
      <c r="OFC25" s="49"/>
      <c r="OFD25" s="49"/>
      <c r="OFE25" s="49"/>
      <c r="OFF25" s="49"/>
      <c r="OFG25" s="49"/>
      <c r="OFH25" s="49"/>
      <c r="OFI25" s="49"/>
      <c r="OFJ25" s="49"/>
      <c r="OFK25" s="49"/>
      <c r="OFL25" s="49"/>
      <c r="OFM25" s="49"/>
      <c r="OFN25" s="49"/>
      <c r="OFO25" s="49"/>
      <c r="OFP25" s="49"/>
      <c r="OFQ25" s="49"/>
      <c r="OFR25" s="49"/>
      <c r="OFS25" s="49"/>
      <c r="OFT25" s="49"/>
      <c r="OFU25" s="49"/>
      <c r="OFV25" s="49"/>
      <c r="OFW25" s="49"/>
      <c r="OFX25" s="49"/>
      <c r="OFY25" s="49"/>
      <c r="OFZ25" s="49"/>
      <c r="OGA25" s="49"/>
      <c r="OGB25" s="49"/>
      <c r="OGC25" s="49"/>
      <c r="OGD25" s="49"/>
      <c r="OGE25" s="49"/>
      <c r="OGF25" s="49"/>
      <c r="OGG25" s="49"/>
      <c r="OGH25" s="49"/>
      <c r="OGI25" s="49"/>
      <c r="OGJ25" s="49"/>
      <c r="OGK25" s="49"/>
      <c r="OGL25" s="49"/>
      <c r="OGM25" s="49"/>
      <c r="OGN25" s="49"/>
      <c r="OGO25" s="49"/>
      <c r="OGP25" s="49"/>
      <c r="OGQ25" s="49"/>
      <c r="OGR25" s="49"/>
      <c r="OGS25" s="49"/>
      <c r="OGT25" s="49"/>
      <c r="OGU25" s="49"/>
      <c r="OGV25" s="49"/>
      <c r="OGW25" s="49"/>
      <c r="OGX25" s="49"/>
      <c r="OGY25" s="49"/>
      <c r="OGZ25" s="49"/>
      <c r="OHA25" s="49"/>
      <c r="OHB25" s="49"/>
      <c r="OHC25" s="49"/>
      <c r="OHD25" s="49"/>
      <c r="OHE25" s="49"/>
      <c r="OHF25" s="49"/>
      <c r="OHG25" s="49"/>
      <c r="OHH25" s="49"/>
      <c r="OHI25" s="49"/>
      <c r="OHJ25" s="49"/>
      <c r="OHK25" s="49"/>
      <c r="OHL25" s="49"/>
      <c r="OHM25" s="49"/>
      <c r="OHN25" s="49"/>
      <c r="OHO25" s="49"/>
      <c r="OHP25" s="49"/>
      <c r="OHQ25" s="49"/>
      <c r="OHR25" s="49"/>
      <c r="OHS25" s="49"/>
      <c r="OHT25" s="49"/>
      <c r="OHU25" s="49"/>
      <c r="OHV25" s="49"/>
      <c r="OHW25" s="49"/>
      <c r="OHX25" s="49"/>
      <c r="OHY25" s="49"/>
      <c r="OHZ25" s="49"/>
      <c r="OIA25" s="49"/>
      <c r="OIB25" s="49"/>
      <c r="OIC25" s="49"/>
      <c r="OID25" s="49"/>
      <c r="OIE25" s="49"/>
      <c r="OIF25" s="49"/>
      <c r="OIG25" s="49"/>
      <c r="OIH25" s="49"/>
      <c r="OII25" s="49"/>
      <c r="OIJ25" s="49"/>
      <c r="OIK25" s="49"/>
      <c r="OIL25" s="49"/>
      <c r="OIM25" s="49"/>
      <c r="OIN25" s="49"/>
      <c r="OIO25" s="49"/>
      <c r="OIP25" s="49"/>
      <c r="OIQ25" s="49"/>
      <c r="OIR25" s="49"/>
      <c r="OIS25" s="49"/>
      <c r="OIT25" s="49"/>
      <c r="OIU25" s="49"/>
      <c r="OIV25" s="49"/>
      <c r="OIW25" s="49"/>
      <c r="OIX25" s="49"/>
      <c r="OIY25" s="49"/>
      <c r="OIZ25" s="49"/>
      <c r="OJA25" s="49"/>
      <c r="OJB25" s="49"/>
      <c r="OJC25" s="49"/>
      <c r="OJD25" s="49"/>
      <c r="OJE25" s="49"/>
      <c r="OJF25" s="49"/>
      <c r="OJG25" s="49"/>
      <c r="OJH25" s="49"/>
      <c r="OJI25" s="49"/>
      <c r="OJJ25" s="49"/>
      <c r="OJK25" s="49"/>
      <c r="OJL25" s="49"/>
      <c r="OJM25" s="49"/>
      <c r="OJN25" s="49"/>
      <c r="OJO25" s="49"/>
      <c r="OJP25" s="49"/>
      <c r="OJQ25" s="49"/>
      <c r="OJR25" s="49"/>
      <c r="OJS25" s="49"/>
      <c r="OJT25" s="49"/>
      <c r="OJU25" s="49"/>
      <c r="OJV25" s="49"/>
      <c r="OJW25" s="49"/>
      <c r="OJX25" s="49"/>
      <c r="OJY25" s="49"/>
      <c r="OJZ25" s="49"/>
      <c r="OKA25" s="49"/>
      <c r="OKB25" s="49"/>
      <c r="OKC25" s="49"/>
      <c r="OKD25" s="49"/>
      <c r="OKE25" s="49"/>
      <c r="OKF25" s="49"/>
      <c r="OKG25" s="49"/>
      <c r="OKH25" s="49"/>
      <c r="OKI25" s="49"/>
      <c r="OKJ25" s="49"/>
      <c r="OKK25" s="49"/>
      <c r="OKL25" s="49"/>
      <c r="OKM25" s="49"/>
      <c r="OKN25" s="49"/>
      <c r="OKO25" s="49"/>
      <c r="OKP25" s="49"/>
      <c r="OKQ25" s="49"/>
      <c r="OKR25" s="49"/>
      <c r="OKS25" s="49"/>
      <c r="OKT25" s="49"/>
      <c r="OKU25" s="49"/>
      <c r="OKV25" s="49"/>
      <c r="OKW25" s="49"/>
      <c r="OKX25" s="49"/>
      <c r="OKY25" s="49"/>
      <c r="OKZ25" s="49"/>
      <c r="OLA25" s="49"/>
      <c r="OLB25" s="49"/>
      <c r="OLC25" s="49"/>
      <c r="OLD25" s="49"/>
      <c r="OLE25" s="49"/>
      <c r="OLF25" s="49"/>
      <c r="OLG25" s="49"/>
      <c r="OLH25" s="49"/>
      <c r="OLI25" s="49"/>
      <c r="OLJ25" s="49"/>
      <c r="OLK25" s="49"/>
      <c r="OLL25" s="49"/>
      <c r="OLM25" s="49"/>
      <c r="OLN25" s="49"/>
      <c r="OLO25" s="49"/>
      <c r="OLP25" s="49"/>
      <c r="OLQ25" s="49"/>
      <c r="OLR25" s="49"/>
      <c r="OLS25" s="49"/>
      <c r="OLT25" s="49"/>
      <c r="OLU25" s="49"/>
      <c r="OLV25" s="49"/>
      <c r="OLW25" s="49"/>
      <c r="OLX25" s="49"/>
      <c r="OLY25" s="49"/>
      <c r="OLZ25" s="49"/>
      <c r="OMA25" s="49"/>
      <c r="OMB25" s="49"/>
      <c r="OMC25" s="49"/>
      <c r="OMD25" s="49"/>
      <c r="OME25" s="49"/>
      <c r="OMF25" s="49"/>
      <c r="OMG25" s="49"/>
      <c r="OMH25" s="49"/>
      <c r="OMI25" s="49"/>
      <c r="OMJ25" s="49"/>
      <c r="OMK25" s="49"/>
      <c r="OML25" s="49"/>
      <c r="OMM25" s="49"/>
      <c r="OMN25" s="49"/>
      <c r="OMO25" s="49"/>
      <c r="OMP25" s="49"/>
      <c r="OMQ25" s="49"/>
      <c r="OMR25" s="49"/>
      <c r="OMS25" s="49"/>
      <c r="OMT25" s="49"/>
      <c r="OMU25" s="49"/>
      <c r="OMV25" s="49"/>
      <c r="OMW25" s="49"/>
      <c r="OMX25" s="49"/>
      <c r="OMY25" s="49"/>
      <c r="OMZ25" s="49"/>
      <c r="ONA25" s="49"/>
      <c r="ONB25" s="49"/>
      <c r="ONC25" s="49"/>
      <c r="OND25" s="49"/>
      <c r="ONE25" s="49"/>
      <c r="ONF25" s="49"/>
      <c r="ONG25" s="49"/>
      <c r="ONH25" s="49"/>
      <c r="ONI25" s="49"/>
      <c r="ONJ25" s="49"/>
      <c r="ONK25" s="49"/>
      <c r="ONL25" s="49"/>
      <c r="ONM25" s="49"/>
      <c r="ONN25" s="49"/>
      <c r="ONO25" s="49"/>
      <c r="ONP25" s="49"/>
      <c r="ONQ25" s="49"/>
      <c r="ONR25" s="49"/>
      <c r="ONS25" s="49"/>
      <c r="ONT25" s="49"/>
      <c r="ONU25" s="49"/>
      <c r="ONV25" s="49"/>
      <c r="ONW25" s="49"/>
      <c r="ONX25" s="49"/>
      <c r="ONY25" s="49"/>
      <c r="ONZ25" s="49"/>
      <c r="OOA25" s="49"/>
      <c r="OOB25" s="49"/>
      <c r="OOC25" s="49"/>
      <c r="OOD25" s="49"/>
      <c r="OOE25" s="49"/>
      <c r="OOF25" s="49"/>
      <c r="OOG25" s="49"/>
      <c r="OOH25" s="49"/>
      <c r="OOI25" s="49"/>
      <c r="OOJ25" s="49"/>
      <c r="OOK25" s="49"/>
      <c r="OOL25" s="49"/>
      <c r="OOM25" s="49"/>
      <c r="OON25" s="49"/>
      <c r="OOO25" s="49"/>
      <c r="OOP25" s="49"/>
      <c r="OOQ25" s="49"/>
      <c r="OOR25" s="49"/>
      <c r="OOS25" s="49"/>
      <c r="OOT25" s="49"/>
      <c r="OOU25" s="49"/>
      <c r="OOV25" s="49"/>
      <c r="OOW25" s="49"/>
      <c r="OOX25" s="49"/>
      <c r="OOY25" s="49"/>
      <c r="OOZ25" s="49"/>
      <c r="OPA25" s="49"/>
      <c r="OPB25" s="49"/>
      <c r="OPC25" s="49"/>
      <c r="OPD25" s="49"/>
      <c r="OPE25" s="49"/>
      <c r="OPF25" s="49"/>
      <c r="OPG25" s="49"/>
      <c r="OPH25" s="49"/>
      <c r="OPI25" s="49"/>
      <c r="OPJ25" s="49"/>
      <c r="OPK25" s="49"/>
      <c r="OPL25" s="49"/>
      <c r="OPM25" s="49"/>
      <c r="OPN25" s="49"/>
      <c r="OPO25" s="49"/>
      <c r="OPP25" s="49"/>
      <c r="OPQ25" s="49"/>
      <c r="OPR25" s="49"/>
      <c r="OPS25" s="49"/>
      <c r="OPT25" s="49"/>
      <c r="OPU25" s="49"/>
      <c r="OPV25" s="49"/>
      <c r="OPW25" s="49"/>
      <c r="OPX25" s="49"/>
      <c r="OPY25" s="49"/>
      <c r="OPZ25" s="49"/>
      <c r="OQA25" s="49"/>
      <c r="OQB25" s="49"/>
      <c r="OQC25" s="49"/>
      <c r="OQD25" s="49"/>
      <c r="OQE25" s="49"/>
      <c r="OQF25" s="49"/>
      <c r="OQG25" s="49"/>
      <c r="OQH25" s="49"/>
      <c r="OQI25" s="49"/>
      <c r="OQJ25" s="49"/>
      <c r="OQK25" s="49"/>
      <c r="OQL25" s="49"/>
      <c r="OQM25" s="49"/>
      <c r="OQN25" s="49"/>
      <c r="OQO25" s="49"/>
      <c r="OQP25" s="49"/>
      <c r="OQQ25" s="49"/>
      <c r="OQR25" s="49"/>
      <c r="OQS25" s="49"/>
      <c r="OQT25" s="49"/>
      <c r="OQU25" s="49"/>
      <c r="OQV25" s="49"/>
      <c r="OQW25" s="49"/>
      <c r="OQX25" s="49"/>
      <c r="OQY25" s="49"/>
      <c r="OQZ25" s="49"/>
      <c r="ORA25" s="49"/>
      <c r="ORB25" s="49"/>
      <c r="ORC25" s="49"/>
      <c r="ORD25" s="49"/>
      <c r="ORE25" s="49"/>
      <c r="ORF25" s="49"/>
      <c r="ORG25" s="49"/>
      <c r="ORH25" s="49"/>
      <c r="ORI25" s="49"/>
      <c r="ORJ25" s="49"/>
      <c r="ORK25" s="49"/>
      <c r="ORL25" s="49"/>
      <c r="ORM25" s="49"/>
      <c r="ORN25" s="49"/>
      <c r="ORO25" s="49"/>
      <c r="ORP25" s="49"/>
      <c r="ORQ25" s="49"/>
      <c r="ORR25" s="49"/>
      <c r="ORS25" s="49"/>
      <c r="ORT25" s="49"/>
      <c r="ORU25" s="49"/>
      <c r="ORV25" s="49"/>
      <c r="ORW25" s="49"/>
      <c r="ORX25" s="49"/>
      <c r="ORY25" s="49"/>
      <c r="ORZ25" s="49"/>
      <c r="OSA25" s="49"/>
      <c r="OSB25" s="49"/>
      <c r="OSC25" s="49"/>
      <c r="OSD25" s="49"/>
      <c r="OSE25" s="49"/>
      <c r="OSF25" s="49"/>
      <c r="OSG25" s="49"/>
      <c r="OSH25" s="49"/>
      <c r="OSI25" s="49"/>
      <c r="OSJ25" s="49"/>
      <c r="OSK25" s="49"/>
      <c r="OSL25" s="49"/>
      <c r="OSM25" s="49"/>
      <c r="OSN25" s="49"/>
      <c r="OSO25" s="49"/>
      <c r="OSP25" s="49"/>
      <c r="OSQ25" s="49"/>
      <c r="OSR25" s="49"/>
      <c r="OSS25" s="49"/>
      <c r="OST25" s="49"/>
      <c r="OSU25" s="49"/>
      <c r="OSV25" s="49"/>
      <c r="OSW25" s="49"/>
      <c r="OSX25" s="49"/>
      <c r="OSY25" s="49"/>
      <c r="OSZ25" s="49"/>
      <c r="OTA25" s="49"/>
      <c r="OTB25" s="49"/>
      <c r="OTC25" s="49"/>
      <c r="OTD25" s="49"/>
      <c r="OTE25" s="49"/>
      <c r="OTF25" s="49"/>
      <c r="OTG25" s="49"/>
      <c r="OTH25" s="49"/>
      <c r="OTI25" s="49"/>
      <c r="OTJ25" s="49"/>
      <c r="OTK25" s="49"/>
      <c r="OTL25" s="49"/>
      <c r="OTM25" s="49"/>
      <c r="OTN25" s="49"/>
      <c r="OTO25" s="49"/>
      <c r="OTP25" s="49"/>
      <c r="OTQ25" s="49"/>
      <c r="OTR25" s="49"/>
      <c r="OTS25" s="49"/>
      <c r="OTT25" s="49"/>
      <c r="OTU25" s="49"/>
      <c r="OTV25" s="49"/>
      <c r="OTW25" s="49"/>
      <c r="OTX25" s="49"/>
      <c r="OTY25" s="49"/>
      <c r="OTZ25" s="49"/>
      <c r="OUA25" s="49"/>
      <c r="OUB25" s="49"/>
      <c r="OUC25" s="49"/>
      <c r="OUD25" s="49"/>
      <c r="OUE25" s="49"/>
      <c r="OUF25" s="49"/>
      <c r="OUG25" s="49"/>
      <c r="OUH25" s="49"/>
      <c r="OUI25" s="49"/>
      <c r="OUJ25" s="49"/>
      <c r="OUK25" s="49"/>
      <c r="OUL25" s="49"/>
      <c r="OUM25" s="49"/>
      <c r="OUN25" s="49"/>
      <c r="OUO25" s="49"/>
      <c r="OUP25" s="49"/>
      <c r="OUQ25" s="49"/>
      <c r="OUR25" s="49"/>
      <c r="OUS25" s="49"/>
      <c r="OUT25" s="49"/>
      <c r="OUU25" s="49"/>
      <c r="OUV25" s="49"/>
      <c r="OUW25" s="49"/>
      <c r="OUX25" s="49"/>
      <c r="OUY25" s="49"/>
      <c r="OUZ25" s="49"/>
      <c r="OVA25" s="49"/>
      <c r="OVB25" s="49"/>
      <c r="OVC25" s="49"/>
      <c r="OVD25" s="49"/>
      <c r="OVE25" s="49"/>
      <c r="OVF25" s="49"/>
      <c r="OVG25" s="49"/>
      <c r="OVH25" s="49"/>
      <c r="OVI25" s="49"/>
      <c r="OVJ25" s="49"/>
      <c r="OVK25" s="49"/>
      <c r="OVL25" s="49"/>
      <c r="OVM25" s="49"/>
      <c r="OVN25" s="49"/>
      <c r="OVO25" s="49"/>
      <c r="OVP25" s="49"/>
      <c r="OVQ25" s="49"/>
      <c r="OVR25" s="49"/>
      <c r="OVS25" s="49"/>
      <c r="OVT25" s="49"/>
      <c r="OVU25" s="49"/>
      <c r="OVV25" s="49"/>
      <c r="OVW25" s="49"/>
      <c r="OVX25" s="49"/>
      <c r="OVY25" s="49"/>
      <c r="OVZ25" s="49"/>
      <c r="OWA25" s="49"/>
      <c r="OWB25" s="49"/>
      <c r="OWC25" s="49"/>
      <c r="OWD25" s="49"/>
      <c r="OWE25" s="49"/>
      <c r="OWF25" s="49"/>
      <c r="OWG25" s="49"/>
      <c r="OWH25" s="49"/>
      <c r="OWI25" s="49"/>
      <c r="OWJ25" s="49"/>
      <c r="OWK25" s="49"/>
      <c r="OWL25" s="49"/>
      <c r="OWM25" s="49"/>
      <c r="OWN25" s="49"/>
      <c r="OWO25" s="49"/>
      <c r="OWP25" s="49"/>
      <c r="OWQ25" s="49"/>
      <c r="OWR25" s="49"/>
      <c r="OWS25" s="49"/>
      <c r="OWT25" s="49"/>
      <c r="OWU25" s="49"/>
      <c r="OWV25" s="49"/>
      <c r="OWW25" s="49"/>
      <c r="OWX25" s="49"/>
      <c r="OWY25" s="49"/>
      <c r="OWZ25" s="49"/>
      <c r="OXA25" s="49"/>
      <c r="OXB25" s="49"/>
      <c r="OXC25" s="49"/>
      <c r="OXD25" s="49"/>
      <c r="OXE25" s="49"/>
      <c r="OXF25" s="49"/>
      <c r="OXG25" s="49"/>
      <c r="OXH25" s="49"/>
      <c r="OXI25" s="49"/>
      <c r="OXJ25" s="49"/>
      <c r="OXK25" s="49"/>
      <c r="OXL25" s="49"/>
      <c r="OXM25" s="49"/>
      <c r="OXN25" s="49"/>
      <c r="OXO25" s="49"/>
      <c r="OXP25" s="49"/>
      <c r="OXQ25" s="49"/>
      <c r="OXR25" s="49"/>
      <c r="OXS25" s="49"/>
      <c r="OXT25" s="49"/>
      <c r="OXU25" s="49"/>
      <c r="OXV25" s="49"/>
      <c r="OXW25" s="49"/>
      <c r="OXX25" s="49"/>
      <c r="OXY25" s="49"/>
      <c r="OXZ25" s="49"/>
      <c r="OYA25" s="49"/>
      <c r="OYB25" s="49"/>
      <c r="OYC25" s="49"/>
      <c r="OYD25" s="49"/>
      <c r="OYE25" s="49"/>
      <c r="OYF25" s="49"/>
      <c r="OYG25" s="49"/>
      <c r="OYH25" s="49"/>
      <c r="OYI25" s="49"/>
      <c r="OYJ25" s="49"/>
      <c r="OYK25" s="49"/>
      <c r="OYL25" s="49"/>
      <c r="OYM25" s="49"/>
      <c r="OYN25" s="49"/>
      <c r="OYO25" s="49"/>
      <c r="OYP25" s="49"/>
      <c r="OYQ25" s="49"/>
      <c r="OYR25" s="49"/>
      <c r="OYS25" s="49"/>
      <c r="OYT25" s="49"/>
      <c r="OYU25" s="49"/>
      <c r="OYV25" s="49"/>
      <c r="OYW25" s="49"/>
      <c r="OYX25" s="49"/>
      <c r="OYY25" s="49"/>
      <c r="OYZ25" s="49"/>
      <c r="OZA25" s="49"/>
      <c r="OZB25" s="49"/>
      <c r="OZC25" s="49"/>
      <c r="OZD25" s="49"/>
      <c r="OZE25" s="49"/>
      <c r="OZF25" s="49"/>
      <c r="OZG25" s="49"/>
      <c r="OZH25" s="49"/>
      <c r="OZI25" s="49"/>
      <c r="OZJ25" s="49"/>
      <c r="OZK25" s="49"/>
      <c r="OZL25" s="49"/>
      <c r="OZM25" s="49"/>
      <c r="OZN25" s="49"/>
      <c r="OZO25" s="49"/>
      <c r="OZP25" s="49"/>
      <c r="OZQ25" s="49"/>
      <c r="OZR25" s="49"/>
      <c r="OZS25" s="49"/>
      <c r="OZT25" s="49"/>
      <c r="OZU25" s="49"/>
      <c r="OZV25" s="49"/>
      <c r="OZW25" s="49"/>
      <c r="OZX25" s="49"/>
      <c r="OZY25" s="49"/>
      <c r="OZZ25" s="49"/>
      <c r="PAA25" s="49"/>
      <c r="PAB25" s="49"/>
      <c r="PAC25" s="49"/>
      <c r="PAD25" s="49"/>
      <c r="PAE25" s="49"/>
      <c r="PAF25" s="49"/>
      <c r="PAG25" s="49"/>
      <c r="PAH25" s="49"/>
      <c r="PAI25" s="49"/>
      <c r="PAJ25" s="49"/>
      <c r="PAK25" s="49"/>
      <c r="PAL25" s="49"/>
      <c r="PAM25" s="49"/>
      <c r="PAN25" s="49"/>
      <c r="PAO25" s="49"/>
      <c r="PAP25" s="49"/>
      <c r="PAQ25" s="49"/>
      <c r="PAR25" s="49"/>
      <c r="PAS25" s="49"/>
      <c r="PAT25" s="49"/>
      <c r="PAU25" s="49"/>
      <c r="PAV25" s="49"/>
      <c r="PAW25" s="49"/>
      <c r="PAX25" s="49"/>
      <c r="PAY25" s="49"/>
      <c r="PAZ25" s="49"/>
      <c r="PBA25" s="49"/>
      <c r="PBB25" s="49"/>
      <c r="PBC25" s="49"/>
      <c r="PBD25" s="49"/>
      <c r="PBE25" s="49"/>
      <c r="PBF25" s="49"/>
      <c r="PBG25" s="49"/>
      <c r="PBH25" s="49"/>
      <c r="PBI25" s="49"/>
      <c r="PBJ25" s="49"/>
      <c r="PBK25" s="49"/>
      <c r="PBL25" s="49"/>
      <c r="PBM25" s="49"/>
      <c r="PBN25" s="49"/>
      <c r="PBO25" s="49"/>
      <c r="PBP25" s="49"/>
      <c r="PBQ25" s="49"/>
      <c r="PBR25" s="49"/>
      <c r="PBS25" s="49"/>
      <c r="PBT25" s="49"/>
      <c r="PBU25" s="49"/>
      <c r="PBV25" s="49"/>
      <c r="PBW25" s="49"/>
      <c r="PBX25" s="49"/>
      <c r="PBY25" s="49"/>
      <c r="PBZ25" s="49"/>
      <c r="PCA25" s="49"/>
      <c r="PCB25" s="49"/>
      <c r="PCC25" s="49"/>
      <c r="PCD25" s="49"/>
      <c r="PCE25" s="49"/>
      <c r="PCF25" s="49"/>
      <c r="PCG25" s="49"/>
      <c r="PCH25" s="49"/>
      <c r="PCI25" s="49"/>
      <c r="PCJ25" s="49"/>
      <c r="PCK25" s="49"/>
      <c r="PCL25" s="49"/>
      <c r="PCM25" s="49"/>
      <c r="PCN25" s="49"/>
      <c r="PCO25" s="49"/>
      <c r="PCP25" s="49"/>
      <c r="PCQ25" s="49"/>
      <c r="PCR25" s="49"/>
      <c r="PCS25" s="49"/>
      <c r="PCT25" s="49"/>
      <c r="PCU25" s="49"/>
      <c r="PCV25" s="49"/>
      <c r="PCW25" s="49"/>
      <c r="PCX25" s="49"/>
      <c r="PCY25" s="49"/>
      <c r="PCZ25" s="49"/>
      <c r="PDA25" s="49"/>
      <c r="PDB25" s="49"/>
      <c r="PDC25" s="49"/>
      <c r="PDD25" s="49"/>
      <c r="PDE25" s="49"/>
      <c r="PDF25" s="49"/>
      <c r="PDG25" s="49"/>
      <c r="PDH25" s="49"/>
      <c r="PDI25" s="49"/>
      <c r="PDJ25" s="49"/>
      <c r="PDK25" s="49"/>
      <c r="PDL25" s="49"/>
      <c r="PDM25" s="49"/>
      <c r="PDN25" s="49"/>
      <c r="PDO25" s="49"/>
      <c r="PDP25" s="49"/>
      <c r="PDQ25" s="49"/>
      <c r="PDR25" s="49"/>
      <c r="PDS25" s="49"/>
      <c r="PDT25" s="49"/>
      <c r="PDU25" s="49"/>
      <c r="PDV25" s="49"/>
      <c r="PDW25" s="49"/>
      <c r="PDX25" s="49"/>
      <c r="PDY25" s="49"/>
      <c r="PDZ25" s="49"/>
      <c r="PEA25" s="49"/>
      <c r="PEB25" s="49"/>
      <c r="PEC25" s="49"/>
      <c r="PED25" s="49"/>
      <c r="PEE25" s="49"/>
      <c r="PEF25" s="49"/>
      <c r="PEG25" s="49"/>
      <c r="PEH25" s="49"/>
      <c r="PEI25" s="49"/>
      <c r="PEJ25" s="49"/>
      <c r="PEK25" s="49"/>
      <c r="PEL25" s="49"/>
      <c r="PEM25" s="49"/>
      <c r="PEN25" s="49"/>
      <c r="PEO25" s="49"/>
      <c r="PEP25" s="49"/>
      <c r="PEQ25" s="49"/>
      <c r="PER25" s="49"/>
      <c r="PES25" s="49"/>
      <c r="PET25" s="49"/>
      <c r="PEU25" s="49"/>
      <c r="PEV25" s="49"/>
      <c r="PEW25" s="49"/>
      <c r="PEX25" s="49"/>
      <c r="PEY25" s="49"/>
      <c r="PEZ25" s="49"/>
      <c r="PFA25" s="49"/>
      <c r="PFB25" s="49"/>
      <c r="PFC25" s="49"/>
      <c r="PFD25" s="49"/>
      <c r="PFE25" s="49"/>
      <c r="PFF25" s="49"/>
      <c r="PFG25" s="49"/>
      <c r="PFH25" s="49"/>
      <c r="PFI25" s="49"/>
      <c r="PFJ25" s="49"/>
      <c r="PFK25" s="49"/>
      <c r="PFL25" s="49"/>
      <c r="PFM25" s="49"/>
      <c r="PFN25" s="49"/>
      <c r="PFO25" s="49"/>
      <c r="PFP25" s="49"/>
      <c r="PFQ25" s="49"/>
      <c r="PFR25" s="49"/>
      <c r="PFS25" s="49"/>
      <c r="PFT25" s="49"/>
      <c r="PFU25" s="49"/>
      <c r="PFV25" s="49"/>
      <c r="PFW25" s="49"/>
      <c r="PFX25" s="49"/>
      <c r="PFY25" s="49"/>
      <c r="PFZ25" s="49"/>
      <c r="PGA25" s="49"/>
      <c r="PGB25" s="49"/>
      <c r="PGC25" s="49"/>
      <c r="PGD25" s="49"/>
      <c r="PGE25" s="49"/>
      <c r="PGF25" s="49"/>
      <c r="PGG25" s="49"/>
      <c r="PGH25" s="49"/>
      <c r="PGI25" s="49"/>
      <c r="PGJ25" s="49"/>
      <c r="PGK25" s="49"/>
      <c r="PGL25" s="49"/>
      <c r="PGM25" s="49"/>
      <c r="PGN25" s="49"/>
      <c r="PGO25" s="49"/>
      <c r="PGP25" s="49"/>
      <c r="PGQ25" s="49"/>
      <c r="PGR25" s="49"/>
      <c r="PGS25" s="49"/>
      <c r="PGT25" s="49"/>
      <c r="PGU25" s="49"/>
      <c r="PGV25" s="49"/>
      <c r="PGW25" s="49"/>
      <c r="PGX25" s="49"/>
      <c r="PGY25" s="49"/>
      <c r="PGZ25" s="49"/>
      <c r="PHA25" s="49"/>
      <c r="PHB25" s="49"/>
      <c r="PHC25" s="49"/>
      <c r="PHD25" s="49"/>
      <c r="PHE25" s="49"/>
      <c r="PHF25" s="49"/>
      <c r="PHG25" s="49"/>
      <c r="PHH25" s="49"/>
      <c r="PHI25" s="49"/>
      <c r="PHJ25" s="49"/>
      <c r="PHK25" s="49"/>
      <c r="PHL25" s="49"/>
      <c r="PHM25" s="49"/>
      <c r="PHN25" s="49"/>
      <c r="PHO25" s="49"/>
      <c r="PHP25" s="49"/>
      <c r="PHQ25" s="49"/>
      <c r="PHR25" s="49"/>
      <c r="PHS25" s="49"/>
      <c r="PHT25" s="49"/>
      <c r="PHU25" s="49"/>
      <c r="PHV25" s="49"/>
      <c r="PHW25" s="49"/>
      <c r="PHX25" s="49"/>
      <c r="PHY25" s="49"/>
      <c r="PHZ25" s="49"/>
      <c r="PIA25" s="49"/>
      <c r="PIB25" s="49"/>
      <c r="PIC25" s="49"/>
      <c r="PID25" s="49"/>
      <c r="PIE25" s="49"/>
      <c r="PIF25" s="49"/>
      <c r="PIG25" s="49"/>
      <c r="PIH25" s="49"/>
      <c r="PII25" s="49"/>
      <c r="PIJ25" s="49"/>
      <c r="PIK25" s="49"/>
      <c r="PIL25" s="49"/>
      <c r="PIM25" s="49"/>
      <c r="PIN25" s="49"/>
      <c r="PIO25" s="49"/>
      <c r="PIP25" s="49"/>
      <c r="PIQ25" s="49"/>
      <c r="PIR25" s="49"/>
      <c r="PIS25" s="49"/>
      <c r="PIT25" s="49"/>
      <c r="PIU25" s="49"/>
      <c r="PIV25" s="49"/>
      <c r="PIW25" s="49"/>
      <c r="PIX25" s="49"/>
      <c r="PIY25" s="49"/>
      <c r="PIZ25" s="49"/>
      <c r="PJA25" s="49"/>
      <c r="PJB25" s="49"/>
      <c r="PJC25" s="49"/>
      <c r="PJD25" s="49"/>
      <c r="PJE25" s="49"/>
      <c r="PJF25" s="49"/>
      <c r="PJG25" s="49"/>
      <c r="PJH25" s="49"/>
      <c r="PJI25" s="49"/>
      <c r="PJJ25" s="49"/>
      <c r="PJK25" s="49"/>
      <c r="PJL25" s="49"/>
      <c r="PJM25" s="49"/>
      <c r="PJN25" s="49"/>
      <c r="PJO25" s="49"/>
      <c r="PJP25" s="49"/>
      <c r="PJQ25" s="49"/>
      <c r="PJR25" s="49"/>
      <c r="PJS25" s="49"/>
      <c r="PJT25" s="49"/>
      <c r="PJU25" s="49"/>
      <c r="PJV25" s="49"/>
      <c r="PJW25" s="49"/>
      <c r="PJX25" s="49"/>
      <c r="PJY25" s="49"/>
      <c r="PJZ25" s="49"/>
      <c r="PKA25" s="49"/>
      <c r="PKB25" s="49"/>
      <c r="PKC25" s="49"/>
      <c r="PKD25" s="49"/>
      <c r="PKE25" s="49"/>
      <c r="PKF25" s="49"/>
      <c r="PKG25" s="49"/>
      <c r="PKH25" s="49"/>
      <c r="PKI25" s="49"/>
      <c r="PKJ25" s="49"/>
      <c r="PKK25" s="49"/>
      <c r="PKL25" s="49"/>
      <c r="PKM25" s="49"/>
      <c r="PKN25" s="49"/>
      <c r="PKO25" s="49"/>
      <c r="PKP25" s="49"/>
      <c r="PKQ25" s="49"/>
      <c r="PKR25" s="49"/>
      <c r="PKS25" s="49"/>
      <c r="PKT25" s="49"/>
      <c r="PKU25" s="49"/>
      <c r="PKV25" s="49"/>
      <c r="PKW25" s="49"/>
      <c r="PKX25" s="49"/>
      <c r="PKY25" s="49"/>
      <c r="PKZ25" s="49"/>
      <c r="PLA25" s="49"/>
      <c r="PLB25" s="49"/>
      <c r="PLC25" s="49"/>
      <c r="PLD25" s="49"/>
      <c r="PLE25" s="49"/>
      <c r="PLF25" s="49"/>
      <c r="PLG25" s="49"/>
      <c r="PLH25" s="49"/>
      <c r="PLI25" s="49"/>
      <c r="PLJ25" s="49"/>
      <c r="PLK25" s="49"/>
      <c r="PLL25" s="49"/>
      <c r="PLM25" s="49"/>
      <c r="PLN25" s="49"/>
      <c r="PLO25" s="49"/>
      <c r="PLP25" s="49"/>
      <c r="PLQ25" s="49"/>
      <c r="PLR25" s="49"/>
      <c r="PLS25" s="49"/>
      <c r="PLT25" s="49"/>
      <c r="PLU25" s="49"/>
      <c r="PLV25" s="49"/>
      <c r="PLW25" s="49"/>
      <c r="PLX25" s="49"/>
      <c r="PLY25" s="49"/>
      <c r="PLZ25" s="49"/>
      <c r="PMA25" s="49"/>
      <c r="PMB25" s="49"/>
      <c r="PMC25" s="49"/>
      <c r="PMD25" s="49"/>
      <c r="PME25" s="49"/>
      <c r="PMF25" s="49"/>
      <c r="PMG25" s="49"/>
      <c r="PMH25" s="49"/>
      <c r="PMI25" s="49"/>
      <c r="PMJ25" s="49"/>
      <c r="PMK25" s="49"/>
      <c r="PML25" s="49"/>
      <c r="PMM25" s="49"/>
      <c r="PMN25" s="49"/>
      <c r="PMO25" s="49"/>
      <c r="PMP25" s="49"/>
      <c r="PMQ25" s="49"/>
      <c r="PMR25" s="49"/>
      <c r="PMS25" s="49"/>
      <c r="PMT25" s="49"/>
      <c r="PMU25" s="49"/>
      <c r="PMV25" s="49"/>
      <c r="PMW25" s="49"/>
      <c r="PMX25" s="49"/>
      <c r="PMY25" s="49"/>
      <c r="PMZ25" s="49"/>
      <c r="PNA25" s="49"/>
      <c r="PNB25" s="49"/>
      <c r="PNC25" s="49"/>
      <c r="PND25" s="49"/>
      <c r="PNE25" s="49"/>
      <c r="PNF25" s="49"/>
      <c r="PNG25" s="49"/>
      <c r="PNH25" s="49"/>
      <c r="PNI25" s="49"/>
      <c r="PNJ25" s="49"/>
      <c r="PNK25" s="49"/>
      <c r="PNL25" s="49"/>
      <c r="PNM25" s="49"/>
      <c r="PNN25" s="49"/>
      <c r="PNO25" s="49"/>
      <c r="PNP25" s="49"/>
      <c r="PNQ25" s="49"/>
      <c r="PNR25" s="49"/>
      <c r="PNS25" s="49"/>
      <c r="PNT25" s="49"/>
      <c r="PNU25" s="49"/>
      <c r="PNV25" s="49"/>
      <c r="PNW25" s="49"/>
      <c r="PNX25" s="49"/>
      <c r="PNY25" s="49"/>
      <c r="PNZ25" s="49"/>
      <c r="POA25" s="49"/>
      <c r="POB25" s="49"/>
      <c r="POC25" s="49"/>
      <c r="POD25" s="49"/>
      <c r="POE25" s="49"/>
      <c r="POF25" s="49"/>
      <c r="POG25" s="49"/>
      <c r="POH25" s="49"/>
      <c r="POI25" s="49"/>
      <c r="POJ25" s="49"/>
      <c r="POK25" s="49"/>
      <c r="POL25" s="49"/>
      <c r="POM25" s="49"/>
      <c r="PON25" s="49"/>
      <c r="POO25" s="49"/>
      <c r="POP25" s="49"/>
      <c r="POQ25" s="49"/>
      <c r="POR25" s="49"/>
      <c r="POS25" s="49"/>
      <c r="POT25" s="49"/>
      <c r="POU25" s="49"/>
      <c r="POV25" s="49"/>
      <c r="POW25" s="49"/>
      <c r="POX25" s="49"/>
      <c r="POY25" s="49"/>
      <c r="POZ25" s="49"/>
      <c r="PPA25" s="49"/>
      <c r="PPB25" s="49"/>
      <c r="PPC25" s="49"/>
      <c r="PPD25" s="49"/>
      <c r="PPE25" s="49"/>
      <c r="PPF25" s="49"/>
      <c r="PPG25" s="49"/>
      <c r="PPH25" s="49"/>
      <c r="PPI25" s="49"/>
      <c r="PPJ25" s="49"/>
      <c r="PPK25" s="49"/>
      <c r="PPL25" s="49"/>
      <c r="PPM25" s="49"/>
      <c r="PPN25" s="49"/>
      <c r="PPO25" s="49"/>
      <c r="PPP25" s="49"/>
      <c r="PPQ25" s="49"/>
      <c r="PPR25" s="49"/>
      <c r="PPS25" s="49"/>
      <c r="PPT25" s="49"/>
      <c r="PPU25" s="49"/>
      <c r="PPV25" s="49"/>
      <c r="PPW25" s="49"/>
      <c r="PPX25" s="49"/>
      <c r="PPY25" s="49"/>
      <c r="PPZ25" s="49"/>
      <c r="PQA25" s="49"/>
      <c r="PQB25" s="49"/>
      <c r="PQC25" s="49"/>
      <c r="PQD25" s="49"/>
      <c r="PQE25" s="49"/>
      <c r="PQF25" s="49"/>
      <c r="PQG25" s="49"/>
      <c r="PQH25" s="49"/>
      <c r="PQI25" s="49"/>
      <c r="PQJ25" s="49"/>
      <c r="PQK25" s="49"/>
      <c r="PQL25" s="49"/>
      <c r="PQM25" s="49"/>
      <c r="PQN25" s="49"/>
      <c r="PQO25" s="49"/>
      <c r="PQP25" s="49"/>
      <c r="PQQ25" s="49"/>
      <c r="PQR25" s="49"/>
      <c r="PQS25" s="49"/>
      <c r="PQT25" s="49"/>
      <c r="PQU25" s="49"/>
      <c r="PQV25" s="49"/>
      <c r="PQW25" s="49"/>
      <c r="PQX25" s="49"/>
      <c r="PQY25" s="49"/>
      <c r="PQZ25" s="49"/>
      <c r="PRA25" s="49"/>
      <c r="PRB25" s="49"/>
      <c r="PRC25" s="49"/>
      <c r="PRD25" s="49"/>
      <c r="PRE25" s="49"/>
      <c r="PRF25" s="49"/>
      <c r="PRG25" s="49"/>
      <c r="PRH25" s="49"/>
      <c r="PRI25" s="49"/>
      <c r="PRJ25" s="49"/>
      <c r="PRK25" s="49"/>
      <c r="PRL25" s="49"/>
      <c r="PRM25" s="49"/>
      <c r="PRN25" s="49"/>
      <c r="PRO25" s="49"/>
      <c r="PRP25" s="49"/>
      <c r="PRQ25" s="49"/>
      <c r="PRR25" s="49"/>
      <c r="PRS25" s="49"/>
      <c r="PRT25" s="49"/>
      <c r="PRU25" s="49"/>
      <c r="PRV25" s="49"/>
      <c r="PRW25" s="49"/>
      <c r="PRX25" s="49"/>
      <c r="PRY25" s="49"/>
      <c r="PRZ25" s="49"/>
      <c r="PSA25" s="49"/>
      <c r="PSB25" s="49"/>
      <c r="PSC25" s="49"/>
      <c r="PSD25" s="49"/>
      <c r="PSE25" s="49"/>
      <c r="PSF25" s="49"/>
      <c r="PSG25" s="49"/>
      <c r="PSH25" s="49"/>
      <c r="PSI25" s="49"/>
      <c r="PSJ25" s="49"/>
      <c r="PSK25" s="49"/>
      <c r="PSL25" s="49"/>
      <c r="PSM25" s="49"/>
      <c r="PSN25" s="49"/>
      <c r="PSO25" s="49"/>
      <c r="PSP25" s="49"/>
      <c r="PSQ25" s="49"/>
      <c r="PSR25" s="49"/>
      <c r="PSS25" s="49"/>
      <c r="PST25" s="49"/>
      <c r="PSU25" s="49"/>
      <c r="PSV25" s="49"/>
      <c r="PSW25" s="49"/>
      <c r="PSX25" s="49"/>
      <c r="PSY25" s="49"/>
      <c r="PSZ25" s="49"/>
      <c r="PTA25" s="49"/>
      <c r="PTB25" s="49"/>
      <c r="PTC25" s="49"/>
      <c r="PTD25" s="49"/>
      <c r="PTE25" s="49"/>
      <c r="PTF25" s="49"/>
      <c r="PTG25" s="49"/>
      <c r="PTH25" s="49"/>
      <c r="PTI25" s="49"/>
      <c r="PTJ25" s="49"/>
      <c r="PTK25" s="49"/>
      <c r="PTL25" s="49"/>
      <c r="PTM25" s="49"/>
      <c r="PTN25" s="49"/>
      <c r="PTO25" s="49"/>
      <c r="PTP25" s="49"/>
      <c r="PTQ25" s="49"/>
      <c r="PTR25" s="49"/>
      <c r="PTS25" s="49"/>
      <c r="PTT25" s="49"/>
      <c r="PTU25" s="49"/>
      <c r="PTV25" s="49"/>
      <c r="PTW25" s="49"/>
      <c r="PTX25" s="49"/>
      <c r="PTY25" s="49"/>
      <c r="PTZ25" s="49"/>
      <c r="PUA25" s="49"/>
      <c r="PUB25" s="49"/>
      <c r="PUC25" s="49"/>
      <c r="PUD25" s="49"/>
      <c r="PUE25" s="49"/>
      <c r="PUF25" s="49"/>
      <c r="PUG25" s="49"/>
      <c r="PUH25" s="49"/>
      <c r="PUI25" s="49"/>
      <c r="PUJ25" s="49"/>
      <c r="PUK25" s="49"/>
      <c r="PUL25" s="49"/>
      <c r="PUM25" s="49"/>
      <c r="PUN25" s="49"/>
      <c r="PUO25" s="49"/>
      <c r="PUP25" s="49"/>
      <c r="PUQ25" s="49"/>
      <c r="PUR25" s="49"/>
      <c r="PUS25" s="49"/>
      <c r="PUT25" s="49"/>
      <c r="PUU25" s="49"/>
      <c r="PUV25" s="49"/>
      <c r="PUW25" s="49"/>
      <c r="PUX25" s="49"/>
      <c r="PUY25" s="49"/>
      <c r="PUZ25" s="49"/>
      <c r="PVA25" s="49"/>
      <c r="PVB25" s="49"/>
      <c r="PVC25" s="49"/>
      <c r="PVD25" s="49"/>
      <c r="PVE25" s="49"/>
      <c r="PVF25" s="49"/>
      <c r="PVG25" s="49"/>
      <c r="PVH25" s="49"/>
      <c r="PVI25" s="49"/>
      <c r="PVJ25" s="49"/>
      <c r="PVK25" s="49"/>
      <c r="PVL25" s="49"/>
      <c r="PVM25" s="49"/>
      <c r="PVN25" s="49"/>
      <c r="PVO25" s="49"/>
      <c r="PVP25" s="49"/>
      <c r="PVQ25" s="49"/>
      <c r="PVR25" s="49"/>
      <c r="PVS25" s="49"/>
      <c r="PVT25" s="49"/>
      <c r="PVU25" s="49"/>
      <c r="PVV25" s="49"/>
      <c r="PVW25" s="49"/>
      <c r="PVX25" s="49"/>
      <c r="PVY25" s="49"/>
      <c r="PVZ25" s="49"/>
      <c r="PWA25" s="49"/>
      <c r="PWB25" s="49"/>
      <c r="PWC25" s="49"/>
      <c r="PWD25" s="49"/>
      <c r="PWE25" s="49"/>
      <c r="PWF25" s="49"/>
      <c r="PWG25" s="49"/>
      <c r="PWH25" s="49"/>
      <c r="PWI25" s="49"/>
      <c r="PWJ25" s="49"/>
      <c r="PWK25" s="49"/>
      <c r="PWL25" s="49"/>
      <c r="PWM25" s="49"/>
      <c r="PWN25" s="49"/>
      <c r="PWO25" s="49"/>
      <c r="PWP25" s="49"/>
      <c r="PWQ25" s="49"/>
      <c r="PWR25" s="49"/>
      <c r="PWS25" s="49"/>
      <c r="PWT25" s="49"/>
      <c r="PWU25" s="49"/>
      <c r="PWV25" s="49"/>
      <c r="PWW25" s="49"/>
      <c r="PWX25" s="49"/>
      <c r="PWY25" s="49"/>
      <c r="PWZ25" s="49"/>
      <c r="PXA25" s="49"/>
      <c r="PXB25" s="49"/>
      <c r="PXC25" s="49"/>
      <c r="PXD25" s="49"/>
      <c r="PXE25" s="49"/>
      <c r="PXF25" s="49"/>
      <c r="PXG25" s="49"/>
      <c r="PXH25" s="49"/>
      <c r="PXI25" s="49"/>
      <c r="PXJ25" s="49"/>
      <c r="PXK25" s="49"/>
      <c r="PXL25" s="49"/>
      <c r="PXM25" s="49"/>
      <c r="PXN25" s="49"/>
      <c r="PXO25" s="49"/>
      <c r="PXP25" s="49"/>
      <c r="PXQ25" s="49"/>
      <c r="PXR25" s="49"/>
      <c r="PXS25" s="49"/>
      <c r="PXT25" s="49"/>
      <c r="PXU25" s="49"/>
      <c r="PXV25" s="49"/>
      <c r="PXW25" s="49"/>
      <c r="PXX25" s="49"/>
      <c r="PXY25" s="49"/>
      <c r="PXZ25" s="49"/>
      <c r="PYA25" s="49"/>
      <c r="PYB25" s="49"/>
      <c r="PYC25" s="49"/>
      <c r="PYD25" s="49"/>
      <c r="PYE25" s="49"/>
      <c r="PYF25" s="49"/>
      <c r="PYG25" s="49"/>
      <c r="PYH25" s="49"/>
      <c r="PYI25" s="49"/>
      <c r="PYJ25" s="49"/>
      <c r="PYK25" s="49"/>
      <c r="PYL25" s="49"/>
      <c r="PYM25" s="49"/>
      <c r="PYN25" s="49"/>
      <c r="PYO25" s="49"/>
      <c r="PYP25" s="49"/>
      <c r="PYQ25" s="49"/>
      <c r="PYR25" s="49"/>
      <c r="PYS25" s="49"/>
      <c r="PYT25" s="49"/>
      <c r="PYU25" s="49"/>
      <c r="PYV25" s="49"/>
      <c r="PYW25" s="49"/>
      <c r="PYX25" s="49"/>
      <c r="PYY25" s="49"/>
      <c r="PYZ25" s="49"/>
      <c r="PZA25" s="49"/>
      <c r="PZB25" s="49"/>
      <c r="PZC25" s="49"/>
      <c r="PZD25" s="49"/>
      <c r="PZE25" s="49"/>
      <c r="PZF25" s="49"/>
      <c r="PZG25" s="49"/>
      <c r="PZH25" s="49"/>
      <c r="PZI25" s="49"/>
      <c r="PZJ25" s="49"/>
      <c r="PZK25" s="49"/>
      <c r="PZL25" s="49"/>
      <c r="PZM25" s="49"/>
      <c r="PZN25" s="49"/>
      <c r="PZO25" s="49"/>
      <c r="PZP25" s="49"/>
      <c r="PZQ25" s="49"/>
      <c r="PZR25" s="49"/>
      <c r="PZS25" s="49"/>
      <c r="PZT25" s="49"/>
      <c r="PZU25" s="49"/>
      <c r="PZV25" s="49"/>
      <c r="PZW25" s="49"/>
      <c r="PZX25" s="49"/>
      <c r="PZY25" s="49"/>
      <c r="PZZ25" s="49"/>
      <c r="QAA25" s="49"/>
      <c r="QAB25" s="49"/>
      <c r="QAC25" s="49"/>
      <c r="QAD25" s="49"/>
      <c r="QAE25" s="49"/>
      <c r="QAF25" s="49"/>
      <c r="QAG25" s="49"/>
      <c r="QAH25" s="49"/>
      <c r="QAI25" s="49"/>
      <c r="QAJ25" s="49"/>
      <c r="QAK25" s="49"/>
      <c r="QAL25" s="49"/>
      <c r="QAM25" s="49"/>
      <c r="QAN25" s="49"/>
      <c r="QAO25" s="49"/>
      <c r="QAP25" s="49"/>
      <c r="QAQ25" s="49"/>
      <c r="QAR25" s="49"/>
      <c r="QAS25" s="49"/>
      <c r="QAT25" s="49"/>
      <c r="QAU25" s="49"/>
      <c r="QAV25" s="49"/>
      <c r="QAW25" s="49"/>
      <c r="QAX25" s="49"/>
      <c r="QAY25" s="49"/>
      <c r="QAZ25" s="49"/>
      <c r="QBA25" s="49"/>
      <c r="QBB25" s="49"/>
      <c r="QBC25" s="49"/>
      <c r="QBD25" s="49"/>
      <c r="QBE25" s="49"/>
      <c r="QBF25" s="49"/>
      <c r="QBG25" s="49"/>
      <c r="QBH25" s="49"/>
      <c r="QBI25" s="49"/>
      <c r="QBJ25" s="49"/>
      <c r="QBK25" s="49"/>
      <c r="QBL25" s="49"/>
      <c r="QBM25" s="49"/>
      <c r="QBN25" s="49"/>
      <c r="QBO25" s="49"/>
      <c r="QBP25" s="49"/>
      <c r="QBQ25" s="49"/>
      <c r="QBR25" s="49"/>
      <c r="QBS25" s="49"/>
      <c r="QBT25" s="49"/>
      <c r="QBU25" s="49"/>
      <c r="QBV25" s="49"/>
      <c r="QBW25" s="49"/>
      <c r="QBX25" s="49"/>
      <c r="QBY25" s="49"/>
      <c r="QBZ25" s="49"/>
      <c r="QCA25" s="49"/>
      <c r="QCB25" s="49"/>
      <c r="QCC25" s="49"/>
      <c r="QCD25" s="49"/>
      <c r="QCE25" s="49"/>
      <c r="QCF25" s="49"/>
      <c r="QCG25" s="49"/>
      <c r="QCH25" s="49"/>
      <c r="QCI25" s="49"/>
      <c r="QCJ25" s="49"/>
      <c r="QCK25" s="49"/>
      <c r="QCL25" s="49"/>
      <c r="QCM25" s="49"/>
      <c r="QCN25" s="49"/>
      <c r="QCO25" s="49"/>
      <c r="QCP25" s="49"/>
      <c r="QCQ25" s="49"/>
      <c r="QCR25" s="49"/>
      <c r="QCS25" s="49"/>
      <c r="QCT25" s="49"/>
      <c r="QCU25" s="49"/>
      <c r="QCV25" s="49"/>
      <c r="QCW25" s="49"/>
      <c r="QCX25" s="49"/>
      <c r="QCY25" s="49"/>
      <c r="QCZ25" s="49"/>
      <c r="QDA25" s="49"/>
      <c r="QDB25" s="49"/>
      <c r="QDC25" s="49"/>
      <c r="QDD25" s="49"/>
      <c r="QDE25" s="49"/>
      <c r="QDF25" s="49"/>
      <c r="QDG25" s="49"/>
      <c r="QDH25" s="49"/>
      <c r="QDI25" s="49"/>
      <c r="QDJ25" s="49"/>
      <c r="QDK25" s="49"/>
      <c r="QDL25" s="49"/>
      <c r="QDM25" s="49"/>
      <c r="QDN25" s="49"/>
      <c r="QDO25" s="49"/>
      <c r="QDP25" s="49"/>
      <c r="QDQ25" s="49"/>
      <c r="QDR25" s="49"/>
      <c r="QDS25" s="49"/>
      <c r="QDT25" s="49"/>
      <c r="QDU25" s="49"/>
      <c r="QDV25" s="49"/>
      <c r="QDW25" s="49"/>
      <c r="QDX25" s="49"/>
      <c r="QDY25" s="49"/>
      <c r="QDZ25" s="49"/>
      <c r="QEA25" s="49"/>
      <c r="QEB25" s="49"/>
      <c r="QEC25" s="49"/>
      <c r="QED25" s="49"/>
      <c r="QEE25" s="49"/>
      <c r="QEF25" s="49"/>
      <c r="QEG25" s="49"/>
      <c r="QEH25" s="49"/>
      <c r="QEI25" s="49"/>
      <c r="QEJ25" s="49"/>
      <c r="QEK25" s="49"/>
      <c r="QEL25" s="49"/>
      <c r="QEM25" s="49"/>
      <c r="QEN25" s="49"/>
      <c r="QEO25" s="49"/>
      <c r="QEP25" s="49"/>
      <c r="QEQ25" s="49"/>
      <c r="QER25" s="49"/>
      <c r="QES25" s="49"/>
      <c r="QET25" s="49"/>
      <c r="QEU25" s="49"/>
      <c r="QEV25" s="49"/>
      <c r="QEW25" s="49"/>
      <c r="QEX25" s="49"/>
      <c r="QEY25" s="49"/>
      <c r="QEZ25" s="49"/>
      <c r="QFA25" s="49"/>
      <c r="QFB25" s="49"/>
      <c r="QFC25" s="49"/>
      <c r="QFD25" s="49"/>
      <c r="QFE25" s="49"/>
      <c r="QFF25" s="49"/>
      <c r="QFG25" s="49"/>
      <c r="QFH25" s="49"/>
      <c r="QFI25" s="49"/>
      <c r="QFJ25" s="49"/>
      <c r="QFK25" s="49"/>
      <c r="QFL25" s="49"/>
      <c r="QFM25" s="49"/>
      <c r="QFN25" s="49"/>
      <c r="QFO25" s="49"/>
      <c r="QFP25" s="49"/>
      <c r="QFQ25" s="49"/>
      <c r="QFR25" s="49"/>
      <c r="QFS25" s="49"/>
      <c r="QFT25" s="49"/>
      <c r="QFU25" s="49"/>
      <c r="QFV25" s="49"/>
      <c r="QFW25" s="49"/>
      <c r="QFX25" s="49"/>
      <c r="QFY25" s="49"/>
      <c r="QFZ25" s="49"/>
      <c r="QGA25" s="49"/>
      <c r="QGB25" s="49"/>
      <c r="QGC25" s="49"/>
      <c r="QGD25" s="49"/>
      <c r="QGE25" s="49"/>
      <c r="QGF25" s="49"/>
      <c r="QGG25" s="49"/>
      <c r="QGH25" s="49"/>
      <c r="QGI25" s="49"/>
      <c r="QGJ25" s="49"/>
      <c r="QGK25" s="49"/>
      <c r="QGL25" s="49"/>
      <c r="QGM25" s="49"/>
      <c r="QGN25" s="49"/>
      <c r="QGO25" s="49"/>
      <c r="QGP25" s="49"/>
      <c r="QGQ25" s="49"/>
      <c r="QGR25" s="49"/>
      <c r="QGS25" s="49"/>
      <c r="QGT25" s="49"/>
      <c r="QGU25" s="49"/>
      <c r="QGV25" s="49"/>
      <c r="QGW25" s="49"/>
      <c r="QGX25" s="49"/>
      <c r="QGY25" s="49"/>
      <c r="QGZ25" s="49"/>
      <c r="QHA25" s="49"/>
      <c r="QHB25" s="49"/>
      <c r="QHC25" s="49"/>
      <c r="QHD25" s="49"/>
      <c r="QHE25" s="49"/>
      <c r="QHF25" s="49"/>
      <c r="QHG25" s="49"/>
      <c r="QHH25" s="49"/>
      <c r="QHI25" s="49"/>
      <c r="QHJ25" s="49"/>
      <c r="QHK25" s="49"/>
      <c r="QHL25" s="49"/>
      <c r="QHM25" s="49"/>
      <c r="QHN25" s="49"/>
      <c r="QHO25" s="49"/>
      <c r="QHP25" s="49"/>
      <c r="QHQ25" s="49"/>
      <c r="QHR25" s="49"/>
      <c r="QHS25" s="49"/>
      <c r="QHT25" s="49"/>
      <c r="QHU25" s="49"/>
      <c r="QHV25" s="49"/>
      <c r="QHW25" s="49"/>
      <c r="QHX25" s="49"/>
      <c r="QHY25" s="49"/>
      <c r="QHZ25" s="49"/>
      <c r="QIA25" s="49"/>
      <c r="QIB25" s="49"/>
      <c r="QIC25" s="49"/>
      <c r="QID25" s="49"/>
      <c r="QIE25" s="49"/>
      <c r="QIF25" s="49"/>
      <c r="QIG25" s="49"/>
      <c r="QIH25" s="49"/>
      <c r="QII25" s="49"/>
      <c r="QIJ25" s="49"/>
      <c r="QIK25" s="49"/>
      <c r="QIL25" s="49"/>
      <c r="QIM25" s="49"/>
      <c r="QIN25" s="49"/>
      <c r="QIO25" s="49"/>
      <c r="QIP25" s="49"/>
      <c r="QIQ25" s="49"/>
      <c r="QIR25" s="49"/>
      <c r="QIS25" s="49"/>
      <c r="QIT25" s="49"/>
      <c r="QIU25" s="49"/>
      <c r="QIV25" s="49"/>
      <c r="QIW25" s="49"/>
      <c r="QIX25" s="49"/>
      <c r="QIY25" s="49"/>
      <c r="QIZ25" s="49"/>
      <c r="QJA25" s="49"/>
      <c r="QJB25" s="49"/>
      <c r="QJC25" s="49"/>
      <c r="QJD25" s="49"/>
      <c r="QJE25" s="49"/>
      <c r="QJF25" s="49"/>
      <c r="QJG25" s="49"/>
      <c r="QJH25" s="49"/>
      <c r="QJI25" s="49"/>
      <c r="QJJ25" s="49"/>
      <c r="QJK25" s="49"/>
      <c r="QJL25" s="49"/>
      <c r="QJM25" s="49"/>
      <c r="QJN25" s="49"/>
      <c r="QJO25" s="49"/>
      <c r="QJP25" s="49"/>
      <c r="QJQ25" s="49"/>
      <c r="QJR25" s="49"/>
      <c r="QJS25" s="49"/>
      <c r="QJT25" s="49"/>
      <c r="QJU25" s="49"/>
      <c r="QJV25" s="49"/>
      <c r="QJW25" s="49"/>
      <c r="QJX25" s="49"/>
      <c r="QJY25" s="49"/>
      <c r="QJZ25" s="49"/>
      <c r="QKA25" s="49"/>
      <c r="QKB25" s="49"/>
      <c r="QKC25" s="49"/>
      <c r="QKD25" s="49"/>
      <c r="QKE25" s="49"/>
      <c r="QKF25" s="49"/>
      <c r="QKG25" s="49"/>
      <c r="QKH25" s="49"/>
      <c r="QKI25" s="49"/>
      <c r="QKJ25" s="49"/>
      <c r="QKK25" s="49"/>
      <c r="QKL25" s="49"/>
      <c r="QKM25" s="49"/>
      <c r="QKN25" s="49"/>
      <c r="QKO25" s="49"/>
      <c r="QKP25" s="49"/>
      <c r="QKQ25" s="49"/>
      <c r="QKR25" s="49"/>
      <c r="QKS25" s="49"/>
      <c r="QKT25" s="49"/>
      <c r="QKU25" s="49"/>
      <c r="QKV25" s="49"/>
      <c r="QKW25" s="49"/>
      <c r="QKX25" s="49"/>
      <c r="QKY25" s="49"/>
      <c r="QKZ25" s="49"/>
      <c r="QLA25" s="49"/>
      <c r="QLB25" s="49"/>
      <c r="QLC25" s="49"/>
      <c r="QLD25" s="49"/>
      <c r="QLE25" s="49"/>
      <c r="QLF25" s="49"/>
      <c r="QLG25" s="49"/>
      <c r="QLH25" s="49"/>
      <c r="QLI25" s="49"/>
      <c r="QLJ25" s="49"/>
      <c r="QLK25" s="49"/>
      <c r="QLL25" s="49"/>
      <c r="QLM25" s="49"/>
      <c r="QLN25" s="49"/>
      <c r="QLO25" s="49"/>
      <c r="QLP25" s="49"/>
      <c r="QLQ25" s="49"/>
      <c r="QLR25" s="49"/>
      <c r="QLS25" s="49"/>
      <c r="QLT25" s="49"/>
      <c r="QLU25" s="49"/>
      <c r="QLV25" s="49"/>
      <c r="QLW25" s="49"/>
      <c r="QLX25" s="49"/>
      <c r="QLY25" s="49"/>
      <c r="QLZ25" s="49"/>
      <c r="QMA25" s="49"/>
      <c r="QMB25" s="49"/>
      <c r="QMC25" s="49"/>
      <c r="QMD25" s="49"/>
      <c r="QME25" s="49"/>
      <c r="QMF25" s="49"/>
      <c r="QMG25" s="49"/>
      <c r="QMH25" s="49"/>
      <c r="QMI25" s="49"/>
      <c r="QMJ25" s="49"/>
      <c r="QMK25" s="49"/>
      <c r="QML25" s="49"/>
      <c r="QMM25" s="49"/>
      <c r="QMN25" s="49"/>
      <c r="QMO25" s="49"/>
      <c r="QMP25" s="49"/>
      <c r="QMQ25" s="49"/>
      <c r="QMR25" s="49"/>
      <c r="QMS25" s="49"/>
      <c r="QMT25" s="49"/>
      <c r="QMU25" s="49"/>
      <c r="QMV25" s="49"/>
      <c r="QMW25" s="49"/>
      <c r="QMX25" s="49"/>
      <c r="QMY25" s="49"/>
      <c r="QMZ25" s="49"/>
      <c r="QNA25" s="49"/>
      <c r="QNB25" s="49"/>
      <c r="QNC25" s="49"/>
      <c r="QND25" s="49"/>
      <c r="QNE25" s="49"/>
      <c r="QNF25" s="49"/>
      <c r="QNG25" s="49"/>
      <c r="QNH25" s="49"/>
      <c r="QNI25" s="49"/>
      <c r="QNJ25" s="49"/>
      <c r="QNK25" s="49"/>
      <c r="QNL25" s="49"/>
      <c r="QNM25" s="49"/>
      <c r="QNN25" s="49"/>
      <c r="QNO25" s="49"/>
      <c r="QNP25" s="49"/>
      <c r="QNQ25" s="49"/>
      <c r="QNR25" s="49"/>
      <c r="QNS25" s="49"/>
      <c r="QNT25" s="49"/>
      <c r="QNU25" s="49"/>
      <c r="QNV25" s="49"/>
      <c r="QNW25" s="49"/>
      <c r="QNX25" s="49"/>
      <c r="QNY25" s="49"/>
      <c r="QNZ25" s="49"/>
      <c r="QOA25" s="49"/>
      <c r="QOB25" s="49"/>
      <c r="QOC25" s="49"/>
      <c r="QOD25" s="49"/>
      <c r="QOE25" s="49"/>
      <c r="QOF25" s="49"/>
      <c r="QOG25" s="49"/>
      <c r="QOH25" s="49"/>
      <c r="QOI25" s="49"/>
      <c r="QOJ25" s="49"/>
      <c r="QOK25" s="49"/>
      <c r="QOL25" s="49"/>
      <c r="QOM25" s="49"/>
      <c r="QON25" s="49"/>
      <c r="QOO25" s="49"/>
      <c r="QOP25" s="49"/>
      <c r="QOQ25" s="49"/>
      <c r="QOR25" s="49"/>
      <c r="QOS25" s="49"/>
      <c r="QOT25" s="49"/>
      <c r="QOU25" s="49"/>
      <c r="QOV25" s="49"/>
      <c r="QOW25" s="49"/>
      <c r="QOX25" s="49"/>
      <c r="QOY25" s="49"/>
      <c r="QOZ25" s="49"/>
      <c r="QPA25" s="49"/>
      <c r="QPB25" s="49"/>
      <c r="QPC25" s="49"/>
      <c r="QPD25" s="49"/>
      <c r="QPE25" s="49"/>
      <c r="QPF25" s="49"/>
      <c r="QPG25" s="49"/>
      <c r="QPH25" s="49"/>
      <c r="QPI25" s="49"/>
      <c r="QPJ25" s="49"/>
      <c r="QPK25" s="49"/>
      <c r="QPL25" s="49"/>
      <c r="QPM25" s="49"/>
      <c r="QPN25" s="49"/>
      <c r="QPO25" s="49"/>
      <c r="QPP25" s="49"/>
      <c r="QPQ25" s="49"/>
      <c r="QPR25" s="49"/>
      <c r="QPS25" s="49"/>
      <c r="QPT25" s="49"/>
      <c r="QPU25" s="49"/>
      <c r="QPV25" s="49"/>
      <c r="QPW25" s="49"/>
      <c r="QPX25" s="49"/>
      <c r="QPY25" s="49"/>
      <c r="QPZ25" s="49"/>
      <c r="QQA25" s="49"/>
      <c r="QQB25" s="49"/>
      <c r="QQC25" s="49"/>
      <c r="QQD25" s="49"/>
      <c r="QQE25" s="49"/>
      <c r="QQF25" s="49"/>
      <c r="QQG25" s="49"/>
      <c r="QQH25" s="49"/>
      <c r="QQI25" s="49"/>
      <c r="QQJ25" s="49"/>
      <c r="QQK25" s="49"/>
      <c r="QQL25" s="49"/>
      <c r="QQM25" s="49"/>
      <c r="QQN25" s="49"/>
      <c r="QQO25" s="49"/>
      <c r="QQP25" s="49"/>
      <c r="QQQ25" s="49"/>
      <c r="QQR25" s="49"/>
      <c r="QQS25" s="49"/>
      <c r="QQT25" s="49"/>
      <c r="QQU25" s="49"/>
      <c r="QQV25" s="49"/>
      <c r="QQW25" s="49"/>
      <c r="QQX25" s="49"/>
      <c r="QQY25" s="49"/>
      <c r="QQZ25" s="49"/>
      <c r="QRA25" s="49"/>
      <c r="QRB25" s="49"/>
      <c r="QRC25" s="49"/>
      <c r="QRD25" s="49"/>
      <c r="QRE25" s="49"/>
      <c r="QRF25" s="49"/>
      <c r="QRG25" s="49"/>
      <c r="QRH25" s="49"/>
      <c r="QRI25" s="49"/>
      <c r="QRJ25" s="49"/>
      <c r="QRK25" s="49"/>
      <c r="QRL25" s="49"/>
      <c r="QRM25" s="49"/>
      <c r="QRN25" s="49"/>
      <c r="QRO25" s="49"/>
      <c r="QRP25" s="49"/>
      <c r="QRQ25" s="49"/>
      <c r="QRR25" s="49"/>
      <c r="QRS25" s="49"/>
      <c r="QRT25" s="49"/>
      <c r="QRU25" s="49"/>
      <c r="QRV25" s="49"/>
      <c r="QRW25" s="49"/>
      <c r="QRX25" s="49"/>
      <c r="QRY25" s="49"/>
      <c r="QRZ25" s="49"/>
      <c r="QSA25" s="49"/>
      <c r="QSB25" s="49"/>
      <c r="QSC25" s="49"/>
      <c r="QSD25" s="49"/>
      <c r="QSE25" s="49"/>
      <c r="QSF25" s="49"/>
      <c r="QSG25" s="49"/>
      <c r="QSH25" s="49"/>
      <c r="QSI25" s="49"/>
      <c r="QSJ25" s="49"/>
      <c r="QSK25" s="49"/>
      <c r="QSL25" s="49"/>
      <c r="QSM25" s="49"/>
      <c r="QSN25" s="49"/>
      <c r="QSO25" s="49"/>
      <c r="QSP25" s="49"/>
      <c r="QSQ25" s="49"/>
      <c r="QSR25" s="49"/>
      <c r="QSS25" s="49"/>
      <c r="QST25" s="49"/>
      <c r="QSU25" s="49"/>
      <c r="QSV25" s="49"/>
      <c r="QSW25" s="49"/>
      <c r="QSX25" s="49"/>
      <c r="QSY25" s="49"/>
      <c r="QSZ25" s="49"/>
      <c r="QTA25" s="49"/>
      <c r="QTB25" s="49"/>
      <c r="QTC25" s="49"/>
      <c r="QTD25" s="49"/>
      <c r="QTE25" s="49"/>
      <c r="QTF25" s="49"/>
      <c r="QTG25" s="49"/>
      <c r="QTH25" s="49"/>
      <c r="QTI25" s="49"/>
      <c r="QTJ25" s="49"/>
      <c r="QTK25" s="49"/>
      <c r="QTL25" s="49"/>
      <c r="QTM25" s="49"/>
      <c r="QTN25" s="49"/>
      <c r="QTO25" s="49"/>
      <c r="QTP25" s="49"/>
      <c r="QTQ25" s="49"/>
      <c r="QTR25" s="49"/>
      <c r="QTS25" s="49"/>
      <c r="QTT25" s="49"/>
      <c r="QTU25" s="49"/>
      <c r="QTV25" s="49"/>
      <c r="QTW25" s="49"/>
      <c r="QTX25" s="49"/>
      <c r="QTY25" s="49"/>
      <c r="QTZ25" s="49"/>
      <c r="QUA25" s="49"/>
      <c r="QUB25" s="49"/>
      <c r="QUC25" s="49"/>
      <c r="QUD25" s="49"/>
      <c r="QUE25" s="49"/>
      <c r="QUF25" s="49"/>
      <c r="QUG25" s="49"/>
      <c r="QUH25" s="49"/>
      <c r="QUI25" s="49"/>
      <c r="QUJ25" s="49"/>
      <c r="QUK25" s="49"/>
      <c r="QUL25" s="49"/>
      <c r="QUM25" s="49"/>
      <c r="QUN25" s="49"/>
      <c r="QUO25" s="49"/>
      <c r="QUP25" s="49"/>
      <c r="QUQ25" s="49"/>
      <c r="QUR25" s="49"/>
      <c r="QUS25" s="49"/>
      <c r="QUT25" s="49"/>
      <c r="QUU25" s="49"/>
      <c r="QUV25" s="49"/>
      <c r="QUW25" s="49"/>
      <c r="QUX25" s="49"/>
      <c r="QUY25" s="49"/>
      <c r="QUZ25" s="49"/>
      <c r="QVA25" s="49"/>
      <c r="QVB25" s="49"/>
      <c r="QVC25" s="49"/>
      <c r="QVD25" s="49"/>
      <c r="QVE25" s="49"/>
      <c r="QVF25" s="49"/>
      <c r="QVG25" s="49"/>
      <c r="QVH25" s="49"/>
      <c r="QVI25" s="49"/>
      <c r="QVJ25" s="49"/>
      <c r="QVK25" s="49"/>
      <c r="QVL25" s="49"/>
      <c r="QVM25" s="49"/>
      <c r="QVN25" s="49"/>
      <c r="QVO25" s="49"/>
      <c r="QVP25" s="49"/>
      <c r="QVQ25" s="49"/>
      <c r="QVR25" s="49"/>
      <c r="QVS25" s="49"/>
      <c r="QVT25" s="49"/>
      <c r="QVU25" s="49"/>
      <c r="QVV25" s="49"/>
      <c r="QVW25" s="49"/>
      <c r="QVX25" s="49"/>
      <c r="QVY25" s="49"/>
      <c r="QVZ25" s="49"/>
      <c r="QWA25" s="49"/>
      <c r="QWB25" s="49"/>
      <c r="QWC25" s="49"/>
      <c r="QWD25" s="49"/>
      <c r="QWE25" s="49"/>
      <c r="QWF25" s="49"/>
      <c r="QWG25" s="49"/>
      <c r="QWH25" s="49"/>
      <c r="QWI25" s="49"/>
      <c r="QWJ25" s="49"/>
      <c r="QWK25" s="49"/>
      <c r="QWL25" s="49"/>
      <c r="QWM25" s="49"/>
      <c r="QWN25" s="49"/>
      <c r="QWO25" s="49"/>
      <c r="QWP25" s="49"/>
      <c r="QWQ25" s="49"/>
      <c r="QWR25" s="49"/>
      <c r="QWS25" s="49"/>
      <c r="QWT25" s="49"/>
      <c r="QWU25" s="49"/>
      <c r="QWV25" s="49"/>
      <c r="QWW25" s="49"/>
      <c r="QWX25" s="49"/>
      <c r="QWY25" s="49"/>
      <c r="QWZ25" s="49"/>
      <c r="QXA25" s="49"/>
      <c r="QXB25" s="49"/>
      <c r="QXC25" s="49"/>
      <c r="QXD25" s="49"/>
      <c r="QXE25" s="49"/>
      <c r="QXF25" s="49"/>
      <c r="QXG25" s="49"/>
      <c r="QXH25" s="49"/>
      <c r="QXI25" s="49"/>
      <c r="QXJ25" s="49"/>
      <c r="QXK25" s="49"/>
      <c r="QXL25" s="49"/>
      <c r="QXM25" s="49"/>
      <c r="QXN25" s="49"/>
      <c r="QXO25" s="49"/>
      <c r="QXP25" s="49"/>
      <c r="QXQ25" s="49"/>
      <c r="QXR25" s="49"/>
      <c r="QXS25" s="49"/>
      <c r="QXT25" s="49"/>
      <c r="QXU25" s="49"/>
      <c r="QXV25" s="49"/>
      <c r="QXW25" s="49"/>
      <c r="QXX25" s="49"/>
      <c r="QXY25" s="49"/>
      <c r="QXZ25" s="49"/>
      <c r="QYA25" s="49"/>
      <c r="QYB25" s="49"/>
      <c r="QYC25" s="49"/>
      <c r="QYD25" s="49"/>
      <c r="QYE25" s="49"/>
      <c r="QYF25" s="49"/>
      <c r="QYG25" s="49"/>
      <c r="QYH25" s="49"/>
      <c r="QYI25" s="49"/>
      <c r="QYJ25" s="49"/>
      <c r="QYK25" s="49"/>
      <c r="QYL25" s="49"/>
      <c r="QYM25" s="49"/>
      <c r="QYN25" s="49"/>
      <c r="QYO25" s="49"/>
      <c r="QYP25" s="49"/>
      <c r="QYQ25" s="49"/>
      <c r="QYR25" s="49"/>
      <c r="QYS25" s="49"/>
      <c r="QYT25" s="49"/>
      <c r="QYU25" s="49"/>
      <c r="QYV25" s="49"/>
      <c r="QYW25" s="49"/>
      <c r="QYX25" s="49"/>
      <c r="QYY25" s="49"/>
      <c r="QYZ25" s="49"/>
      <c r="QZA25" s="49"/>
      <c r="QZB25" s="49"/>
      <c r="QZC25" s="49"/>
      <c r="QZD25" s="49"/>
      <c r="QZE25" s="49"/>
      <c r="QZF25" s="49"/>
      <c r="QZG25" s="49"/>
      <c r="QZH25" s="49"/>
      <c r="QZI25" s="49"/>
      <c r="QZJ25" s="49"/>
      <c r="QZK25" s="49"/>
      <c r="QZL25" s="49"/>
      <c r="QZM25" s="49"/>
      <c r="QZN25" s="49"/>
      <c r="QZO25" s="49"/>
      <c r="QZP25" s="49"/>
      <c r="QZQ25" s="49"/>
      <c r="QZR25" s="49"/>
      <c r="QZS25" s="49"/>
      <c r="QZT25" s="49"/>
      <c r="QZU25" s="49"/>
      <c r="QZV25" s="49"/>
      <c r="QZW25" s="49"/>
      <c r="QZX25" s="49"/>
      <c r="QZY25" s="49"/>
      <c r="QZZ25" s="49"/>
      <c r="RAA25" s="49"/>
      <c r="RAB25" s="49"/>
      <c r="RAC25" s="49"/>
      <c r="RAD25" s="49"/>
      <c r="RAE25" s="49"/>
      <c r="RAF25" s="49"/>
      <c r="RAG25" s="49"/>
      <c r="RAH25" s="49"/>
      <c r="RAI25" s="49"/>
      <c r="RAJ25" s="49"/>
      <c r="RAK25" s="49"/>
      <c r="RAL25" s="49"/>
      <c r="RAM25" s="49"/>
      <c r="RAN25" s="49"/>
      <c r="RAO25" s="49"/>
      <c r="RAP25" s="49"/>
      <c r="RAQ25" s="49"/>
      <c r="RAR25" s="49"/>
      <c r="RAS25" s="49"/>
      <c r="RAT25" s="49"/>
      <c r="RAU25" s="49"/>
      <c r="RAV25" s="49"/>
      <c r="RAW25" s="49"/>
      <c r="RAX25" s="49"/>
      <c r="RAY25" s="49"/>
      <c r="RAZ25" s="49"/>
      <c r="RBA25" s="49"/>
      <c r="RBB25" s="49"/>
      <c r="RBC25" s="49"/>
      <c r="RBD25" s="49"/>
      <c r="RBE25" s="49"/>
      <c r="RBF25" s="49"/>
      <c r="RBG25" s="49"/>
      <c r="RBH25" s="49"/>
      <c r="RBI25" s="49"/>
      <c r="RBJ25" s="49"/>
      <c r="RBK25" s="49"/>
      <c r="RBL25" s="49"/>
      <c r="RBM25" s="49"/>
      <c r="RBN25" s="49"/>
      <c r="RBO25" s="49"/>
      <c r="RBP25" s="49"/>
      <c r="RBQ25" s="49"/>
      <c r="RBR25" s="49"/>
      <c r="RBS25" s="49"/>
      <c r="RBT25" s="49"/>
      <c r="RBU25" s="49"/>
      <c r="RBV25" s="49"/>
      <c r="RBW25" s="49"/>
      <c r="RBX25" s="49"/>
      <c r="RBY25" s="49"/>
      <c r="RBZ25" s="49"/>
      <c r="RCA25" s="49"/>
      <c r="RCB25" s="49"/>
      <c r="RCC25" s="49"/>
      <c r="RCD25" s="49"/>
      <c r="RCE25" s="49"/>
      <c r="RCF25" s="49"/>
      <c r="RCG25" s="49"/>
      <c r="RCH25" s="49"/>
      <c r="RCI25" s="49"/>
      <c r="RCJ25" s="49"/>
      <c r="RCK25" s="49"/>
      <c r="RCL25" s="49"/>
      <c r="RCM25" s="49"/>
      <c r="RCN25" s="49"/>
      <c r="RCO25" s="49"/>
      <c r="RCP25" s="49"/>
      <c r="RCQ25" s="49"/>
      <c r="RCR25" s="49"/>
      <c r="RCS25" s="49"/>
      <c r="RCT25" s="49"/>
      <c r="RCU25" s="49"/>
      <c r="RCV25" s="49"/>
      <c r="RCW25" s="49"/>
      <c r="RCX25" s="49"/>
      <c r="RCY25" s="49"/>
      <c r="RCZ25" s="49"/>
      <c r="RDA25" s="49"/>
      <c r="RDB25" s="49"/>
      <c r="RDC25" s="49"/>
      <c r="RDD25" s="49"/>
      <c r="RDE25" s="49"/>
      <c r="RDF25" s="49"/>
      <c r="RDG25" s="49"/>
      <c r="RDH25" s="49"/>
      <c r="RDI25" s="49"/>
      <c r="RDJ25" s="49"/>
      <c r="RDK25" s="49"/>
      <c r="RDL25" s="49"/>
      <c r="RDM25" s="49"/>
      <c r="RDN25" s="49"/>
      <c r="RDO25" s="49"/>
      <c r="RDP25" s="49"/>
      <c r="RDQ25" s="49"/>
      <c r="RDR25" s="49"/>
      <c r="RDS25" s="49"/>
      <c r="RDT25" s="49"/>
      <c r="RDU25" s="49"/>
      <c r="RDV25" s="49"/>
      <c r="RDW25" s="49"/>
      <c r="RDX25" s="49"/>
      <c r="RDY25" s="49"/>
      <c r="RDZ25" s="49"/>
      <c r="REA25" s="49"/>
      <c r="REB25" s="49"/>
      <c r="REC25" s="49"/>
      <c r="RED25" s="49"/>
      <c r="REE25" s="49"/>
      <c r="REF25" s="49"/>
      <c r="REG25" s="49"/>
      <c r="REH25" s="49"/>
      <c r="REI25" s="49"/>
      <c r="REJ25" s="49"/>
      <c r="REK25" s="49"/>
      <c r="REL25" s="49"/>
      <c r="REM25" s="49"/>
      <c r="REN25" s="49"/>
      <c r="REO25" s="49"/>
      <c r="REP25" s="49"/>
      <c r="REQ25" s="49"/>
      <c r="RER25" s="49"/>
      <c r="RES25" s="49"/>
      <c r="RET25" s="49"/>
      <c r="REU25" s="49"/>
      <c r="REV25" s="49"/>
      <c r="REW25" s="49"/>
      <c r="REX25" s="49"/>
      <c r="REY25" s="49"/>
      <c r="REZ25" s="49"/>
      <c r="RFA25" s="49"/>
      <c r="RFB25" s="49"/>
      <c r="RFC25" s="49"/>
      <c r="RFD25" s="49"/>
      <c r="RFE25" s="49"/>
      <c r="RFF25" s="49"/>
      <c r="RFG25" s="49"/>
      <c r="RFH25" s="49"/>
      <c r="RFI25" s="49"/>
      <c r="RFJ25" s="49"/>
      <c r="RFK25" s="49"/>
      <c r="RFL25" s="49"/>
      <c r="RFM25" s="49"/>
      <c r="RFN25" s="49"/>
      <c r="RFO25" s="49"/>
      <c r="RFP25" s="49"/>
      <c r="RFQ25" s="49"/>
      <c r="RFR25" s="49"/>
      <c r="RFS25" s="49"/>
      <c r="RFT25" s="49"/>
      <c r="RFU25" s="49"/>
      <c r="RFV25" s="49"/>
      <c r="RFW25" s="49"/>
      <c r="RFX25" s="49"/>
      <c r="RFY25" s="49"/>
      <c r="RFZ25" s="49"/>
      <c r="RGA25" s="49"/>
      <c r="RGB25" s="49"/>
      <c r="RGC25" s="49"/>
      <c r="RGD25" s="49"/>
      <c r="RGE25" s="49"/>
      <c r="RGF25" s="49"/>
      <c r="RGG25" s="49"/>
      <c r="RGH25" s="49"/>
      <c r="RGI25" s="49"/>
      <c r="RGJ25" s="49"/>
      <c r="RGK25" s="49"/>
      <c r="RGL25" s="49"/>
      <c r="RGM25" s="49"/>
      <c r="RGN25" s="49"/>
      <c r="RGO25" s="49"/>
      <c r="RGP25" s="49"/>
      <c r="RGQ25" s="49"/>
      <c r="RGR25" s="49"/>
      <c r="RGS25" s="49"/>
      <c r="RGT25" s="49"/>
      <c r="RGU25" s="49"/>
      <c r="RGV25" s="49"/>
      <c r="RGW25" s="49"/>
      <c r="RGX25" s="49"/>
      <c r="RGY25" s="49"/>
      <c r="RGZ25" s="49"/>
      <c r="RHA25" s="49"/>
      <c r="RHB25" s="49"/>
      <c r="RHC25" s="49"/>
      <c r="RHD25" s="49"/>
      <c r="RHE25" s="49"/>
      <c r="RHF25" s="49"/>
      <c r="RHG25" s="49"/>
      <c r="RHH25" s="49"/>
      <c r="RHI25" s="49"/>
      <c r="RHJ25" s="49"/>
      <c r="RHK25" s="49"/>
      <c r="RHL25" s="49"/>
      <c r="RHM25" s="49"/>
      <c r="RHN25" s="49"/>
      <c r="RHO25" s="49"/>
      <c r="RHP25" s="49"/>
      <c r="RHQ25" s="49"/>
      <c r="RHR25" s="49"/>
      <c r="RHS25" s="49"/>
      <c r="RHT25" s="49"/>
      <c r="RHU25" s="49"/>
      <c r="RHV25" s="49"/>
      <c r="RHW25" s="49"/>
      <c r="RHX25" s="49"/>
      <c r="RHY25" s="49"/>
      <c r="RHZ25" s="49"/>
      <c r="RIA25" s="49"/>
      <c r="RIB25" s="49"/>
      <c r="RIC25" s="49"/>
      <c r="RID25" s="49"/>
      <c r="RIE25" s="49"/>
      <c r="RIF25" s="49"/>
      <c r="RIG25" s="49"/>
      <c r="RIH25" s="49"/>
      <c r="RII25" s="49"/>
      <c r="RIJ25" s="49"/>
      <c r="RIK25" s="49"/>
      <c r="RIL25" s="49"/>
      <c r="RIM25" s="49"/>
      <c r="RIN25" s="49"/>
      <c r="RIO25" s="49"/>
      <c r="RIP25" s="49"/>
      <c r="RIQ25" s="49"/>
      <c r="RIR25" s="49"/>
      <c r="RIS25" s="49"/>
      <c r="RIT25" s="49"/>
      <c r="RIU25" s="49"/>
      <c r="RIV25" s="49"/>
      <c r="RIW25" s="49"/>
      <c r="RIX25" s="49"/>
      <c r="RIY25" s="49"/>
      <c r="RIZ25" s="49"/>
      <c r="RJA25" s="49"/>
      <c r="RJB25" s="49"/>
      <c r="RJC25" s="49"/>
      <c r="RJD25" s="49"/>
      <c r="RJE25" s="49"/>
      <c r="RJF25" s="49"/>
      <c r="RJG25" s="49"/>
      <c r="RJH25" s="49"/>
      <c r="RJI25" s="49"/>
      <c r="RJJ25" s="49"/>
      <c r="RJK25" s="49"/>
      <c r="RJL25" s="49"/>
      <c r="RJM25" s="49"/>
      <c r="RJN25" s="49"/>
      <c r="RJO25" s="49"/>
      <c r="RJP25" s="49"/>
      <c r="RJQ25" s="49"/>
      <c r="RJR25" s="49"/>
      <c r="RJS25" s="49"/>
      <c r="RJT25" s="49"/>
      <c r="RJU25" s="49"/>
      <c r="RJV25" s="49"/>
      <c r="RJW25" s="49"/>
      <c r="RJX25" s="49"/>
      <c r="RJY25" s="49"/>
      <c r="RJZ25" s="49"/>
      <c r="RKA25" s="49"/>
      <c r="RKB25" s="49"/>
      <c r="RKC25" s="49"/>
      <c r="RKD25" s="49"/>
      <c r="RKE25" s="49"/>
      <c r="RKF25" s="49"/>
      <c r="RKG25" s="49"/>
      <c r="RKH25" s="49"/>
      <c r="RKI25" s="49"/>
      <c r="RKJ25" s="49"/>
      <c r="RKK25" s="49"/>
      <c r="RKL25" s="49"/>
      <c r="RKM25" s="49"/>
      <c r="RKN25" s="49"/>
      <c r="RKO25" s="49"/>
      <c r="RKP25" s="49"/>
      <c r="RKQ25" s="49"/>
      <c r="RKR25" s="49"/>
      <c r="RKS25" s="49"/>
      <c r="RKT25" s="49"/>
      <c r="RKU25" s="49"/>
      <c r="RKV25" s="49"/>
      <c r="RKW25" s="49"/>
      <c r="RKX25" s="49"/>
      <c r="RKY25" s="49"/>
      <c r="RKZ25" s="49"/>
      <c r="RLA25" s="49"/>
      <c r="RLB25" s="49"/>
      <c r="RLC25" s="49"/>
      <c r="RLD25" s="49"/>
      <c r="RLE25" s="49"/>
      <c r="RLF25" s="49"/>
      <c r="RLG25" s="49"/>
      <c r="RLH25" s="49"/>
      <c r="RLI25" s="49"/>
      <c r="RLJ25" s="49"/>
      <c r="RLK25" s="49"/>
      <c r="RLL25" s="49"/>
      <c r="RLM25" s="49"/>
      <c r="RLN25" s="49"/>
      <c r="RLO25" s="49"/>
      <c r="RLP25" s="49"/>
      <c r="RLQ25" s="49"/>
      <c r="RLR25" s="49"/>
      <c r="RLS25" s="49"/>
      <c r="RLT25" s="49"/>
      <c r="RLU25" s="49"/>
      <c r="RLV25" s="49"/>
      <c r="RLW25" s="49"/>
      <c r="RLX25" s="49"/>
      <c r="RLY25" s="49"/>
      <c r="RLZ25" s="49"/>
      <c r="RMA25" s="49"/>
      <c r="RMB25" s="49"/>
      <c r="RMC25" s="49"/>
      <c r="RMD25" s="49"/>
      <c r="RME25" s="49"/>
      <c r="RMF25" s="49"/>
      <c r="RMG25" s="49"/>
      <c r="RMH25" s="49"/>
      <c r="RMI25" s="49"/>
      <c r="RMJ25" s="49"/>
      <c r="RMK25" s="49"/>
      <c r="RML25" s="49"/>
      <c r="RMM25" s="49"/>
      <c r="RMN25" s="49"/>
      <c r="RMO25" s="49"/>
      <c r="RMP25" s="49"/>
      <c r="RMQ25" s="49"/>
      <c r="RMR25" s="49"/>
      <c r="RMS25" s="49"/>
      <c r="RMT25" s="49"/>
      <c r="RMU25" s="49"/>
      <c r="RMV25" s="49"/>
      <c r="RMW25" s="49"/>
      <c r="RMX25" s="49"/>
      <c r="RMY25" s="49"/>
      <c r="RMZ25" s="49"/>
      <c r="RNA25" s="49"/>
      <c r="RNB25" s="49"/>
      <c r="RNC25" s="49"/>
      <c r="RND25" s="49"/>
      <c r="RNE25" s="49"/>
      <c r="RNF25" s="49"/>
      <c r="RNG25" s="49"/>
      <c r="RNH25" s="49"/>
      <c r="RNI25" s="49"/>
      <c r="RNJ25" s="49"/>
      <c r="RNK25" s="49"/>
      <c r="RNL25" s="49"/>
      <c r="RNM25" s="49"/>
      <c r="RNN25" s="49"/>
      <c r="RNO25" s="49"/>
      <c r="RNP25" s="49"/>
      <c r="RNQ25" s="49"/>
      <c r="RNR25" s="49"/>
      <c r="RNS25" s="49"/>
      <c r="RNT25" s="49"/>
      <c r="RNU25" s="49"/>
      <c r="RNV25" s="49"/>
      <c r="RNW25" s="49"/>
      <c r="RNX25" s="49"/>
      <c r="RNY25" s="49"/>
      <c r="RNZ25" s="49"/>
      <c r="ROA25" s="49"/>
      <c r="ROB25" s="49"/>
      <c r="ROC25" s="49"/>
      <c r="ROD25" s="49"/>
      <c r="ROE25" s="49"/>
      <c r="ROF25" s="49"/>
      <c r="ROG25" s="49"/>
      <c r="ROH25" s="49"/>
      <c r="ROI25" s="49"/>
      <c r="ROJ25" s="49"/>
      <c r="ROK25" s="49"/>
      <c r="ROL25" s="49"/>
      <c r="ROM25" s="49"/>
      <c r="RON25" s="49"/>
      <c r="ROO25" s="49"/>
      <c r="ROP25" s="49"/>
      <c r="ROQ25" s="49"/>
      <c r="ROR25" s="49"/>
      <c r="ROS25" s="49"/>
      <c r="ROT25" s="49"/>
      <c r="ROU25" s="49"/>
      <c r="ROV25" s="49"/>
      <c r="ROW25" s="49"/>
      <c r="ROX25" s="49"/>
      <c r="ROY25" s="49"/>
      <c r="ROZ25" s="49"/>
      <c r="RPA25" s="49"/>
      <c r="RPB25" s="49"/>
      <c r="RPC25" s="49"/>
      <c r="RPD25" s="49"/>
      <c r="RPE25" s="49"/>
      <c r="RPF25" s="49"/>
      <c r="RPG25" s="49"/>
      <c r="RPH25" s="49"/>
      <c r="RPI25" s="49"/>
      <c r="RPJ25" s="49"/>
      <c r="RPK25" s="49"/>
      <c r="RPL25" s="49"/>
      <c r="RPM25" s="49"/>
      <c r="RPN25" s="49"/>
      <c r="RPO25" s="49"/>
      <c r="RPP25" s="49"/>
      <c r="RPQ25" s="49"/>
      <c r="RPR25" s="49"/>
      <c r="RPS25" s="49"/>
      <c r="RPT25" s="49"/>
      <c r="RPU25" s="49"/>
      <c r="RPV25" s="49"/>
      <c r="RPW25" s="49"/>
      <c r="RPX25" s="49"/>
      <c r="RPY25" s="49"/>
      <c r="RPZ25" s="49"/>
      <c r="RQA25" s="49"/>
      <c r="RQB25" s="49"/>
      <c r="RQC25" s="49"/>
      <c r="RQD25" s="49"/>
      <c r="RQE25" s="49"/>
      <c r="RQF25" s="49"/>
      <c r="RQG25" s="49"/>
      <c r="RQH25" s="49"/>
      <c r="RQI25" s="49"/>
      <c r="RQJ25" s="49"/>
      <c r="RQK25" s="49"/>
      <c r="RQL25" s="49"/>
      <c r="RQM25" s="49"/>
      <c r="RQN25" s="49"/>
      <c r="RQO25" s="49"/>
      <c r="RQP25" s="49"/>
      <c r="RQQ25" s="49"/>
      <c r="RQR25" s="49"/>
      <c r="RQS25" s="49"/>
      <c r="RQT25" s="49"/>
      <c r="RQU25" s="49"/>
      <c r="RQV25" s="49"/>
      <c r="RQW25" s="49"/>
      <c r="RQX25" s="49"/>
      <c r="RQY25" s="49"/>
      <c r="RQZ25" s="49"/>
      <c r="RRA25" s="49"/>
      <c r="RRB25" s="49"/>
      <c r="RRC25" s="49"/>
      <c r="RRD25" s="49"/>
      <c r="RRE25" s="49"/>
      <c r="RRF25" s="49"/>
      <c r="RRG25" s="49"/>
      <c r="RRH25" s="49"/>
      <c r="RRI25" s="49"/>
      <c r="RRJ25" s="49"/>
      <c r="RRK25" s="49"/>
      <c r="RRL25" s="49"/>
      <c r="RRM25" s="49"/>
      <c r="RRN25" s="49"/>
      <c r="RRO25" s="49"/>
      <c r="RRP25" s="49"/>
      <c r="RRQ25" s="49"/>
      <c r="RRR25" s="49"/>
      <c r="RRS25" s="49"/>
      <c r="RRT25" s="49"/>
      <c r="RRU25" s="49"/>
      <c r="RRV25" s="49"/>
      <c r="RRW25" s="49"/>
      <c r="RRX25" s="49"/>
      <c r="RRY25" s="49"/>
      <c r="RRZ25" s="49"/>
      <c r="RSA25" s="49"/>
      <c r="RSB25" s="49"/>
      <c r="RSC25" s="49"/>
      <c r="RSD25" s="49"/>
      <c r="RSE25" s="49"/>
      <c r="RSF25" s="49"/>
      <c r="RSG25" s="49"/>
      <c r="RSH25" s="49"/>
      <c r="RSI25" s="49"/>
      <c r="RSJ25" s="49"/>
      <c r="RSK25" s="49"/>
      <c r="RSL25" s="49"/>
      <c r="RSM25" s="49"/>
      <c r="RSN25" s="49"/>
      <c r="RSO25" s="49"/>
      <c r="RSP25" s="49"/>
      <c r="RSQ25" s="49"/>
      <c r="RSR25" s="49"/>
      <c r="RSS25" s="49"/>
      <c r="RST25" s="49"/>
      <c r="RSU25" s="49"/>
      <c r="RSV25" s="49"/>
      <c r="RSW25" s="49"/>
      <c r="RSX25" s="49"/>
      <c r="RSY25" s="49"/>
      <c r="RSZ25" s="49"/>
      <c r="RTA25" s="49"/>
      <c r="RTB25" s="49"/>
      <c r="RTC25" s="49"/>
      <c r="RTD25" s="49"/>
      <c r="RTE25" s="49"/>
      <c r="RTF25" s="49"/>
      <c r="RTG25" s="49"/>
      <c r="RTH25" s="49"/>
      <c r="RTI25" s="49"/>
      <c r="RTJ25" s="49"/>
      <c r="RTK25" s="49"/>
      <c r="RTL25" s="49"/>
      <c r="RTM25" s="49"/>
      <c r="RTN25" s="49"/>
      <c r="RTO25" s="49"/>
      <c r="RTP25" s="49"/>
      <c r="RTQ25" s="49"/>
      <c r="RTR25" s="49"/>
      <c r="RTS25" s="49"/>
      <c r="RTT25" s="49"/>
      <c r="RTU25" s="49"/>
      <c r="RTV25" s="49"/>
      <c r="RTW25" s="49"/>
      <c r="RTX25" s="49"/>
      <c r="RTY25" s="49"/>
      <c r="RTZ25" s="49"/>
      <c r="RUA25" s="49"/>
      <c r="RUB25" s="49"/>
      <c r="RUC25" s="49"/>
      <c r="RUD25" s="49"/>
      <c r="RUE25" s="49"/>
      <c r="RUF25" s="49"/>
      <c r="RUG25" s="49"/>
      <c r="RUH25" s="49"/>
      <c r="RUI25" s="49"/>
      <c r="RUJ25" s="49"/>
      <c r="RUK25" s="49"/>
      <c r="RUL25" s="49"/>
      <c r="RUM25" s="49"/>
      <c r="RUN25" s="49"/>
      <c r="RUO25" s="49"/>
      <c r="RUP25" s="49"/>
      <c r="RUQ25" s="49"/>
      <c r="RUR25" s="49"/>
      <c r="RUS25" s="49"/>
      <c r="RUT25" s="49"/>
      <c r="RUU25" s="49"/>
      <c r="RUV25" s="49"/>
      <c r="RUW25" s="49"/>
      <c r="RUX25" s="49"/>
      <c r="RUY25" s="49"/>
      <c r="RUZ25" s="49"/>
      <c r="RVA25" s="49"/>
      <c r="RVB25" s="49"/>
      <c r="RVC25" s="49"/>
      <c r="RVD25" s="49"/>
      <c r="RVE25" s="49"/>
      <c r="RVF25" s="49"/>
      <c r="RVG25" s="49"/>
      <c r="RVH25" s="49"/>
      <c r="RVI25" s="49"/>
      <c r="RVJ25" s="49"/>
      <c r="RVK25" s="49"/>
      <c r="RVL25" s="49"/>
      <c r="RVM25" s="49"/>
      <c r="RVN25" s="49"/>
      <c r="RVO25" s="49"/>
      <c r="RVP25" s="49"/>
      <c r="RVQ25" s="49"/>
      <c r="RVR25" s="49"/>
      <c r="RVS25" s="49"/>
      <c r="RVT25" s="49"/>
      <c r="RVU25" s="49"/>
      <c r="RVV25" s="49"/>
      <c r="RVW25" s="49"/>
      <c r="RVX25" s="49"/>
      <c r="RVY25" s="49"/>
      <c r="RVZ25" s="49"/>
      <c r="RWA25" s="49"/>
      <c r="RWB25" s="49"/>
      <c r="RWC25" s="49"/>
      <c r="RWD25" s="49"/>
      <c r="RWE25" s="49"/>
      <c r="RWF25" s="49"/>
      <c r="RWG25" s="49"/>
      <c r="RWH25" s="49"/>
      <c r="RWI25" s="49"/>
      <c r="RWJ25" s="49"/>
      <c r="RWK25" s="49"/>
      <c r="RWL25" s="49"/>
      <c r="RWM25" s="49"/>
      <c r="RWN25" s="49"/>
      <c r="RWO25" s="49"/>
      <c r="RWP25" s="49"/>
      <c r="RWQ25" s="49"/>
      <c r="RWR25" s="49"/>
      <c r="RWS25" s="49"/>
      <c r="RWT25" s="49"/>
      <c r="RWU25" s="49"/>
      <c r="RWV25" s="49"/>
      <c r="RWW25" s="49"/>
      <c r="RWX25" s="49"/>
      <c r="RWY25" s="49"/>
      <c r="RWZ25" s="49"/>
      <c r="RXA25" s="49"/>
      <c r="RXB25" s="49"/>
      <c r="RXC25" s="49"/>
      <c r="RXD25" s="49"/>
      <c r="RXE25" s="49"/>
      <c r="RXF25" s="49"/>
      <c r="RXG25" s="49"/>
      <c r="RXH25" s="49"/>
      <c r="RXI25" s="49"/>
      <c r="RXJ25" s="49"/>
      <c r="RXK25" s="49"/>
      <c r="RXL25" s="49"/>
      <c r="RXM25" s="49"/>
      <c r="RXN25" s="49"/>
      <c r="RXO25" s="49"/>
      <c r="RXP25" s="49"/>
      <c r="RXQ25" s="49"/>
      <c r="RXR25" s="49"/>
      <c r="RXS25" s="49"/>
      <c r="RXT25" s="49"/>
      <c r="RXU25" s="49"/>
      <c r="RXV25" s="49"/>
      <c r="RXW25" s="49"/>
      <c r="RXX25" s="49"/>
      <c r="RXY25" s="49"/>
      <c r="RXZ25" s="49"/>
      <c r="RYA25" s="49"/>
      <c r="RYB25" s="49"/>
      <c r="RYC25" s="49"/>
      <c r="RYD25" s="49"/>
      <c r="RYE25" s="49"/>
      <c r="RYF25" s="49"/>
      <c r="RYG25" s="49"/>
      <c r="RYH25" s="49"/>
      <c r="RYI25" s="49"/>
      <c r="RYJ25" s="49"/>
      <c r="RYK25" s="49"/>
      <c r="RYL25" s="49"/>
      <c r="RYM25" s="49"/>
      <c r="RYN25" s="49"/>
      <c r="RYO25" s="49"/>
      <c r="RYP25" s="49"/>
      <c r="RYQ25" s="49"/>
      <c r="RYR25" s="49"/>
      <c r="RYS25" s="49"/>
      <c r="RYT25" s="49"/>
      <c r="RYU25" s="49"/>
      <c r="RYV25" s="49"/>
      <c r="RYW25" s="49"/>
      <c r="RYX25" s="49"/>
      <c r="RYY25" s="49"/>
      <c r="RYZ25" s="49"/>
      <c r="RZA25" s="49"/>
      <c r="RZB25" s="49"/>
      <c r="RZC25" s="49"/>
      <c r="RZD25" s="49"/>
      <c r="RZE25" s="49"/>
      <c r="RZF25" s="49"/>
      <c r="RZG25" s="49"/>
      <c r="RZH25" s="49"/>
      <c r="RZI25" s="49"/>
      <c r="RZJ25" s="49"/>
      <c r="RZK25" s="49"/>
      <c r="RZL25" s="49"/>
      <c r="RZM25" s="49"/>
      <c r="RZN25" s="49"/>
      <c r="RZO25" s="49"/>
      <c r="RZP25" s="49"/>
      <c r="RZQ25" s="49"/>
      <c r="RZR25" s="49"/>
      <c r="RZS25" s="49"/>
      <c r="RZT25" s="49"/>
      <c r="RZU25" s="49"/>
      <c r="RZV25" s="49"/>
      <c r="RZW25" s="49"/>
      <c r="RZX25" s="49"/>
      <c r="RZY25" s="49"/>
      <c r="RZZ25" s="49"/>
      <c r="SAA25" s="49"/>
      <c r="SAB25" s="49"/>
      <c r="SAC25" s="49"/>
      <c r="SAD25" s="49"/>
      <c r="SAE25" s="49"/>
      <c r="SAF25" s="49"/>
      <c r="SAG25" s="49"/>
      <c r="SAH25" s="49"/>
      <c r="SAI25" s="49"/>
      <c r="SAJ25" s="49"/>
      <c r="SAK25" s="49"/>
      <c r="SAL25" s="49"/>
      <c r="SAM25" s="49"/>
      <c r="SAN25" s="49"/>
      <c r="SAO25" s="49"/>
      <c r="SAP25" s="49"/>
      <c r="SAQ25" s="49"/>
      <c r="SAR25" s="49"/>
      <c r="SAS25" s="49"/>
      <c r="SAT25" s="49"/>
      <c r="SAU25" s="49"/>
      <c r="SAV25" s="49"/>
      <c r="SAW25" s="49"/>
      <c r="SAX25" s="49"/>
      <c r="SAY25" s="49"/>
      <c r="SAZ25" s="49"/>
      <c r="SBA25" s="49"/>
      <c r="SBB25" s="49"/>
      <c r="SBC25" s="49"/>
      <c r="SBD25" s="49"/>
      <c r="SBE25" s="49"/>
      <c r="SBF25" s="49"/>
      <c r="SBG25" s="49"/>
      <c r="SBH25" s="49"/>
      <c r="SBI25" s="49"/>
      <c r="SBJ25" s="49"/>
      <c r="SBK25" s="49"/>
      <c r="SBL25" s="49"/>
      <c r="SBM25" s="49"/>
      <c r="SBN25" s="49"/>
      <c r="SBO25" s="49"/>
      <c r="SBP25" s="49"/>
      <c r="SBQ25" s="49"/>
      <c r="SBR25" s="49"/>
      <c r="SBS25" s="49"/>
      <c r="SBT25" s="49"/>
      <c r="SBU25" s="49"/>
      <c r="SBV25" s="49"/>
      <c r="SBW25" s="49"/>
      <c r="SBX25" s="49"/>
      <c r="SBY25" s="49"/>
      <c r="SBZ25" s="49"/>
      <c r="SCA25" s="49"/>
      <c r="SCB25" s="49"/>
      <c r="SCC25" s="49"/>
      <c r="SCD25" s="49"/>
      <c r="SCE25" s="49"/>
      <c r="SCF25" s="49"/>
      <c r="SCG25" s="49"/>
      <c r="SCH25" s="49"/>
      <c r="SCI25" s="49"/>
      <c r="SCJ25" s="49"/>
      <c r="SCK25" s="49"/>
      <c r="SCL25" s="49"/>
      <c r="SCM25" s="49"/>
      <c r="SCN25" s="49"/>
      <c r="SCO25" s="49"/>
      <c r="SCP25" s="49"/>
      <c r="SCQ25" s="49"/>
      <c r="SCR25" s="49"/>
      <c r="SCS25" s="49"/>
      <c r="SCT25" s="49"/>
      <c r="SCU25" s="49"/>
      <c r="SCV25" s="49"/>
      <c r="SCW25" s="49"/>
      <c r="SCX25" s="49"/>
      <c r="SCY25" s="49"/>
      <c r="SCZ25" s="49"/>
      <c r="SDA25" s="49"/>
      <c r="SDB25" s="49"/>
      <c r="SDC25" s="49"/>
      <c r="SDD25" s="49"/>
      <c r="SDE25" s="49"/>
      <c r="SDF25" s="49"/>
      <c r="SDG25" s="49"/>
      <c r="SDH25" s="49"/>
      <c r="SDI25" s="49"/>
      <c r="SDJ25" s="49"/>
      <c r="SDK25" s="49"/>
      <c r="SDL25" s="49"/>
      <c r="SDM25" s="49"/>
      <c r="SDN25" s="49"/>
      <c r="SDO25" s="49"/>
      <c r="SDP25" s="49"/>
      <c r="SDQ25" s="49"/>
      <c r="SDR25" s="49"/>
      <c r="SDS25" s="49"/>
      <c r="SDT25" s="49"/>
      <c r="SDU25" s="49"/>
      <c r="SDV25" s="49"/>
      <c r="SDW25" s="49"/>
      <c r="SDX25" s="49"/>
      <c r="SDY25" s="49"/>
      <c r="SDZ25" s="49"/>
      <c r="SEA25" s="49"/>
      <c r="SEB25" s="49"/>
      <c r="SEC25" s="49"/>
      <c r="SED25" s="49"/>
      <c r="SEE25" s="49"/>
      <c r="SEF25" s="49"/>
      <c r="SEG25" s="49"/>
      <c r="SEH25" s="49"/>
      <c r="SEI25" s="49"/>
      <c r="SEJ25" s="49"/>
      <c r="SEK25" s="49"/>
      <c r="SEL25" s="49"/>
      <c r="SEM25" s="49"/>
      <c r="SEN25" s="49"/>
      <c r="SEO25" s="49"/>
      <c r="SEP25" s="49"/>
      <c r="SEQ25" s="49"/>
      <c r="SER25" s="49"/>
      <c r="SES25" s="49"/>
      <c r="SET25" s="49"/>
      <c r="SEU25" s="49"/>
      <c r="SEV25" s="49"/>
      <c r="SEW25" s="49"/>
      <c r="SEX25" s="49"/>
      <c r="SEY25" s="49"/>
      <c r="SEZ25" s="49"/>
      <c r="SFA25" s="49"/>
      <c r="SFB25" s="49"/>
      <c r="SFC25" s="49"/>
      <c r="SFD25" s="49"/>
      <c r="SFE25" s="49"/>
      <c r="SFF25" s="49"/>
      <c r="SFG25" s="49"/>
      <c r="SFH25" s="49"/>
      <c r="SFI25" s="49"/>
      <c r="SFJ25" s="49"/>
      <c r="SFK25" s="49"/>
      <c r="SFL25" s="49"/>
      <c r="SFM25" s="49"/>
      <c r="SFN25" s="49"/>
      <c r="SFO25" s="49"/>
      <c r="SFP25" s="49"/>
      <c r="SFQ25" s="49"/>
      <c r="SFR25" s="49"/>
      <c r="SFS25" s="49"/>
      <c r="SFT25" s="49"/>
      <c r="SFU25" s="49"/>
      <c r="SFV25" s="49"/>
      <c r="SFW25" s="49"/>
      <c r="SFX25" s="49"/>
      <c r="SFY25" s="49"/>
      <c r="SFZ25" s="49"/>
      <c r="SGA25" s="49"/>
      <c r="SGB25" s="49"/>
      <c r="SGC25" s="49"/>
      <c r="SGD25" s="49"/>
      <c r="SGE25" s="49"/>
      <c r="SGF25" s="49"/>
      <c r="SGG25" s="49"/>
      <c r="SGH25" s="49"/>
      <c r="SGI25" s="49"/>
      <c r="SGJ25" s="49"/>
      <c r="SGK25" s="49"/>
      <c r="SGL25" s="49"/>
      <c r="SGM25" s="49"/>
      <c r="SGN25" s="49"/>
      <c r="SGO25" s="49"/>
      <c r="SGP25" s="49"/>
      <c r="SGQ25" s="49"/>
      <c r="SGR25" s="49"/>
      <c r="SGS25" s="49"/>
      <c r="SGT25" s="49"/>
      <c r="SGU25" s="49"/>
      <c r="SGV25" s="49"/>
      <c r="SGW25" s="49"/>
      <c r="SGX25" s="49"/>
      <c r="SGY25" s="49"/>
      <c r="SGZ25" s="49"/>
      <c r="SHA25" s="49"/>
      <c r="SHB25" s="49"/>
      <c r="SHC25" s="49"/>
      <c r="SHD25" s="49"/>
      <c r="SHE25" s="49"/>
      <c r="SHF25" s="49"/>
      <c r="SHG25" s="49"/>
      <c r="SHH25" s="49"/>
      <c r="SHI25" s="49"/>
      <c r="SHJ25" s="49"/>
      <c r="SHK25" s="49"/>
      <c r="SHL25" s="49"/>
      <c r="SHM25" s="49"/>
      <c r="SHN25" s="49"/>
      <c r="SHO25" s="49"/>
      <c r="SHP25" s="49"/>
      <c r="SHQ25" s="49"/>
      <c r="SHR25" s="49"/>
      <c r="SHS25" s="49"/>
      <c r="SHT25" s="49"/>
      <c r="SHU25" s="49"/>
      <c r="SHV25" s="49"/>
      <c r="SHW25" s="49"/>
      <c r="SHX25" s="49"/>
      <c r="SHY25" s="49"/>
      <c r="SHZ25" s="49"/>
      <c r="SIA25" s="49"/>
      <c r="SIB25" s="49"/>
      <c r="SIC25" s="49"/>
      <c r="SID25" s="49"/>
      <c r="SIE25" s="49"/>
      <c r="SIF25" s="49"/>
      <c r="SIG25" s="49"/>
      <c r="SIH25" s="49"/>
      <c r="SII25" s="49"/>
      <c r="SIJ25" s="49"/>
      <c r="SIK25" s="49"/>
      <c r="SIL25" s="49"/>
      <c r="SIM25" s="49"/>
      <c r="SIN25" s="49"/>
      <c r="SIO25" s="49"/>
      <c r="SIP25" s="49"/>
      <c r="SIQ25" s="49"/>
      <c r="SIR25" s="49"/>
      <c r="SIS25" s="49"/>
      <c r="SIT25" s="49"/>
      <c r="SIU25" s="49"/>
      <c r="SIV25" s="49"/>
      <c r="SIW25" s="49"/>
      <c r="SIX25" s="49"/>
      <c r="SIY25" s="49"/>
      <c r="SIZ25" s="49"/>
      <c r="SJA25" s="49"/>
      <c r="SJB25" s="49"/>
      <c r="SJC25" s="49"/>
      <c r="SJD25" s="49"/>
      <c r="SJE25" s="49"/>
      <c r="SJF25" s="49"/>
      <c r="SJG25" s="49"/>
      <c r="SJH25" s="49"/>
      <c r="SJI25" s="49"/>
      <c r="SJJ25" s="49"/>
      <c r="SJK25" s="49"/>
      <c r="SJL25" s="49"/>
      <c r="SJM25" s="49"/>
      <c r="SJN25" s="49"/>
      <c r="SJO25" s="49"/>
      <c r="SJP25" s="49"/>
      <c r="SJQ25" s="49"/>
      <c r="SJR25" s="49"/>
      <c r="SJS25" s="49"/>
      <c r="SJT25" s="49"/>
      <c r="SJU25" s="49"/>
      <c r="SJV25" s="49"/>
      <c r="SJW25" s="49"/>
      <c r="SJX25" s="49"/>
      <c r="SJY25" s="49"/>
      <c r="SJZ25" s="49"/>
      <c r="SKA25" s="49"/>
      <c r="SKB25" s="49"/>
      <c r="SKC25" s="49"/>
      <c r="SKD25" s="49"/>
      <c r="SKE25" s="49"/>
      <c r="SKF25" s="49"/>
      <c r="SKG25" s="49"/>
      <c r="SKH25" s="49"/>
      <c r="SKI25" s="49"/>
      <c r="SKJ25" s="49"/>
      <c r="SKK25" s="49"/>
      <c r="SKL25" s="49"/>
      <c r="SKM25" s="49"/>
      <c r="SKN25" s="49"/>
      <c r="SKO25" s="49"/>
      <c r="SKP25" s="49"/>
      <c r="SKQ25" s="49"/>
      <c r="SKR25" s="49"/>
      <c r="SKS25" s="49"/>
      <c r="SKT25" s="49"/>
      <c r="SKU25" s="49"/>
      <c r="SKV25" s="49"/>
      <c r="SKW25" s="49"/>
      <c r="SKX25" s="49"/>
      <c r="SKY25" s="49"/>
      <c r="SKZ25" s="49"/>
      <c r="SLA25" s="49"/>
      <c r="SLB25" s="49"/>
      <c r="SLC25" s="49"/>
      <c r="SLD25" s="49"/>
      <c r="SLE25" s="49"/>
      <c r="SLF25" s="49"/>
      <c r="SLG25" s="49"/>
      <c r="SLH25" s="49"/>
      <c r="SLI25" s="49"/>
      <c r="SLJ25" s="49"/>
      <c r="SLK25" s="49"/>
      <c r="SLL25" s="49"/>
      <c r="SLM25" s="49"/>
      <c r="SLN25" s="49"/>
      <c r="SLO25" s="49"/>
      <c r="SLP25" s="49"/>
      <c r="SLQ25" s="49"/>
      <c r="SLR25" s="49"/>
      <c r="SLS25" s="49"/>
      <c r="SLT25" s="49"/>
      <c r="SLU25" s="49"/>
      <c r="SLV25" s="49"/>
      <c r="SLW25" s="49"/>
      <c r="SLX25" s="49"/>
      <c r="SLY25" s="49"/>
      <c r="SLZ25" s="49"/>
      <c r="SMA25" s="49"/>
      <c r="SMB25" s="49"/>
      <c r="SMC25" s="49"/>
      <c r="SMD25" s="49"/>
      <c r="SME25" s="49"/>
      <c r="SMF25" s="49"/>
      <c r="SMG25" s="49"/>
      <c r="SMH25" s="49"/>
      <c r="SMI25" s="49"/>
      <c r="SMJ25" s="49"/>
      <c r="SMK25" s="49"/>
      <c r="SML25" s="49"/>
      <c r="SMM25" s="49"/>
      <c r="SMN25" s="49"/>
      <c r="SMO25" s="49"/>
      <c r="SMP25" s="49"/>
      <c r="SMQ25" s="49"/>
      <c r="SMR25" s="49"/>
      <c r="SMS25" s="49"/>
      <c r="SMT25" s="49"/>
      <c r="SMU25" s="49"/>
      <c r="SMV25" s="49"/>
      <c r="SMW25" s="49"/>
      <c r="SMX25" s="49"/>
      <c r="SMY25" s="49"/>
      <c r="SMZ25" s="49"/>
      <c r="SNA25" s="49"/>
      <c r="SNB25" s="49"/>
      <c r="SNC25" s="49"/>
      <c r="SND25" s="49"/>
      <c r="SNE25" s="49"/>
      <c r="SNF25" s="49"/>
      <c r="SNG25" s="49"/>
      <c r="SNH25" s="49"/>
      <c r="SNI25" s="49"/>
      <c r="SNJ25" s="49"/>
      <c r="SNK25" s="49"/>
      <c r="SNL25" s="49"/>
      <c r="SNM25" s="49"/>
      <c r="SNN25" s="49"/>
      <c r="SNO25" s="49"/>
      <c r="SNP25" s="49"/>
      <c r="SNQ25" s="49"/>
      <c r="SNR25" s="49"/>
      <c r="SNS25" s="49"/>
      <c r="SNT25" s="49"/>
      <c r="SNU25" s="49"/>
      <c r="SNV25" s="49"/>
      <c r="SNW25" s="49"/>
      <c r="SNX25" s="49"/>
      <c r="SNY25" s="49"/>
      <c r="SNZ25" s="49"/>
      <c r="SOA25" s="49"/>
      <c r="SOB25" s="49"/>
      <c r="SOC25" s="49"/>
      <c r="SOD25" s="49"/>
      <c r="SOE25" s="49"/>
      <c r="SOF25" s="49"/>
      <c r="SOG25" s="49"/>
      <c r="SOH25" s="49"/>
      <c r="SOI25" s="49"/>
      <c r="SOJ25" s="49"/>
      <c r="SOK25" s="49"/>
      <c r="SOL25" s="49"/>
      <c r="SOM25" s="49"/>
      <c r="SON25" s="49"/>
      <c r="SOO25" s="49"/>
      <c r="SOP25" s="49"/>
      <c r="SOQ25" s="49"/>
      <c r="SOR25" s="49"/>
      <c r="SOS25" s="49"/>
      <c r="SOT25" s="49"/>
      <c r="SOU25" s="49"/>
      <c r="SOV25" s="49"/>
      <c r="SOW25" s="49"/>
      <c r="SOX25" s="49"/>
      <c r="SOY25" s="49"/>
      <c r="SOZ25" s="49"/>
      <c r="SPA25" s="49"/>
      <c r="SPB25" s="49"/>
      <c r="SPC25" s="49"/>
      <c r="SPD25" s="49"/>
      <c r="SPE25" s="49"/>
      <c r="SPF25" s="49"/>
      <c r="SPG25" s="49"/>
      <c r="SPH25" s="49"/>
      <c r="SPI25" s="49"/>
      <c r="SPJ25" s="49"/>
      <c r="SPK25" s="49"/>
      <c r="SPL25" s="49"/>
      <c r="SPM25" s="49"/>
      <c r="SPN25" s="49"/>
      <c r="SPO25" s="49"/>
      <c r="SPP25" s="49"/>
      <c r="SPQ25" s="49"/>
      <c r="SPR25" s="49"/>
      <c r="SPS25" s="49"/>
      <c r="SPT25" s="49"/>
      <c r="SPU25" s="49"/>
      <c r="SPV25" s="49"/>
      <c r="SPW25" s="49"/>
      <c r="SPX25" s="49"/>
      <c r="SPY25" s="49"/>
      <c r="SPZ25" s="49"/>
      <c r="SQA25" s="49"/>
      <c r="SQB25" s="49"/>
      <c r="SQC25" s="49"/>
      <c r="SQD25" s="49"/>
      <c r="SQE25" s="49"/>
      <c r="SQF25" s="49"/>
      <c r="SQG25" s="49"/>
      <c r="SQH25" s="49"/>
      <c r="SQI25" s="49"/>
      <c r="SQJ25" s="49"/>
      <c r="SQK25" s="49"/>
      <c r="SQL25" s="49"/>
      <c r="SQM25" s="49"/>
      <c r="SQN25" s="49"/>
      <c r="SQO25" s="49"/>
      <c r="SQP25" s="49"/>
      <c r="SQQ25" s="49"/>
      <c r="SQR25" s="49"/>
      <c r="SQS25" s="49"/>
      <c r="SQT25" s="49"/>
      <c r="SQU25" s="49"/>
      <c r="SQV25" s="49"/>
      <c r="SQW25" s="49"/>
      <c r="SQX25" s="49"/>
      <c r="SQY25" s="49"/>
      <c r="SQZ25" s="49"/>
      <c r="SRA25" s="49"/>
      <c r="SRB25" s="49"/>
      <c r="SRC25" s="49"/>
      <c r="SRD25" s="49"/>
      <c r="SRE25" s="49"/>
      <c r="SRF25" s="49"/>
      <c r="SRG25" s="49"/>
      <c r="SRH25" s="49"/>
      <c r="SRI25" s="49"/>
      <c r="SRJ25" s="49"/>
      <c r="SRK25" s="49"/>
      <c r="SRL25" s="49"/>
      <c r="SRM25" s="49"/>
      <c r="SRN25" s="49"/>
      <c r="SRO25" s="49"/>
      <c r="SRP25" s="49"/>
      <c r="SRQ25" s="49"/>
      <c r="SRR25" s="49"/>
      <c r="SRS25" s="49"/>
      <c r="SRT25" s="49"/>
      <c r="SRU25" s="49"/>
      <c r="SRV25" s="49"/>
      <c r="SRW25" s="49"/>
      <c r="SRX25" s="49"/>
      <c r="SRY25" s="49"/>
      <c r="SRZ25" s="49"/>
      <c r="SSA25" s="49"/>
      <c r="SSB25" s="49"/>
      <c r="SSC25" s="49"/>
      <c r="SSD25" s="49"/>
      <c r="SSE25" s="49"/>
      <c r="SSF25" s="49"/>
      <c r="SSG25" s="49"/>
      <c r="SSH25" s="49"/>
      <c r="SSI25" s="49"/>
      <c r="SSJ25" s="49"/>
      <c r="SSK25" s="49"/>
      <c r="SSL25" s="49"/>
      <c r="SSM25" s="49"/>
      <c r="SSN25" s="49"/>
      <c r="SSO25" s="49"/>
      <c r="SSP25" s="49"/>
      <c r="SSQ25" s="49"/>
      <c r="SSR25" s="49"/>
      <c r="SSS25" s="49"/>
      <c r="SST25" s="49"/>
      <c r="SSU25" s="49"/>
      <c r="SSV25" s="49"/>
      <c r="SSW25" s="49"/>
      <c r="SSX25" s="49"/>
      <c r="SSY25" s="49"/>
      <c r="SSZ25" s="49"/>
      <c r="STA25" s="49"/>
      <c r="STB25" s="49"/>
      <c r="STC25" s="49"/>
      <c r="STD25" s="49"/>
      <c r="STE25" s="49"/>
      <c r="STF25" s="49"/>
      <c r="STG25" s="49"/>
      <c r="STH25" s="49"/>
      <c r="STI25" s="49"/>
      <c r="STJ25" s="49"/>
      <c r="STK25" s="49"/>
      <c r="STL25" s="49"/>
      <c r="STM25" s="49"/>
      <c r="STN25" s="49"/>
      <c r="STO25" s="49"/>
      <c r="STP25" s="49"/>
      <c r="STQ25" s="49"/>
      <c r="STR25" s="49"/>
      <c r="STS25" s="49"/>
      <c r="STT25" s="49"/>
      <c r="STU25" s="49"/>
      <c r="STV25" s="49"/>
      <c r="STW25" s="49"/>
      <c r="STX25" s="49"/>
      <c r="STY25" s="49"/>
      <c r="STZ25" s="49"/>
      <c r="SUA25" s="49"/>
      <c r="SUB25" s="49"/>
      <c r="SUC25" s="49"/>
      <c r="SUD25" s="49"/>
      <c r="SUE25" s="49"/>
      <c r="SUF25" s="49"/>
      <c r="SUG25" s="49"/>
      <c r="SUH25" s="49"/>
      <c r="SUI25" s="49"/>
      <c r="SUJ25" s="49"/>
      <c r="SUK25" s="49"/>
      <c r="SUL25" s="49"/>
      <c r="SUM25" s="49"/>
      <c r="SUN25" s="49"/>
      <c r="SUO25" s="49"/>
      <c r="SUP25" s="49"/>
      <c r="SUQ25" s="49"/>
      <c r="SUR25" s="49"/>
      <c r="SUS25" s="49"/>
      <c r="SUT25" s="49"/>
      <c r="SUU25" s="49"/>
      <c r="SUV25" s="49"/>
      <c r="SUW25" s="49"/>
      <c r="SUX25" s="49"/>
      <c r="SUY25" s="49"/>
      <c r="SUZ25" s="49"/>
      <c r="SVA25" s="49"/>
      <c r="SVB25" s="49"/>
      <c r="SVC25" s="49"/>
      <c r="SVD25" s="49"/>
      <c r="SVE25" s="49"/>
      <c r="SVF25" s="49"/>
      <c r="SVG25" s="49"/>
      <c r="SVH25" s="49"/>
      <c r="SVI25" s="49"/>
      <c r="SVJ25" s="49"/>
      <c r="SVK25" s="49"/>
      <c r="SVL25" s="49"/>
      <c r="SVM25" s="49"/>
      <c r="SVN25" s="49"/>
      <c r="SVO25" s="49"/>
      <c r="SVP25" s="49"/>
      <c r="SVQ25" s="49"/>
      <c r="SVR25" s="49"/>
      <c r="SVS25" s="49"/>
      <c r="SVT25" s="49"/>
      <c r="SVU25" s="49"/>
      <c r="SVV25" s="49"/>
      <c r="SVW25" s="49"/>
      <c r="SVX25" s="49"/>
      <c r="SVY25" s="49"/>
      <c r="SVZ25" s="49"/>
      <c r="SWA25" s="49"/>
      <c r="SWB25" s="49"/>
      <c r="SWC25" s="49"/>
      <c r="SWD25" s="49"/>
      <c r="SWE25" s="49"/>
      <c r="SWF25" s="49"/>
      <c r="SWG25" s="49"/>
      <c r="SWH25" s="49"/>
      <c r="SWI25" s="49"/>
      <c r="SWJ25" s="49"/>
      <c r="SWK25" s="49"/>
      <c r="SWL25" s="49"/>
      <c r="SWM25" s="49"/>
      <c r="SWN25" s="49"/>
      <c r="SWO25" s="49"/>
      <c r="SWP25" s="49"/>
      <c r="SWQ25" s="49"/>
      <c r="SWR25" s="49"/>
      <c r="SWS25" s="49"/>
      <c r="SWT25" s="49"/>
      <c r="SWU25" s="49"/>
      <c r="SWV25" s="49"/>
      <c r="SWW25" s="49"/>
      <c r="SWX25" s="49"/>
      <c r="SWY25" s="49"/>
      <c r="SWZ25" s="49"/>
      <c r="SXA25" s="49"/>
      <c r="SXB25" s="49"/>
      <c r="SXC25" s="49"/>
      <c r="SXD25" s="49"/>
      <c r="SXE25" s="49"/>
      <c r="SXF25" s="49"/>
      <c r="SXG25" s="49"/>
      <c r="SXH25" s="49"/>
      <c r="SXI25" s="49"/>
      <c r="SXJ25" s="49"/>
      <c r="SXK25" s="49"/>
      <c r="SXL25" s="49"/>
      <c r="SXM25" s="49"/>
      <c r="SXN25" s="49"/>
      <c r="SXO25" s="49"/>
      <c r="SXP25" s="49"/>
      <c r="SXQ25" s="49"/>
      <c r="SXR25" s="49"/>
      <c r="SXS25" s="49"/>
      <c r="SXT25" s="49"/>
      <c r="SXU25" s="49"/>
      <c r="SXV25" s="49"/>
      <c r="SXW25" s="49"/>
      <c r="SXX25" s="49"/>
      <c r="SXY25" s="49"/>
      <c r="SXZ25" s="49"/>
      <c r="SYA25" s="49"/>
      <c r="SYB25" s="49"/>
      <c r="SYC25" s="49"/>
      <c r="SYD25" s="49"/>
      <c r="SYE25" s="49"/>
      <c r="SYF25" s="49"/>
      <c r="SYG25" s="49"/>
      <c r="SYH25" s="49"/>
      <c r="SYI25" s="49"/>
      <c r="SYJ25" s="49"/>
      <c r="SYK25" s="49"/>
      <c r="SYL25" s="49"/>
      <c r="SYM25" s="49"/>
      <c r="SYN25" s="49"/>
      <c r="SYO25" s="49"/>
      <c r="SYP25" s="49"/>
      <c r="SYQ25" s="49"/>
      <c r="SYR25" s="49"/>
      <c r="SYS25" s="49"/>
      <c r="SYT25" s="49"/>
      <c r="SYU25" s="49"/>
      <c r="SYV25" s="49"/>
      <c r="SYW25" s="49"/>
      <c r="SYX25" s="49"/>
      <c r="SYY25" s="49"/>
      <c r="SYZ25" s="49"/>
      <c r="SZA25" s="49"/>
      <c r="SZB25" s="49"/>
      <c r="SZC25" s="49"/>
      <c r="SZD25" s="49"/>
      <c r="SZE25" s="49"/>
      <c r="SZF25" s="49"/>
      <c r="SZG25" s="49"/>
      <c r="SZH25" s="49"/>
      <c r="SZI25" s="49"/>
      <c r="SZJ25" s="49"/>
      <c r="SZK25" s="49"/>
      <c r="SZL25" s="49"/>
      <c r="SZM25" s="49"/>
      <c r="SZN25" s="49"/>
      <c r="SZO25" s="49"/>
      <c r="SZP25" s="49"/>
      <c r="SZQ25" s="49"/>
      <c r="SZR25" s="49"/>
      <c r="SZS25" s="49"/>
      <c r="SZT25" s="49"/>
      <c r="SZU25" s="49"/>
      <c r="SZV25" s="49"/>
      <c r="SZW25" s="49"/>
      <c r="SZX25" s="49"/>
      <c r="SZY25" s="49"/>
      <c r="SZZ25" s="49"/>
      <c r="TAA25" s="49"/>
      <c r="TAB25" s="49"/>
      <c r="TAC25" s="49"/>
      <c r="TAD25" s="49"/>
      <c r="TAE25" s="49"/>
      <c r="TAF25" s="49"/>
      <c r="TAG25" s="49"/>
      <c r="TAH25" s="49"/>
      <c r="TAI25" s="49"/>
      <c r="TAJ25" s="49"/>
      <c r="TAK25" s="49"/>
      <c r="TAL25" s="49"/>
      <c r="TAM25" s="49"/>
      <c r="TAN25" s="49"/>
      <c r="TAO25" s="49"/>
      <c r="TAP25" s="49"/>
      <c r="TAQ25" s="49"/>
      <c r="TAR25" s="49"/>
      <c r="TAS25" s="49"/>
      <c r="TAT25" s="49"/>
      <c r="TAU25" s="49"/>
      <c r="TAV25" s="49"/>
      <c r="TAW25" s="49"/>
      <c r="TAX25" s="49"/>
      <c r="TAY25" s="49"/>
      <c r="TAZ25" s="49"/>
      <c r="TBA25" s="49"/>
      <c r="TBB25" s="49"/>
      <c r="TBC25" s="49"/>
      <c r="TBD25" s="49"/>
      <c r="TBE25" s="49"/>
      <c r="TBF25" s="49"/>
      <c r="TBG25" s="49"/>
      <c r="TBH25" s="49"/>
      <c r="TBI25" s="49"/>
      <c r="TBJ25" s="49"/>
      <c r="TBK25" s="49"/>
      <c r="TBL25" s="49"/>
      <c r="TBM25" s="49"/>
      <c r="TBN25" s="49"/>
      <c r="TBO25" s="49"/>
      <c r="TBP25" s="49"/>
      <c r="TBQ25" s="49"/>
      <c r="TBR25" s="49"/>
      <c r="TBS25" s="49"/>
      <c r="TBT25" s="49"/>
      <c r="TBU25" s="49"/>
      <c r="TBV25" s="49"/>
      <c r="TBW25" s="49"/>
      <c r="TBX25" s="49"/>
      <c r="TBY25" s="49"/>
      <c r="TBZ25" s="49"/>
      <c r="TCA25" s="49"/>
      <c r="TCB25" s="49"/>
      <c r="TCC25" s="49"/>
      <c r="TCD25" s="49"/>
      <c r="TCE25" s="49"/>
      <c r="TCF25" s="49"/>
      <c r="TCG25" s="49"/>
      <c r="TCH25" s="49"/>
      <c r="TCI25" s="49"/>
      <c r="TCJ25" s="49"/>
      <c r="TCK25" s="49"/>
      <c r="TCL25" s="49"/>
      <c r="TCM25" s="49"/>
      <c r="TCN25" s="49"/>
      <c r="TCO25" s="49"/>
      <c r="TCP25" s="49"/>
      <c r="TCQ25" s="49"/>
      <c r="TCR25" s="49"/>
      <c r="TCS25" s="49"/>
      <c r="TCT25" s="49"/>
      <c r="TCU25" s="49"/>
      <c r="TCV25" s="49"/>
      <c r="TCW25" s="49"/>
      <c r="TCX25" s="49"/>
      <c r="TCY25" s="49"/>
      <c r="TCZ25" s="49"/>
      <c r="TDA25" s="49"/>
      <c r="TDB25" s="49"/>
      <c r="TDC25" s="49"/>
      <c r="TDD25" s="49"/>
      <c r="TDE25" s="49"/>
      <c r="TDF25" s="49"/>
      <c r="TDG25" s="49"/>
      <c r="TDH25" s="49"/>
      <c r="TDI25" s="49"/>
      <c r="TDJ25" s="49"/>
      <c r="TDK25" s="49"/>
      <c r="TDL25" s="49"/>
      <c r="TDM25" s="49"/>
      <c r="TDN25" s="49"/>
      <c r="TDO25" s="49"/>
      <c r="TDP25" s="49"/>
      <c r="TDQ25" s="49"/>
      <c r="TDR25" s="49"/>
      <c r="TDS25" s="49"/>
      <c r="TDT25" s="49"/>
      <c r="TDU25" s="49"/>
      <c r="TDV25" s="49"/>
      <c r="TDW25" s="49"/>
      <c r="TDX25" s="49"/>
      <c r="TDY25" s="49"/>
      <c r="TDZ25" s="49"/>
      <c r="TEA25" s="49"/>
      <c r="TEB25" s="49"/>
      <c r="TEC25" s="49"/>
      <c r="TED25" s="49"/>
      <c r="TEE25" s="49"/>
      <c r="TEF25" s="49"/>
      <c r="TEG25" s="49"/>
      <c r="TEH25" s="49"/>
      <c r="TEI25" s="49"/>
      <c r="TEJ25" s="49"/>
      <c r="TEK25" s="49"/>
      <c r="TEL25" s="49"/>
      <c r="TEM25" s="49"/>
      <c r="TEN25" s="49"/>
      <c r="TEO25" s="49"/>
      <c r="TEP25" s="49"/>
      <c r="TEQ25" s="49"/>
      <c r="TER25" s="49"/>
      <c r="TES25" s="49"/>
      <c r="TET25" s="49"/>
      <c r="TEU25" s="49"/>
      <c r="TEV25" s="49"/>
      <c r="TEW25" s="49"/>
      <c r="TEX25" s="49"/>
      <c r="TEY25" s="49"/>
      <c r="TEZ25" s="49"/>
      <c r="TFA25" s="49"/>
      <c r="TFB25" s="49"/>
      <c r="TFC25" s="49"/>
      <c r="TFD25" s="49"/>
      <c r="TFE25" s="49"/>
      <c r="TFF25" s="49"/>
      <c r="TFG25" s="49"/>
      <c r="TFH25" s="49"/>
      <c r="TFI25" s="49"/>
      <c r="TFJ25" s="49"/>
      <c r="TFK25" s="49"/>
      <c r="TFL25" s="49"/>
      <c r="TFM25" s="49"/>
      <c r="TFN25" s="49"/>
      <c r="TFO25" s="49"/>
      <c r="TFP25" s="49"/>
      <c r="TFQ25" s="49"/>
      <c r="TFR25" s="49"/>
      <c r="TFS25" s="49"/>
      <c r="TFT25" s="49"/>
      <c r="TFU25" s="49"/>
      <c r="TFV25" s="49"/>
      <c r="TFW25" s="49"/>
      <c r="TFX25" s="49"/>
      <c r="TFY25" s="49"/>
      <c r="TFZ25" s="49"/>
      <c r="TGA25" s="49"/>
      <c r="TGB25" s="49"/>
      <c r="TGC25" s="49"/>
      <c r="TGD25" s="49"/>
      <c r="TGE25" s="49"/>
      <c r="TGF25" s="49"/>
      <c r="TGG25" s="49"/>
      <c r="TGH25" s="49"/>
      <c r="TGI25" s="49"/>
      <c r="TGJ25" s="49"/>
      <c r="TGK25" s="49"/>
      <c r="TGL25" s="49"/>
      <c r="TGM25" s="49"/>
      <c r="TGN25" s="49"/>
      <c r="TGO25" s="49"/>
      <c r="TGP25" s="49"/>
      <c r="TGQ25" s="49"/>
      <c r="TGR25" s="49"/>
      <c r="TGS25" s="49"/>
      <c r="TGT25" s="49"/>
      <c r="TGU25" s="49"/>
      <c r="TGV25" s="49"/>
      <c r="TGW25" s="49"/>
      <c r="TGX25" s="49"/>
      <c r="TGY25" s="49"/>
      <c r="TGZ25" s="49"/>
      <c r="THA25" s="49"/>
      <c r="THB25" s="49"/>
      <c r="THC25" s="49"/>
      <c r="THD25" s="49"/>
      <c r="THE25" s="49"/>
      <c r="THF25" s="49"/>
      <c r="THG25" s="49"/>
      <c r="THH25" s="49"/>
      <c r="THI25" s="49"/>
      <c r="THJ25" s="49"/>
      <c r="THK25" s="49"/>
      <c r="THL25" s="49"/>
      <c r="THM25" s="49"/>
      <c r="THN25" s="49"/>
      <c r="THO25" s="49"/>
      <c r="THP25" s="49"/>
      <c r="THQ25" s="49"/>
      <c r="THR25" s="49"/>
      <c r="THS25" s="49"/>
      <c r="THT25" s="49"/>
      <c r="THU25" s="49"/>
      <c r="THV25" s="49"/>
      <c r="THW25" s="49"/>
      <c r="THX25" s="49"/>
      <c r="THY25" s="49"/>
      <c r="THZ25" s="49"/>
      <c r="TIA25" s="49"/>
      <c r="TIB25" s="49"/>
      <c r="TIC25" s="49"/>
      <c r="TID25" s="49"/>
      <c r="TIE25" s="49"/>
      <c r="TIF25" s="49"/>
      <c r="TIG25" s="49"/>
      <c r="TIH25" s="49"/>
      <c r="TII25" s="49"/>
      <c r="TIJ25" s="49"/>
      <c r="TIK25" s="49"/>
      <c r="TIL25" s="49"/>
      <c r="TIM25" s="49"/>
      <c r="TIN25" s="49"/>
      <c r="TIO25" s="49"/>
      <c r="TIP25" s="49"/>
      <c r="TIQ25" s="49"/>
      <c r="TIR25" s="49"/>
      <c r="TIS25" s="49"/>
      <c r="TIT25" s="49"/>
      <c r="TIU25" s="49"/>
      <c r="TIV25" s="49"/>
      <c r="TIW25" s="49"/>
      <c r="TIX25" s="49"/>
      <c r="TIY25" s="49"/>
      <c r="TIZ25" s="49"/>
      <c r="TJA25" s="49"/>
      <c r="TJB25" s="49"/>
      <c r="TJC25" s="49"/>
      <c r="TJD25" s="49"/>
      <c r="TJE25" s="49"/>
      <c r="TJF25" s="49"/>
      <c r="TJG25" s="49"/>
      <c r="TJH25" s="49"/>
      <c r="TJI25" s="49"/>
      <c r="TJJ25" s="49"/>
      <c r="TJK25" s="49"/>
      <c r="TJL25" s="49"/>
      <c r="TJM25" s="49"/>
      <c r="TJN25" s="49"/>
      <c r="TJO25" s="49"/>
      <c r="TJP25" s="49"/>
      <c r="TJQ25" s="49"/>
      <c r="TJR25" s="49"/>
      <c r="TJS25" s="49"/>
      <c r="TJT25" s="49"/>
      <c r="TJU25" s="49"/>
      <c r="TJV25" s="49"/>
      <c r="TJW25" s="49"/>
      <c r="TJX25" s="49"/>
      <c r="TJY25" s="49"/>
      <c r="TJZ25" s="49"/>
      <c r="TKA25" s="49"/>
      <c r="TKB25" s="49"/>
      <c r="TKC25" s="49"/>
      <c r="TKD25" s="49"/>
      <c r="TKE25" s="49"/>
      <c r="TKF25" s="49"/>
      <c r="TKG25" s="49"/>
      <c r="TKH25" s="49"/>
      <c r="TKI25" s="49"/>
      <c r="TKJ25" s="49"/>
      <c r="TKK25" s="49"/>
      <c r="TKL25" s="49"/>
      <c r="TKM25" s="49"/>
      <c r="TKN25" s="49"/>
      <c r="TKO25" s="49"/>
      <c r="TKP25" s="49"/>
      <c r="TKQ25" s="49"/>
      <c r="TKR25" s="49"/>
      <c r="TKS25" s="49"/>
      <c r="TKT25" s="49"/>
      <c r="TKU25" s="49"/>
      <c r="TKV25" s="49"/>
      <c r="TKW25" s="49"/>
      <c r="TKX25" s="49"/>
      <c r="TKY25" s="49"/>
      <c r="TKZ25" s="49"/>
      <c r="TLA25" s="49"/>
      <c r="TLB25" s="49"/>
      <c r="TLC25" s="49"/>
      <c r="TLD25" s="49"/>
      <c r="TLE25" s="49"/>
      <c r="TLF25" s="49"/>
      <c r="TLG25" s="49"/>
      <c r="TLH25" s="49"/>
      <c r="TLI25" s="49"/>
      <c r="TLJ25" s="49"/>
      <c r="TLK25" s="49"/>
      <c r="TLL25" s="49"/>
      <c r="TLM25" s="49"/>
      <c r="TLN25" s="49"/>
      <c r="TLO25" s="49"/>
      <c r="TLP25" s="49"/>
      <c r="TLQ25" s="49"/>
      <c r="TLR25" s="49"/>
      <c r="TLS25" s="49"/>
      <c r="TLT25" s="49"/>
      <c r="TLU25" s="49"/>
      <c r="TLV25" s="49"/>
      <c r="TLW25" s="49"/>
      <c r="TLX25" s="49"/>
      <c r="TLY25" s="49"/>
      <c r="TLZ25" s="49"/>
      <c r="TMA25" s="49"/>
      <c r="TMB25" s="49"/>
      <c r="TMC25" s="49"/>
      <c r="TMD25" s="49"/>
      <c r="TME25" s="49"/>
      <c r="TMF25" s="49"/>
      <c r="TMG25" s="49"/>
      <c r="TMH25" s="49"/>
      <c r="TMI25" s="49"/>
      <c r="TMJ25" s="49"/>
      <c r="TMK25" s="49"/>
      <c r="TML25" s="49"/>
      <c r="TMM25" s="49"/>
      <c r="TMN25" s="49"/>
      <c r="TMO25" s="49"/>
      <c r="TMP25" s="49"/>
      <c r="TMQ25" s="49"/>
      <c r="TMR25" s="49"/>
      <c r="TMS25" s="49"/>
      <c r="TMT25" s="49"/>
      <c r="TMU25" s="49"/>
      <c r="TMV25" s="49"/>
      <c r="TMW25" s="49"/>
      <c r="TMX25" s="49"/>
      <c r="TMY25" s="49"/>
      <c r="TMZ25" s="49"/>
      <c r="TNA25" s="49"/>
      <c r="TNB25" s="49"/>
      <c r="TNC25" s="49"/>
      <c r="TND25" s="49"/>
      <c r="TNE25" s="49"/>
      <c r="TNF25" s="49"/>
      <c r="TNG25" s="49"/>
      <c r="TNH25" s="49"/>
      <c r="TNI25" s="49"/>
      <c r="TNJ25" s="49"/>
      <c r="TNK25" s="49"/>
      <c r="TNL25" s="49"/>
      <c r="TNM25" s="49"/>
      <c r="TNN25" s="49"/>
      <c r="TNO25" s="49"/>
      <c r="TNP25" s="49"/>
      <c r="TNQ25" s="49"/>
      <c r="TNR25" s="49"/>
      <c r="TNS25" s="49"/>
      <c r="TNT25" s="49"/>
      <c r="TNU25" s="49"/>
      <c r="TNV25" s="49"/>
      <c r="TNW25" s="49"/>
      <c r="TNX25" s="49"/>
      <c r="TNY25" s="49"/>
      <c r="TNZ25" s="49"/>
      <c r="TOA25" s="49"/>
      <c r="TOB25" s="49"/>
      <c r="TOC25" s="49"/>
      <c r="TOD25" s="49"/>
      <c r="TOE25" s="49"/>
      <c r="TOF25" s="49"/>
      <c r="TOG25" s="49"/>
      <c r="TOH25" s="49"/>
      <c r="TOI25" s="49"/>
      <c r="TOJ25" s="49"/>
      <c r="TOK25" s="49"/>
      <c r="TOL25" s="49"/>
      <c r="TOM25" s="49"/>
      <c r="TON25" s="49"/>
      <c r="TOO25" s="49"/>
      <c r="TOP25" s="49"/>
      <c r="TOQ25" s="49"/>
      <c r="TOR25" s="49"/>
      <c r="TOS25" s="49"/>
      <c r="TOT25" s="49"/>
      <c r="TOU25" s="49"/>
      <c r="TOV25" s="49"/>
      <c r="TOW25" s="49"/>
      <c r="TOX25" s="49"/>
      <c r="TOY25" s="49"/>
      <c r="TOZ25" s="49"/>
      <c r="TPA25" s="49"/>
      <c r="TPB25" s="49"/>
      <c r="TPC25" s="49"/>
      <c r="TPD25" s="49"/>
      <c r="TPE25" s="49"/>
      <c r="TPF25" s="49"/>
      <c r="TPG25" s="49"/>
      <c r="TPH25" s="49"/>
      <c r="TPI25" s="49"/>
      <c r="TPJ25" s="49"/>
      <c r="TPK25" s="49"/>
      <c r="TPL25" s="49"/>
      <c r="TPM25" s="49"/>
      <c r="TPN25" s="49"/>
      <c r="TPO25" s="49"/>
      <c r="TPP25" s="49"/>
      <c r="TPQ25" s="49"/>
      <c r="TPR25" s="49"/>
      <c r="TPS25" s="49"/>
      <c r="TPT25" s="49"/>
      <c r="TPU25" s="49"/>
      <c r="TPV25" s="49"/>
      <c r="TPW25" s="49"/>
      <c r="TPX25" s="49"/>
      <c r="TPY25" s="49"/>
      <c r="TPZ25" s="49"/>
      <c r="TQA25" s="49"/>
      <c r="TQB25" s="49"/>
      <c r="TQC25" s="49"/>
      <c r="TQD25" s="49"/>
      <c r="TQE25" s="49"/>
      <c r="TQF25" s="49"/>
      <c r="TQG25" s="49"/>
      <c r="TQH25" s="49"/>
      <c r="TQI25" s="49"/>
      <c r="TQJ25" s="49"/>
      <c r="TQK25" s="49"/>
      <c r="TQL25" s="49"/>
      <c r="TQM25" s="49"/>
      <c r="TQN25" s="49"/>
      <c r="TQO25" s="49"/>
      <c r="TQP25" s="49"/>
      <c r="TQQ25" s="49"/>
      <c r="TQR25" s="49"/>
      <c r="TQS25" s="49"/>
      <c r="TQT25" s="49"/>
      <c r="TQU25" s="49"/>
      <c r="TQV25" s="49"/>
      <c r="TQW25" s="49"/>
      <c r="TQX25" s="49"/>
      <c r="TQY25" s="49"/>
      <c r="TQZ25" s="49"/>
      <c r="TRA25" s="49"/>
      <c r="TRB25" s="49"/>
      <c r="TRC25" s="49"/>
      <c r="TRD25" s="49"/>
      <c r="TRE25" s="49"/>
      <c r="TRF25" s="49"/>
      <c r="TRG25" s="49"/>
      <c r="TRH25" s="49"/>
      <c r="TRI25" s="49"/>
      <c r="TRJ25" s="49"/>
      <c r="TRK25" s="49"/>
      <c r="TRL25" s="49"/>
      <c r="TRM25" s="49"/>
      <c r="TRN25" s="49"/>
      <c r="TRO25" s="49"/>
      <c r="TRP25" s="49"/>
      <c r="TRQ25" s="49"/>
      <c r="TRR25" s="49"/>
      <c r="TRS25" s="49"/>
      <c r="TRT25" s="49"/>
      <c r="TRU25" s="49"/>
      <c r="TRV25" s="49"/>
      <c r="TRW25" s="49"/>
      <c r="TRX25" s="49"/>
      <c r="TRY25" s="49"/>
      <c r="TRZ25" s="49"/>
      <c r="TSA25" s="49"/>
      <c r="TSB25" s="49"/>
      <c r="TSC25" s="49"/>
      <c r="TSD25" s="49"/>
      <c r="TSE25" s="49"/>
      <c r="TSF25" s="49"/>
      <c r="TSG25" s="49"/>
      <c r="TSH25" s="49"/>
      <c r="TSI25" s="49"/>
      <c r="TSJ25" s="49"/>
      <c r="TSK25" s="49"/>
      <c r="TSL25" s="49"/>
      <c r="TSM25" s="49"/>
      <c r="TSN25" s="49"/>
      <c r="TSO25" s="49"/>
      <c r="TSP25" s="49"/>
      <c r="TSQ25" s="49"/>
      <c r="TSR25" s="49"/>
      <c r="TSS25" s="49"/>
      <c r="TST25" s="49"/>
      <c r="TSU25" s="49"/>
      <c r="TSV25" s="49"/>
      <c r="TSW25" s="49"/>
      <c r="TSX25" s="49"/>
      <c r="TSY25" s="49"/>
      <c r="TSZ25" s="49"/>
      <c r="TTA25" s="49"/>
      <c r="TTB25" s="49"/>
      <c r="TTC25" s="49"/>
      <c r="TTD25" s="49"/>
      <c r="TTE25" s="49"/>
      <c r="TTF25" s="49"/>
      <c r="TTG25" s="49"/>
      <c r="TTH25" s="49"/>
      <c r="TTI25" s="49"/>
      <c r="TTJ25" s="49"/>
      <c r="TTK25" s="49"/>
      <c r="TTL25" s="49"/>
      <c r="TTM25" s="49"/>
      <c r="TTN25" s="49"/>
      <c r="TTO25" s="49"/>
      <c r="TTP25" s="49"/>
      <c r="TTQ25" s="49"/>
      <c r="TTR25" s="49"/>
      <c r="TTS25" s="49"/>
      <c r="TTT25" s="49"/>
      <c r="TTU25" s="49"/>
      <c r="TTV25" s="49"/>
      <c r="TTW25" s="49"/>
      <c r="TTX25" s="49"/>
      <c r="TTY25" s="49"/>
      <c r="TTZ25" s="49"/>
      <c r="TUA25" s="49"/>
      <c r="TUB25" s="49"/>
      <c r="TUC25" s="49"/>
      <c r="TUD25" s="49"/>
      <c r="TUE25" s="49"/>
      <c r="TUF25" s="49"/>
      <c r="TUG25" s="49"/>
      <c r="TUH25" s="49"/>
      <c r="TUI25" s="49"/>
      <c r="TUJ25" s="49"/>
      <c r="TUK25" s="49"/>
      <c r="TUL25" s="49"/>
      <c r="TUM25" s="49"/>
      <c r="TUN25" s="49"/>
      <c r="TUO25" s="49"/>
      <c r="TUP25" s="49"/>
      <c r="TUQ25" s="49"/>
      <c r="TUR25" s="49"/>
      <c r="TUS25" s="49"/>
      <c r="TUT25" s="49"/>
      <c r="TUU25" s="49"/>
      <c r="TUV25" s="49"/>
      <c r="TUW25" s="49"/>
      <c r="TUX25" s="49"/>
      <c r="TUY25" s="49"/>
      <c r="TUZ25" s="49"/>
      <c r="TVA25" s="49"/>
      <c r="TVB25" s="49"/>
      <c r="TVC25" s="49"/>
      <c r="TVD25" s="49"/>
      <c r="TVE25" s="49"/>
      <c r="TVF25" s="49"/>
      <c r="TVG25" s="49"/>
      <c r="TVH25" s="49"/>
      <c r="TVI25" s="49"/>
      <c r="TVJ25" s="49"/>
      <c r="TVK25" s="49"/>
      <c r="TVL25" s="49"/>
      <c r="TVM25" s="49"/>
      <c r="TVN25" s="49"/>
      <c r="TVO25" s="49"/>
      <c r="TVP25" s="49"/>
      <c r="TVQ25" s="49"/>
      <c r="TVR25" s="49"/>
      <c r="TVS25" s="49"/>
      <c r="TVT25" s="49"/>
      <c r="TVU25" s="49"/>
      <c r="TVV25" s="49"/>
      <c r="TVW25" s="49"/>
      <c r="TVX25" s="49"/>
      <c r="TVY25" s="49"/>
      <c r="TVZ25" s="49"/>
      <c r="TWA25" s="49"/>
      <c r="TWB25" s="49"/>
      <c r="TWC25" s="49"/>
      <c r="TWD25" s="49"/>
      <c r="TWE25" s="49"/>
      <c r="TWF25" s="49"/>
      <c r="TWG25" s="49"/>
      <c r="TWH25" s="49"/>
      <c r="TWI25" s="49"/>
      <c r="TWJ25" s="49"/>
      <c r="TWK25" s="49"/>
      <c r="TWL25" s="49"/>
      <c r="TWM25" s="49"/>
      <c r="TWN25" s="49"/>
      <c r="TWO25" s="49"/>
      <c r="TWP25" s="49"/>
      <c r="TWQ25" s="49"/>
      <c r="TWR25" s="49"/>
      <c r="TWS25" s="49"/>
      <c r="TWT25" s="49"/>
      <c r="TWU25" s="49"/>
      <c r="TWV25" s="49"/>
      <c r="TWW25" s="49"/>
      <c r="TWX25" s="49"/>
      <c r="TWY25" s="49"/>
      <c r="TWZ25" s="49"/>
      <c r="TXA25" s="49"/>
      <c r="TXB25" s="49"/>
      <c r="TXC25" s="49"/>
      <c r="TXD25" s="49"/>
      <c r="TXE25" s="49"/>
      <c r="TXF25" s="49"/>
      <c r="TXG25" s="49"/>
      <c r="TXH25" s="49"/>
      <c r="TXI25" s="49"/>
      <c r="TXJ25" s="49"/>
      <c r="TXK25" s="49"/>
      <c r="TXL25" s="49"/>
      <c r="TXM25" s="49"/>
      <c r="TXN25" s="49"/>
      <c r="TXO25" s="49"/>
      <c r="TXP25" s="49"/>
      <c r="TXQ25" s="49"/>
      <c r="TXR25" s="49"/>
      <c r="TXS25" s="49"/>
      <c r="TXT25" s="49"/>
      <c r="TXU25" s="49"/>
      <c r="TXV25" s="49"/>
      <c r="TXW25" s="49"/>
      <c r="TXX25" s="49"/>
      <c r="TXY25" s="49"/>
      <c r="TXZ25" s="49"/>
      <c r="TYA25" s="49"/>
      <c r="TYB25" s="49"/>
      <c r="TYC25" s="49"/>
      <c r="TYD25" s="49"/>
      <c r="TYE25" s="49"/>
      <c r="TYF25" s="49"/>
      <c r="TYG25" s="49"/>
      <c r="TYH25" s="49"/>
      <c r="TYI25" s="49"/>
      <c r="TYJ25" s="49"/>
      <c r="TYK25" s="49"/>
      <c r="TYL25" s="49"/>
      <c r="TYM25" s="49"/>
      <c r="TYN25" s="49"/>
      <c r="TYO25" s="49"/>
      <c r="TYP25" s="49"/>
      <c r="TYQ25" s="49"/>
      <c r="TYR25" s="49"/>
      <c r="TYS25" s="49"/>
      <c r="TYT25" s="49"/>
      <c r="TYU25" s="49"/>
      <c r="TYV25" s="49"/>
      <c r="TYW25" s="49"/>
      <c r="TYX25" s="49"/>
      <c r="TYY25" s="49"/>
      <c r="TYZ25" s="49"/>
      <c r="TZA25" s="49"/>
      <c r="TZB25" s="49"/>
      <c r="TZC25" s="49"/>
      <c r="TZD25" s="49"/>
      <c r="TZE25" s="49"/>
      <c r="TZF25" s="49"/>
      <c r="TZG25" s="49"/>
      <c r="TZH25" s="49"/>
      <c r="TZI25" s="49"/>
      <c r="TZJ25" s="49"/>
      <c r="TZK25" s="49"/>
      <c r="TZL25" s="49"/>
      <c r="TZM25" s="49"/>
      <c r="TZN25" s="49"/>
      <c r="TZO25" s="49"/>
      <c r="TZP25" s="49"/>
      <c r="TZQ25" s="49"/>
      <c r="TZR25" s="49"/>
      <c r="TZS25" s="49"/>
      <c r="TZT25" s="49"/>
      <c r="TZU25" s="49"/>
      <c r="TZV25" s="49"/>
      <c r="TZW25" s="49"/>
      <c r="TZX25" s="49"/>
      <c r="TZY25" s="49"/>
      <c r="TZZ25" s="49"/>
      <c r="UAA25" s="49"/>
      <c r="UAB25" s="49"/>
      <c r="UAC25" s="49"/>
      <c r="UAD25" s="49"/>
      <c r="UAE25" s="49"/>
      <c r="UAF25" s="49"/>
      <c r="UAG25" s="49"/>
      <c r="UAH25" s="49"/>
      <c r="UAI25" s="49"/>
      <c r="UAJ25" s="49"/>
      <c r="UAK25" s="49"/>
      <c r="UAL25" s="49"/>
      <c r="UAM25" s="49"/>
      <c r="UAN25" s="49"/>
      <c r="UAO25" s="49"/>
      <c r="UAP25" s="49"/>
      <c r="UAQ25" s="49"/>
      <c r="UAR25" s="49"/>
      <c r="UAS25" s="49"/>
      <c r="UAT25" s="49"/>
      <c r="UAU25" s="49"/>
      <c r="UAV25" s="49"/>
      <c r="UAW25" s="49"/>
      <c r="UAX25" s="49"/>
      <c r="UAY25" s="49"/>
      <c r="UAZ25" s="49"/>
      <c r="UBA25" s="49"/>
      <c r="UBB25" s="49"/>
      <c r="UBC25" s="49"/>
      <c r="UBD25" s="49"/>
      <c r="UBE25" s="49"/>
      <c r="UBF25" s="49"/>
      <c r="UBG25" s="49"/>
      <c r="UBH25" s="49"/>
      <c r="UBI25" s="49"/>
      <c r="UBJ25" s="49"/>
      <c r="UBK25" s="49"/>
      <c r="UBL25" s="49"/>
      <c r="UBM25" s="49"/>
      <c r="UBN25" s="49"/>
      <c r="UBO25" s="49"/>
      <c r="UBP25" s="49"/>
      <c r="UBQ25" s="49"/>
      <c r="UBR25" s="49"/>
      <c r="UBS25" s="49"/>
      <c r="UBT25" s="49"/>
      <c r="UBU25" s="49"/>
      <c r="UBV25" s="49"/>
      <c r="UBW25" s="49"/>
      <c r="UBX25" s="49"/>
      <c r="UBY25" s="49"/>
      <c r="UBZ25" s="49"/>
      <c r="UCA25" s="49"/>
      <c r="UCB25" s="49"/>
      <c r="UCC25" s="49"/>
      <c r="UCD25" s="49"/>
      <c r="UCE25" s="49"/>
      <c r="UCF25" s="49"/>
      <c r="UCG25" s="49"/>
      <c r="UCH25" s="49"/>
      <c r="UCI25" s="49"/>
      <c r="UCJ25" s="49"/>
      <c r="UCK25" s="49"/>
      <c r="UCL25" s="49"/>
      <c r="UCM25" s="49"/>
      <c r="UCN25" s="49"/>
      <c r="UCO25" s="49"/>
      <c r="UCP25" s="49"/>
      <c r="UCQ25" s="49"/>
      <c r="UCR25" s="49"/>
      <c r="UCS25" s="49"/>
      <c r="UCT25" s="49"/>
      <c r="UCU25" s="49"/>
      <c r="UCV25" s="49"/>
      <c r="UCW25" s="49"/>
      <c r="UCX25" s="49"/>
      <c r="UCY25" s="49"/>
      <c r="UCZ25" s="49"/>
      <c r="UDA25" s="49"/>
      <c r="UDB25" s="49"/>
      <c r="UDC25" s="49"/>
      <c r="UDD25" s="49"/>
      <c r="UDE25" s="49"/>
      <c r="UDF25" s="49"/>
      <c r="UDG25" s="49"/>
      <c r="UDH25" s="49"/>
      <c r="UDI25" s="49"/>
      <c r="UDJ25" s="49"/>
      <c r="UDK25" s="49"/>
      <c r="UDL25" s="49"/>
      <c r="UDM25" s="49"/>
      <c r="UDN25" s="49"/>
      <c r="UDO25" s="49"/>
      <c r="UDP25" s="49"/>
      <c r="UDQ25" s="49"/>
      <c r="UDR25" s="49"/>
      <c r="UDS25" s="49"/>
      <c r="UDT25" s="49"/>
      <c r="UDU25" s="49"/>
      <c r="UDV25" s="49"/>
      <c r="UDW25" s="49"/>
      <c r="UDX25" s="49"/>
      <c r="UDY25" s="49"/>
      <c r="UDZ25" s="49"/>
      <c r="UEA25" s="49"/>
      <c r="UEB25" s="49"/>
      <c r="UEC25" s="49"/>
      <c r="UED25" s="49"/>
      <c r="UEE25" s="49"/>
      <c r="UEF25" s="49"/>
      <c r="UEG25" s="49"/>
      <c r="UEH25" s="49"/>
      <c r="UEI25" s="49"/>
      <c r="UEJ25" s="49"/>
      <c r="UEK25" s="49"/>
      <c r="UEL25" s="49"/>
      <c r="UEM25" s="49"/>
      <c r="UEN25" s="49"/>
      <c r="UEO25" s="49"/>
      <c r="UEP25" s="49"/>
      <c r="UEQ25" s="49"/>
      <c r="UER25" s="49"/>
      <c r="UES25" s="49"/>
      <c r="UET25" s="49"/>
      <c r="UEU25" s="49"/>
      <c r="UEV25" s="49"/>
      <c r="UEW25" s="49"/>
      <c r="UEX25" s="49"/>
      <c r="UEY25" s="49"/>
      <c r="UEZ25" s="49"/>
      <c r="UFA25" s="49"/>
      <c r="UFB25" s="49"/>
      <c r="UFC25" s="49"/>
      <c r="UFD25" s="49"/>
      <c r="UFE25" s="49"/>
      <c r="UFF25" s="49"/>
      <c r="UFG25" s="49"/>
      <c r="UFH25" s="49"/>
      <c r="UFI25" s="49"/>
      <c r="UFJ25" s="49"/>
      <c r="UFK25" s="49"/>
      <c r="UFL25" s="49"/>
      <c r="UFM25" s="49"/>
      <c r="UFN25" s="49"/>
      <c r="UFO25" s="49"/>
      <c r="UFP25" s="49"/>
      <c r="UFQ25" s="49"/>
      <c r="UFR25" s="49"/>
      <c r="UFS25" s="49"/>
      <c r="UFT25" s="49"/>
      <c r="UFU25" s="49"/>
      <c r="UFV25" s="49"/>
      <c r="UFW25" s="49"/>
      <c r="UFX25" s="49"/>
      <c r="UFY25" s="49"/>
      <c r="UFZ25" s="49"/>
      <c r="UGA25" s="49"/>
      <c r="UGB25" s="49"/>
      <c r="UGC25" s="49"/>
      <c r="UGD25" s="49"/>
      <c r="UGE25" s="49"/>
      <c r="UGF25" s="49"/>
      <c r="UGG25" s="49"/>
      <c r="UGH25" s="49"/>
      <c r="UGI25" s="49"/>
      <c r="UGJ25" s="49"/>
      <c r="UGK25" s="49"/>
      <c r="UGL25" s="49"/>
      <c r="UGM25" s="49"/>
      <c r="UGN25" s="49"/>
      <c r="UGO25" s="49"/>
      <c r="UGP25" s="49"/>
      <c r="UGQ25" s="49"/>
      <c r="UGR25" s="49"/>
      <c r="UGS25" s="49"/>
      <c r="UGT25" s="49"/>
      <c r="UGU25" s="49"/>
      <c r="UGV25" s="49"/>
      <c r="UGW25" s="49"/>
      <c r="UGX25" s="49"/>
      <c r="UGY25" s="49"/>
      <c r="UGZ25" s="49"/>
      <c r="UHA25" s="49"/>
      <c r="UHB25" s="49"/>
      <c r="UHC25" s="49"/>
      <c r="UHD25" s="49"/>
      <c r="UHE25" s="49"/>
      <c r="UHF25" s="49"/>
      <c r="UHG25" s="49"/>
      <c r="UHH25" s="49"/>
      <c r="UHI25" s="49"/>
      <c r="UHJ25" s="49"/>
      <c r="UHK25" s="49"/>
      <c r="UHL25" s="49"/>
      <c r="UHM25" s="49"/>
      <c r="UHN25" s="49"/>
      <c r="UHO25" s="49"/>
      <c r="UHP25" s="49"/>
      <c r="UHQ25" s="49"/>
      <c r="UHR25" s="49"/>
      <c r="UHS25" s="49"/>
      <c r="UHT25" s="49"/>
      <c r="UHU25" s="49"/>
      <c r="UHV25" s="49"/>
      <c r="UHW25" s="49"/>
      <c r="UHX25" s="49"/>
      <c r="UHY25" s="49"/>
      <c r="UHZ25" s="49"/>
      <c r="UIA25" s="49"/>
      <c r="UIB25" s="49"/>
      <c r="UIC25" s="49"/>
      <c r="UID25" s="49"/>
      <c r="UIE25" s="49"/>
      <c r="UIF25" s="49"/>
      <c r="UIG25" s="49"/>
      <c r="UIH25" s="49"/>
      <c r="UII25" s="49"/>
      <c r="UIJ25" s="49"/>
      <c r="UIK25" s="49"/>
      <c r="UIL25" s="49"/>
      <c r="UIM25" s="49"/>
      <c r="UIN25" s="49"/>
      <c r="UIO25" s="49"/>
      <c r="UIP25" s="49"/>
      <c r="UIQ25" s="49"/>
      <c r="UIR25" s="49"/>
      <c r="UIS25" s="49"/>
      <c r="UIT25" s="49"/>
      <c r="UIU25" s="49"/>
      <c r="UIV25" s="49"/>
      <c r="UIW25" s="49"/>
      <c r="UIX25" s="49"/>
      <c r="UIY25" s="49"/>
      <c r="UIZ25" s="49"/>
      <c r="UJA25" s="49"/>
      <c r="UJB25" s="49"/>
      <c r="UJC25" s="49"/>
      <c r="UJD25" s="49"/>
      <c r="UJE25" s="49"/>
      <c r="UJF25" s="49"/>
      <c r="UJG25" s="49"/>
      <c r="UJH25" s="49"/>
      <c r="UJI25" s="49"/>
      <c r="UJJ25" s="49"/>
      <c r="UJK25" s="49"/>
      <c r="UJL25" s="49"/>
      <c r="UJM25" s="49"/>
      <c r="UJN25" s="49"/>
      <c r="UJO25" s="49"/>
      <c r="UJP25" s="49"/>
      <c r="UJQ25" s="49"/>
      <c r="UJR25" s="49"/>
      <c r="UJS25" s="49"/>
      <c r="UJT25" s="49"/>
      <c r="UJU25" s="49"/>
      <c r="UJV25" s="49"/>
      <c r="UJW25" s="49"/>
      <c r="UJX25" s="49"/>
      <c r="UJY25" s="49"/>
      <c r="UJZ25" s="49"/>
      <c r="UKA25" s="49"/>
      <c r="UKB25" s="49"/>
      <c r="UKC25" s="49"/>
      <c r="UKD25" s="49"/>
      <c r="UKE25" s="49"/>
      <c r="UKF25" s="49"/>
      <c r="UKG25" s="49"/>
      <c r="UKH25" s="49"/>
      <c r="UKI25" s="49"/>
      <c r="UKJ25" s="49"/>
      <c r="UKK25" s="49"/>
      <c r="UKL25" s="49"/>
      <c r="UKM25" s="49"/>
      <c r="UKN25" s="49"/>
      <c r="UKO25" s="49"/>
      <c r="UKP25" s="49"/>
      <c r="UKQ25" s="49"/>
      <c r="UKR25" s="49"/>
      <c r="UKS25" s="49"/>
      <c r="UKT25" s="49"/>
      <c r="UKU25" s="49"/>
      <c r="UKV25" s="49"/>
      <c r="UKW25" s="49"/>
      <c r="UKX25" s="49"/>
      <c r="UKY25" s="49"/>
      <c r="UKZ25" s="49"/>
      <c r="ULA25" s="49"/>
      <c r="ULB25" s="49"/>
      <c r="ULC25" s="49"/>
      <c r="ULD25" s="49"/>
      <c r="ULE25" s="49"/>
      <c r="ULF25" s="49"/>
      <c r="ULG25" s="49"/>
      <c r="ULH25" s="49"/>
      <c r="ULI25" s="49"/>
      <c r="ULJ25" s="49"/>
      <c r="ULK25" s="49"/>
      <c r="ULL25" s="49"/>
      <c r="ULM25" s="49"/>
      <c r="ULN25" s="49"/>
      <c r="ULO25" s="49"/>
      <c r="ULP25" s="49"/>
      <c r="ULQ25" s="49"/>
      <c r="ULR25" s="49"/>
      <c r="ULS25" s="49"/>
      <c r="ULT25" s="49"/>
      <c r="ULU25" s="49"/>
      <c r="ULV25" s="49"/>
      <c r="ULW25" s="49"/>
      <c r="ULX25" s="49"/>
      <c r="ULY25" s="49"/>
      <c r="ULZ25" s="49"/>
      <c r="UMA25" s="49"/>
      <c r="UMB25" s="49"/>
      <c r="UMC25" s="49"/>
      <c r="UMD25" s="49"/>
      <c r="UME25" s="49"/>
      <c r="UMF25" s="49"/>
      <c r="UMG25" s="49"/>
      <c r="UMH25" s="49"/>
      <c r="UMI25" s="49"/>
      <c r="UMJ25" s="49"/>
      <c r="UMK25" s="49"/>
      <c r="UML25" s="49"/>
      <c r="UMM25" s="49"/>
      <c r="UMN25" s="49"/>
      <c r="UMO25" s="49"/>
      <c r="UMP25" s="49"/>
      <c r="UMQ25" s="49"/>
      <c r="UMR25" s="49"/>
      <c r="UMS25" s="49"/>
      <c r="UMT25" s="49"/>
      <c r="UMU25" s="49"/>
      <c r="UMV25" s="49"/>
      <c r="UMW25" s="49"/>
      <c r="UMX25" s="49"/>
      <c r="UMY25" s="49"/>
      <c r="UMZ25" s="49"/>
      <c r="UNA25" s="49"/>
      <c r="UNB25" s="49"/>
      <c r="UNC25" s="49"/>
      <c r="UND25" s="49"/>
      <c r="UNE25" s="49"/>
      <c r="UNF25" s="49"/>
      <c r="UNG25" s="49"/>
      <c r="UNH25" s="49"/>
      <c r="UNI25" s="49"/>
      <c r="UNJ25" s="49"/>
      <c r="UNK25" s="49"/>
      <c r="UNL25" s="49"/>
      <c r="UNM25" s="49"/>
      <c r="UNN25" s="49"/>
      <c r="UNO25" s="49"/>
      <c r="UNP25" s="49"/>
      <c r="UNQ25" s="49"/>
      <c r="UNR25" s="49"/>
      <c r="UNS25" s="49"/>
      <c r="UNT25" s="49"/>
      <c r="UNU25" s="49"/>
      <c r="UNV25" s="49"/>
      <c r="UNW25" s="49"/>
      <c r="UNX25" s="49"/>
      <c r="UNY25" s="49"/>
      <c r="UNZ25" s="49"/>
      <c r="UOA25" s="49"/>
      <c r="UOB25" s="49"/>
      <c r="UOC25" s="49"/>
      <c r="UOD25" s="49"/>
      <c r="UOE25" s="49"/>
      <c r="UOF25" s="49"/>
      <c r="UOG25" s="49"/>
      <c r="UOH25" s="49"/>
      <c r="UOI25" s="49"/>
      <c r="UOJ25" s="49"/>
      <c r="UOK25" s="49"/>
      <c r="UOL25" s="49"/>
      <c r="UOM25" s="49"/>
      <c r="UON25" s="49"/>
      <c r="UOO25" s="49"/>
      <c r="UOP25" s="49"/>
      <c r="UOQ25" s="49"/>
      <c r="UOR25" s="49"/>
      <c r="UOS25" s="49"/>
      <c r="UOT25" s="49"/>
      <c r="UOU25" s="49"/>
      <c r="UOV25" s="49"/>
      <c r="UOW25" s="49"/>
      <c r="UOX25" s="49"/>
      <c r="UOY25" s="49"/>
      <c r="UOZ25" s="49"/>
      <c r="UPA25" s="49"/>
      <c r="UPB25" s="49"/>
      <c r="UPC25" s="49"/>
      <c r="UPD25" s="49"/>
      <c r="UPE25" s="49"/>
      <c r="UPF25" s="49"/>
      <c r="UPG25" s="49"/>
      <c r="UPH25" s="49"/>
      <c r="UPI25" s="49"/>
      <c r="UPJ25" s="49"/>
      <c r="UPK25" s="49"/>
      <c r="UPL25" s="49"/>
      <c r="UPM25" s="49"/>
      <c r="UPN25" s="49"/>
      <c r="UPO25" s="49"/>
      <c r="UPP25" s="49"/>
      <c r="UPQ25" s="49"/>
      <c r="UPR25" s="49"/>
      <c r="UPS25" s="49"/>
      <c r="UPT25" s="49"/>
      <c r="UPU25" s="49"/>
      <c r="UPV25" s="49"/>
      <c r="UPW25" s="49"/>
      <c r="UPX25" s="49"/>
      <c r="UPY25" s="49"/>
      <c r="UPZ25" s="49"/>
      <c r="UQA25" s="49"/>
      <c r="UQB25" s="49"/>
      <c r="UQC25" s="49"/>
      <c r="UQD25" s="49"/>
      <c r="UQE25" s="49"/>
      <c r="UQF25" s="49"/>
      <c r="UQG25" s="49"/>
      <c r="UQH25" s="49"/>
      <c r="UQI25" s="49"/>
      <c r="UQJ25" s="49"/>
      <c r="UQK25" s="49"/>
      <c r="UQL25" s="49"/>
      <c r="UQM25" s="49"/>
      <c r="UQN25" s="49"/>
      <c r="UQO25" s="49"/>
      <c r="UQP25" s="49"/>
      <c r="UQQ25" s="49"/>
      <c r="UQR25" s="49"/>
      <c r="UQS25" s="49"/>
      <c r="UQT25" s="49"/>
      <c r="UQU25" s="49"/>
      <c r="UQV25" s="49"/>
      <c r="UQW25" s="49"/>
      <c r="UQX25" s="49"/>
      <c r="UQY25" s="49"/>
      <c r="UQZ25" s="49"/>
      <c r="URA25" s="49"/>
      <c r="URB25" s="49"/>
      <c r="URC25" s="49"/>
      <c r="URD25" s="49"/>
      <c r="URE25" s="49"/>
      <c r="URF25" s="49"/>
      <c r="URG25" s="49"/>
      <c r="URH25" s="49"/>
      <c r="URI25" s="49"/>
      <c r="URJ25" s="49"/>
      <c r="URK25" s="49"/>
      <c r="URL25" s="49"/>
      <c r="URM25" s="49"/>
      <c r="URN25" s="49"/>
      <c r="URO25" s="49"/>
      <c r="URP25" s="49"/>
      <c r="URQ25" s="49"/>
      <c r="URR25" s="49"/>
      <c r="URS25" s="49"/>
      <c r="URT25" s="49"/>
      <c r="URU25" s="49"/>
      <c r="URV25" s="49"/>
      <c r="URW25" s="49"/>
      <c r="URX25" s="49"/>
      <c r="URY25" s="49"/>
      <c r="URZ25" s="49"/>
      <c r="USA25" s="49"/>
      <c r="USB25" s="49"/>
      <c r="USC25" s="49"/>
      <c r="USD25" s="49"/>
      <c r="USE25" s="49"/>
      <c r="USF25" s="49"/>
      <c r="USG25" s="49"/>
      <c r="USH25" s="49"/>
      <c r="USI25" s="49"/>
      <c r="USJ25" s="49"/>
      <c r="USK25" s="49"/>
      <c r="USL25" s="49"/>
      <c r="USM25" s="49"/>
      <c r="USN25" s="49"/>
      <c r="USO25" s="49"/>
      <c r="USP25" s="49"/>
      <c r="USQ25" s="49"/>
      <c r="USR25" s="49"/>
      <c r="USS25" s="49"/>
      <c r="UST25" s="49"/>
      <c r="USU25" s="49"/>
      <c r="USV25" s="49"/>
      <c r="USW25" s="49"/>
      <c r="USX25" s="49"/>
      <c r="USY25" s="49"/>
      <c r="USZ25" s="49"/>
      <c r="UTA25" s="49"/>
      <c r="UTB25" s="49"/>
      <c r="UTC25" s="49"/>
      <c r="UTD25" s="49"/>
      <c r="UTE25" s="49"/>
      <c r="UTF25" s="49"/>
      <c r="UTG25" s="49"/>
      <c r="UTH25" s="49"/>
      <c r="UTI25" s="49"/>
      <c r="UTJ25" s="49"/>
      <c r="UTK25" s="49"/>
      <c r="UTL25" s="49"/>
      <c r="UTM25" s="49"/>
      <c r="UTN25" s="49"/>
      <c r="UTO25" s="49"/>
      <c r="UTP25" s="49"/>
      <c r="UTQ25" s="49"/>
      <c r="UTR25" s="49"/>
      <c r="UTS25" s="49"/>
      <c r="UTT25" s="49"/>
      <c r="UTU25" s="49"/>
      <c r="UTV25" s="49"/>
      <c r="UTW25" s="49"/>
      <c r="UTX25" s="49"/>
      <c r="UTY25" s="49"/>
      <c r="UTZ25" s="49"/>
      <c r="UUA25" s="49"/>
      <c r="UUB25" s="49"/>
      <c r="UUC25" s="49"/>
      <c r="UUD25" s="49"/>
      <c r="UUE25" s="49"/>
      <c r="UUF25" s="49"/>
      <c r="UUG25" s="49"/>
      <c r="UUH25" s="49"/>
      <c r="UUI25" s="49"/>
      <c r="UUJ25" s="49"/>
      <c r="UUK25" s="49"/>
      <c r="UUL25" s="49"/>
      <c r="UUM25" s="49"/>
      <c r="UUN25" s="49"/>
      <c r="UUO25" s="49"/>
      <c r="UUP25" s="49"/>
      <c r="UUQ25" s="49"/>
      <c r="UUR25" s="49"/>
      <c r="UUS25" s="49"/>
      <c r="UUT25" s="49"/>
      <c r="UUU25" s="49"/>
      <c r="UUV25" s="49"/>
      <c r="UUW25" s="49"/>
      <c r="UUX25" s="49"/>
      <c r="UUY25" s="49"/>
      <c r="UUZ25" s="49"/>
      <c r="UVA25" s="49"/>
      <c r="UVB25" s="49"/>
      <c r="UVC25" s="49"/>
      <c r="UVD25" s="49"/>
      <c r="UVE25" s="49"/>
      <c r="UVF25" s="49"/>
      <c r="UVG25" s="49"/>
      <c r="UVH25" s="49"/>
      <c r="UVI25" s="49"/>
      <c r="UVJ25" s="49"/>
      <c r="UVK25" s="49"/>
      <c r="UVL25" s="49"/>
      <c r="UVM25" s="49"/>
      <c r="UVN25" s="49"/>
      <c r="UVO25" s="49"/>
      <c r="UVP25" s="49"/>
      <c r="UVQ25" s="49"/>
      <c r="UVR25" s="49"/>
      <c r="UVS25" s="49"/>
      <c r="UVT25" s="49"/>
      <c r="UVU25" s="49"/>
      <c r="UVV25" s="49"/>
      <c r="UVW25" s="49"/>
      <c r="UVX25" s="49"/>
      <c r="UVY25" s="49"/>
      <c r="UVZ25" s="49"/>
      <c r="UWA25" s="49"/>
      <c r="UWB25" s="49"/>
      <c r="UWC25" s="49"/>
      <c r="UWD25" s="49"/>
      <c r="UWE25" s="49"/>
      <c r="UWF25" s="49"/>
      <c r="UWG25" s="49"/>
      <c r="UWH25" s="49"/>
      <c r="UWI25" s="49"/>
      <c r="UWJ25" s="49"/>
      <c r="UWK25" s="49"/>
      <c r="UWL25" s="49"/>
      <c r="UWM25" s="49"/>
      <c r="UWN25" s="49"/>
      <c r="UWO25" s="49"/>
      <c r="UWP25" s="49"/>
      <c r="UWQ25" s="49"/>
      <c r="UWR25" s="49"/>
      <c r="UWS25" s="49"/>
      <c r="UWT25" s="49"/>
      <c r="UWU25" s="49"/>
      <c r="UWV25" s="49"/>
      <c r="UWW25" s="49"/>
      <c r="UWX25" s="49"/>
      <c r="UWY25" s="49"/>
      <c r="UWZ25" s="49"/>
      <c r="UXA25" s="49"/>
      <c r="UXB25" s="49"/>
      <c r="UXC25" s="49"/>
      <c r="UXD25" s="49"/>
      <c r="UXE25" s="49"/>
      <c r="UXF25" s="49"/>
      <c r="UXG25" s="49"/>
      <c r="UXH25" s="49"/>
      <c r="UXI25" s="49"/>
      <c r="UXJ25" s="49"/>
      <c r="UXK25" s="49"/>
      <c r="UXL25" s="49"/>
      <c r="UXM25" s="49"/>
      <c r="UXN25" s="49"/>
      <c r="UXO25" s="49"/>
      <c r="UXP25" s="49"/>
      <c r="UXQ25" s="49"/>
      <c r="UXR25" s="49"/>
      <c r="UXS25" s="49"/>
      <c r="UXT25" s="49"/>
      <c r="UXU25" s="49"/>
      <c r="UXV25" s="49"/>
      <c r="UXW25" s="49"/>
      <c r="UXX25" s="49"/>
      <c r="UXY25" s="49"/>
      <c r="UXZ25" s="49"/>
      <c r="UYA25" s="49"/>
      <c r="UYB25" s="49"/>
      <c r="UYC25" s="49"/>
      <c r="UYD25" s="49"/>
      <c r="UYE25" s="49"/>
      <c r="UYF25" s="49"/>
      <c r="UYG25" s="49"/>
      <c r="UYH25" s="49"/>
      <c r="UYI25" s="49"/>
      <c r="UYJ25" s="49"/>
      <c r="UYK25" s="49"/>
      <c r="UYL25" s="49"/>
      <c r="UYM25" s="49"/>
      <c r="UYN25" s="49"/>
      <c r="UYO25" s="49"/>
      <c r="UYP25" s="49"/>
      <c r="UYQ25" s="49"/>
      <c r="UYR25" s="49"/>
      <c r="UYS25" s="49"/>
      <c r="UYT25" s="49"/>
      <c r="UYU25" s="49"/>
      <c r="UYV25" s="49"/>
      <c r="UYW25" s="49"/>
      <c r="UYX25" s="49"/>
      <c r="UYY25" s="49"/>
      <c r="UYZ25" s="49"/>
      <c r="UZA25" s="49"/>
      <c r="UZB25" s="49"/>
      <c r="UZC25" s="49"/>
      <c r="UZD25" s="49"/>
      <c r="UZE25" s="49"/>
      <c r="UZF25" s="49"/>
      <c r="UZG25" s="49"/>
      <c r="UZH25" s="49"/>
      <c r="UZI25" s="49"/>
      <c r="UZJ25" s="49"/>
      <c r="UZK25" s="49"/>
      <c r="UZL25" s="49"/>
      <c r="UZM25" s="49"/>
      <c r="UZN25" s="49"/>
      <c r="UZO25" s="49"/>
      <c r="UZP25" s="49"/>
      <c r="UZQ25" s="49"/>
      <c r="UZR25" s="49"/>
      <c r="UZS25" s="49"/>
      <c r="UZT25" s="49"/>
      <c r="UZU25" s="49"/>
      <c r="UZV25" s="49"/>
      <c r="UZW25" s="49"/>
      <c r="UZX25" s="49"/>
      <c r="UZY25" s="49"/>
      <c r="UZZ25" s="49"/>
      <c r="VAA25" s="49"/>
      <c r="VAB25" s="49"/>
      <c r="VAC25" s="49"/>
      <c r="VAD25" s="49"/>
      <c r="VAE25" s="49"/>
      <c r="VAF25" s="49"/>
      <c r="VAG25" s="49"/>
      <c r="VAH25" s="49"/>
      <c r="VAI25" s="49"/>
      <c r="VAJ25" s="49"/>
      <c r="VAK25" s="49"/>
      <c r="VAL25" s="49"/>
      <c r="VAM25" s="49"/>
      <c r="VAN25" s="49"/>
      <c r="VAO25" s="49"/>
      <c r="VAP25" s="49"/>
      <c r="VAQ25" s="49"/>
      <c r="VAR25" s="49"/>
      <c r="VAS25" s="49"/>
      <c r="VAT25" s="49"/>
      <c r="VAU25" s="49"/>
      <c r="VAV25" s="49"/>
      <c r="VAW25" s="49"/>
      <c r="VAX25" s="49"/>
      <c r="VAY25" s="49"/>
      <c r="VAZ25" s="49"/>
      <c r="VBA25" s="49"/>
      <c r="VBB25" s="49"/>
      <c r="VBC25" s="49"/>
      <c r="VBD25" s="49"/>
      <c r="VBE25" s="49"/>
      <c r="VBF25" s="49"/>
      <c r="VBG25" s="49"/>
      <c r="VBH25" s="49"/>
      <c r="VBI25" s="49"/>
      <c r="VBJ25" s="49"/>
      <c r="VBK25" s="49"/>
      <c r="VBL25" s="49"/>
      <c r="VBM25" s="49"/>
      <c r="VBN25" s="49"/>
      <c r="VBO25" s="49"/>
      <c r="VBP25" s="49"/>
      <c r="VBQ25" s="49"/>
      <c r="VBR25" s="49"/>
      <c r="VBS25" s="49"/>
      <c r="VBT25" s="49"/>
      <c r="VBU25" s="49"/>
      <c r="VBV25" s="49"/>
      <c r="VBW25" s="49"/>
      <c r="VBX25" s="49"/>
      <c r="VBY25" s="49"/>
      <c r="VBZ25" s="49"/>
      <c r="VCA25" s="49"/>
      <c r="VCB25" s="49"/>
      <c r="VCC25" s="49"/>
      <c r="VCD25" s="49"/>
      <c r="VCE25" s="49"/>
      <c r="VCF25" s="49"/>
      <c r="VCG25" s="49"/>
      <c r="VCH25" s="49"/>
      <c r="VCI25" s="49"/>
      <c r="VCJ25" s="49"/>
      <c r="VCK25" s="49"/>
      <c r="VCL25" s="49"/>
      <c r="VCM25" s="49"/>
      <c r="VCN25" s="49"/>
      <c r="VCO25" s="49"/>
      <c r="VCP25" s="49"/>
      <c r="VCQ25" s="49"/>
      <c r="VCR25" s="49"/>
      <c r="VCS25" s="49"/>
      <c r="VCT25" s="49"/>
      <c r="VCU25" s="49"/>
      <c r="VCV25" s="49"/>
      <c r="VCW25" s="49"/>
      <c r="VCX25" s="49"/>
      <c r="VCY25" s="49"/>
      <c r="VCZ25" s="49"/>
      <c r="VDA25" s="49"/>
      <c r="VDB25" s="49"/>
      <c r="VDC25" s="49"/>
      <c r="VDD25" s="49"/>
      <c r="VDE25" s="49"/>
      <c r="VDF25" s="49"/>
      <c r="VDG25" s="49"/>
      <c r="VDH25" s="49"/>
      <c r="VDI25" s="49"/>
      <c r="VDJ25" s="49"/>
      <c r="VDK25" s="49"/>
      <c r="VDL25" s="49"/>
      <c r="VDM25" s="49"/>
      <c r="VDN25" s="49"/>
      <c r="VDO25" s="49"/>
      <c r="VDP25" s="49"/>
      <c r="VDQ25" s="49"/>
      <c r="VDR25" s="49"/>
      <c r="VDS25" s="49"/>
      <c r="VDT25" s="49"/>
      <c r="VDU25" s="49"/>
      <c r="VDV25" s="49"/>
      <c r="VDW25" s="49"/>
      <c r="VDX25" s="49"/>
      <c r="VDY25" s="49"/>
      <c r="VDZ25" s="49"/>
      <c r="VEA25" s="49"/>
      <c r="VEB25" s="49"/>
      <c r="VEC25" s="49"/>
      <c r="VED25" s="49"/>
      <c r="VEE25" s="49"/>
      <c r="VEF25" s="49"/>
      <c r="VEG25" s="49"/>
      <c r="VEH25" s="49"/>
      <c r="VEI25" s="49"/>
      <c r="VEJ25" s="49"/>
      <c r="VEK25" s="49"/>
      <c r="VEL25" s="49"/>
      <c r="VEM25" s="49"/>
      <c r="VEN25" s="49"/>
      <c r="VEO25" s="49"/>
      <c r="VEP25" s="49"/>
      <c r="VEQ25" s="49"/>
      <c r="VER25" s="49"/>
      <c r="VES25" s="49"/>
      <c r="VET25" s="49"/>
      <c r="VEU25" s="49"/>
      <c r="VEV25" s="49"/>
      <c r="VEW25" s="49"/>
      <c r="VEX25" s="49"/>
      <c r="VEY25" s="49"/>
      <c r="VEZ25" s="49"/>
      <c r="VFA25" s="49"/>
      <c r="VFB25" s="49"/>
      <c r="VFC25" s="49"/>
      <c r="VFD25" s="49"/>
      <c r="VFE25" s="49"/>
      <c r="VFF25" s="49"/>
      <c r="VFG25" s="49"/>
      <c r="VFH25" s="49"/>
      <c r="VFI25" s="49"/>
      <c r="VFJ25" s="49"/>
      <c r="VFK25" s="49"/>
      <c r="VFL25" s="49"/>
      <c r="VFM25" s="49"/>
      <c r="VFN25" s="49"/>
      <c r="VFO25" s="49"/>
      <c r="VFP25" s="49"/>
      <c r="VFQ25" s="49"/>
      <c r="VFR25" s="49"/>
      <c r="VFS25" s="49"/>
      <c r="VFT25" s="49"/>
      <c r="VFU25" s="49"/>
      <c r="VFV25" s="49"/>
      <c r="VFW25" s="49"/>
      <c r="VFX25" s="49"/>
      <c r="VFY25" s="49"/>
      <c r="VFZ25" s="49"/>
      <c r="VGA25" s="49"/>
      <c r="VGB25" s="49"/>
      <c r="VGC25" s="49"/>
      <c r="VGD25" s="49"/>
      <c r="VGE25" s="49"/>
      <c r="VGF25" s="49"/>
      <c r="VGG25" s="49"/>
      <c r="VGH25" s="49"/>
      <c r="VGI25" s="49"/>
      <c r="VGJ25" s="49"/>
      <c r="VGK25" s="49"/>
      <c r="VGL25" s="49"/>
      <c r="VGM25" s="49"/>
      <c r="VGN25" s="49"/>
      <c r="VGO25" s="49"/>
      <c r="VGP25" s="49"/>
      <c r="VGQ25" s="49"/>
      <c r="VGR25" s="49"/>
      <c r="VGS25" s="49"/>
      <c r="VGT25" s="49"/>
      <c r="VGU25" s="49"/>
      <c r="VGV25" s="49"/>
      <c r="VGW25" s="49"/>
      <c r="VGX25" s="49"/>
      <c r="VGY25" s="49"/>
      <c r="VGZ25" s="49"/>
      <c r="VHA25" s="49"/>
      <c r="VHB25" s="49"/>
      <c r="VHC25" s="49"/>
      <c r="VHD25" s="49"/>
      <c r="VHE25" s="49"/>
      <c r="VHF25" s="49"/>
      <c r="VHG25" s="49"/>
      <c r="VHH25" s="49"/>
      <c r="VHI25" s="49"/>
      <c r="VHJ25" s="49"/>
      <c r="VHK25" s="49"/>
      <c r="VHL25" s="49"/>
      <c r="VHM25" s="49"/>
      <c r="VHN25" s="49"/>
      <c r="VHO25" s="49"/>
      <c r="VHP25" s="49"/>
      <c r="VHQ25" s="49"/>
      <c r="VHR25" s="49"/>
      <c r="VHS25" s="49"/>
      <c r="VHT25" s="49"/>
      <c r="VHU25" s="49"/>
      <c r="VHV25" s="49"/>
      <c r="VHW25" s="49"/>
      <c r="VHX25" s="49"/>
      <c r="VHY25" s="49"/>
      <c r="VHZ25" s="49"/>
      <c r="VIA25" s="49"/>
      <c r="VIB25" s="49"/>
      <c r="VIC25" s="49"/>
      <c r="VID25" s="49"/>
      <c r="VIE25" s="49"/>
      <c r="VIF25" s="49"/>
      <c r="VIG25" s="49"/>
      <c r="VIH25" s="49"/>
      <c r="VII25" s="49"/>
      <c r="VIJ25" s="49"/>
      <c r="VIK25" s="49"/>
      <c r="VIL25" s="49"/>
      <c r="VIM25" s="49"/>
      <c r="VIN25" s="49"/>
      <c r="VIO25" s="49"/>
      <c r="VIP25" s="49"/>
      <c r="VIQ25" s="49"/>
      <c r="VIR25" s="49"/>
      <c r="VIS25" s="49"/>
      <c r="VIT25" s="49"/>
      <c r="VIU25" s="49"/>
      <c r="VIV25" s="49"/>
      <c r="VIW25" s="49"/>
      <c r="VIX25" s="49"/>
      <c r="VIY25" s="49"/>
      <c r="VIZ25" s="49"/>
      <c r="VJA25" s="49"/>
      <c r="VJB25" s="49"/>
      <c r="VJC25" s="49"/>
      <c r="VJD25" s="49"/>
      <c r="VJE25" s="49"/>
      <c r="VJF25" s="49"/>
      <c r="VJG25" s="49"/>
      <c r="VJH25" s="49"/>
      <c r="VJI25" s="49"/>
      <c r="VJJ25" s="49"/>
      <c r="VJK25" s="49"/>
      <c r="VJL25" s="49"/>
      <c r="VJM25" s="49"/>
      <c r="VJN25" s="49"/>
      <c r="VJO25" s="49"/>
      <c r="VJP25" s="49"/>
      <c r="VJQ25" s="49"/>
      <c r="VJR25" s="49"/>
      <c r="VJS25" s="49"/>
      <c r="VJT25" s="49"/>
      <c r="VJU25" s="49"/>
      <c r="VJV25" s="49"/>
      <c r="VJW25" s="49"/>
      <c r="VJX25" s="49"/>
      <c r="VJY25" s="49"/>
      <c r="VJZ25" s="49"/>
      <c r="VKA25" s="49"/>
      <c r="VKB25" s="49"/>
      <c r="VKC25" s="49"/>
      <c r="VKD25" s="49"/>
      <c r="VKE25" s="49"/>
      <c r="VKF25" s="49"/>
      <c r="VKG25" s="49"/>
      <c r="VKH25" s="49"/>
      <c r="VKI25" s="49"/>
      <c r="VKJ25" s="49"/>
      <c r="VKK25" s="49"/>
      <c r="VKL25" s="49"/>
      <c r="VKM25" s="49"/>
      <c r="VKN25" s="49"/>
      <c r="VKO25" s="49"/>
      <c r="VKP25" s="49"/>
      <c r="VKQ25" s="49"/>
      <c r="VKR25" s="49"/>
      <c r="VKS25" s="49"/>
      <c r="VKT25" s="49"/>
      <c r="VKU25" s="49"/>
      <c r="VKV25" s="49"/>
      <c r="VKW25" s="49"/>
      <c r="VKX25" s="49"/>
      <c r="VKY25" s="49"/>
      <c r="VKZ25" s="49"/>
      <c r="VLA25" s="49"/>
      <c r="VLB25" s="49"/>
      <c r="VLC25" s="49"/>
      <c r="VLD25" s="49"/>
      <c r="VLE25" s="49"/>
      <c r="VLF25" s="49"/>
      <c r="VLG25" s="49"/>
      <c r="VLH25" s="49"/>
      <c r="VLI25" s="49"/>
      <c r="VLJ25" s="49"/>
      <c r="VLK25" s="49"/>
      <c r="VLL25" s="49"/>
      <c r="VLM25" s="49"/>
      <c r="VLN25" s="49"/>
      <c r="VLO25" s="49"/>
      <c r="VLP25" s="49"/>
      <c r="VLQ25" s="49"/>
      <c r="VLR25" s="49"/>
      <c r="VLS25" s="49"/>
      <c r="VLT25" s="49"/>
      <c r="VLU25" s="49"/>
      <c r="VLV25" s="49"/>
      <c r="VLW25" s="49"/>
      <c r="VLX25" s="49"/>
      <c r="VLY25" s="49"/>
      <c r="VLZ25" s="49"/>
      <c r="VMA25" s="49"/>
      <c r="VMB25" s="49"/>
      <c r="VMC25" s="49"/>
      <c r="VMD25" s="49"/>
      <c r="VME25" s="49"/>
      <c r="VMF25" s="49"/>
      <c r="VMG25" s="49"/>
      <c r="VMH25" s="49"/>
      <c r="VMI25" s="49"/>
      <c r="VMJ25" s="49"/>
      <c r="VMK25" s="49"/>
      <c r="VML25" s="49"/>
      <c r="VMM25" s="49"/>
      <c r="VMN25" s="49"/>
      <c r="VMO25" s="49"/>
      <c r="VMP25" s="49"/>
      <c r="VMQ25" s="49"/>
      <c r="VMR25" s="49"/>
      <c r="VMS25" s="49"/>
      <c r="VMT25" s="49"/>
      <c r="VMU25" s="49"/>
      <c r="VMV25" s="49"/>
      <c r="VMW25" s="49"/>
      <c r="VMX25" s="49"/>
      <c r="VMY25" s="49"/>
      <c r="VMZ25" s="49"/>
      <c r="VNA25" s="49"/>
      <c r="VNB25" s="49"/>
      <c r="VNC25" s="49"/>
      <c r="VND25" s="49"/>
      <c r="VNE25" s="49"/>
      <c r="VNF25" s="49"/>
      <c r="VNG25" s="49"/>
      <c r="VNH25" s="49"/>
      <c r="VNI25" s="49"/>
      <c r="VNJ25" s="49"/>
      <c r="VNK25" s="49"/>
      <c r="VNL25" s="49"/>
      <c r="VNM25" s="49"/>
      <c r="VNN25" s="49"/>
      <c r="VNO25" s="49"/>
      <c r="VNP25" s="49"/>
      <c r="VNQ25" s="49"/>
      <c r="VNR25" s="49"/>
      <c r="VNS25" s="49"/>
      <c r="VNT25" s="49"/>
      <c r="VNU25" s="49"/>
      <c r="VNV25" s="49"/>
      <c r="VNW25" s="49"/>
      <c r="VNX25" s="49"/>
      <c r="VNY25" s="49"/>
      <c r="VNZ25" s="49"/>
      <c r="VOA25" s="49"/>
      <c r="VOB25" s="49"/>
      <c r="VOC25" s="49"/>
      <c r="VOD25" s="49"/>
      <c r="VOE25" s="49"/>
      <c r="VOF25" s="49"/>
      <c r="VOG25" s="49"/>
      <c r="VOH25" s="49"/>
      <c r="VOI25" s="49"/>
      <c r="VOJ25" s="49"/>
      <c r="VOK25" s="49"/>
      <c r="VOL25" s="49"/>
      <c r="VOM25" s="49"/>
      <c r="VON25" s="49"/>
      <c r="VOO25" s="49"/>
      <c r="VOP25" s="49"/>
      <c r="VOQ25" s="49"/>
      <c r="VOR25" s="49"/>
      <c r="VOS25" s="49"/>
      <c r="VOT25" s="49"/>
      <c r="VOU25" s="49"/>
      <c r="VOV25" s="49"/>
      <c r="VOW25" s="49"/>
      <c r="VOX25" s="49"/>
      <c r="VOY25" s="49"/>
      <c r="VOZ25" s="49"/>
      <c r="VPA25" s="49"/>
      <c r="VPB25" s="49"/>
      <c r="VPC25" s="49"/>
      <c r="VPD25" s="49"/>
      <c r="VPE25" s="49"/>
      <c r="VPF25" s="49"/>
      <c r="VPG25" s="49"/>
      <c r="VPH25" s="49"/>
      <c r="VPI25" s="49"/>
      <c r="VPJ25" s="49"/>
      <c r="VPK25" s="49"/>
      <c r="VPL25" s="49"/>
      <c r="VPM25" s="49"/>
      <c r="VPN25" s="49"/>
      <c r="VPO25" s="49"/>
      <c r="VPP25" s="49"/>
      <c r="VPQ25" s="49"/>
      <c r="VPR25" s="49"/>
      <c r="VPS25" s="49"/>
      <c r="VPT25" s="49"/>
      <c r="VPU25" s="49"/>
      <c r="VPV25" s="49"/>
      <c r="VPW25" s="49"/>
      <c r="VPX25" s="49"/>
      <c r="VPY25" s="49"/>
      <c r="VPZ25" s="49"/>
      <c r="VQA25" s="49"/>
      <c r="VQB25" s="49"/>
      <c r="VQC25" s="49"/>
      <c r="VQD25" s="49"/>
      <c r="VQE25" s="49"/>
      <c r="VQF25" s="49"/>
      <c r="VQG25" s="49"/>
      <c r="VQH25" s="49"/>
      <c r="VQI25" s="49"/>
      <c r="VQJ25" s="49"/>
      <c r="VQK25" s="49"/>
      <c r="VQL25" s="49"/>
      <c r="VQM25" s="49"/>
      <c r="VQN25" s="49"/>
      <c r="VQO25" s="49"/>
      <c r="VQP25" s="49"/>
      <c r="VQQ25" s="49"/>
      <c r="VQR25" s="49"/>
      <c r="VQS25" s="49"/>
      <c r="VQT25" s="49"/>
      <c r="VQU25" s="49"/>
      <c r="VQV25" s="49"/>
      <c r="VQW25" s="49"/>
      <c r="VQX25" s="49"/>
      <c r="VQY25" s="49"/>
      <c r="VQZ25" s="49"/>
      <c r="VRA25" s="49"/>
      <c r="VRB25" s="49"/>
      <c r="VRC25" s="49"/>
      <c r="VRD25" s="49"/>
      <c r="VRE25" s="49"/>
      <c r="VRF25" s="49"/>
      <c r="VRG25" s="49"/>
      <c r="VRH25" s="49"/>
      <c r="VRI25" s="49"/>
      <c r="VRJ25" s="49"/>
      <c r="VRK25" s="49"/>
      <c r="VRL25" s="49"/>
      <c r="VRM25" s="49"/>
      <c r="VRN25" s="49"/>
      <c r="VRO25" s="49"/>
      <c r="VRP25" s="49"/>
      <c r="VRQ25" s="49"/>
      <c r="VRR25" s="49"/>
      <c r="VRS25" s="49"/>
      <c r="VRT25" s="49"/>
      <c r="VRU25" s="49"/>
      <c r="VRV25" s="49"/>
      <c r="VRW25" s="49"/>
      <c r="VRX25" s="49"/>
      <c r="VRY25" s="49"/>
      <c r="VRZ25" s="49"/>
      <c r="VSA25" s="49"/>
      <c r="VSB25" s="49"/>
      <c r="VSC25" s="49"/>
      <c r="VSD25" s="49"/>
      <c r="VSE25" s="49"/>
      <c r="VSF25" s="49"/>
      <c r="VSG25" s="49"/>
      <c r="VSH25" s="49"/>
      <c r="VSI25" s="49"/>
      <c r="VSJ25" s="49"/>
      <c r="VSK25" s="49"/>
      <c r="VSL25" s="49"/>
      <c r="VSM25" s="49"/>
      <c r="VSN25" s="49"/>
      <c r="VSO25" s="49"/>
      <c r="VSP25" s="49"/>
      <c r="VSQ25" s="49"/>
      <c r="VSR25" s="49"/>
      <c r="VSS25" s="49"/>
      <c r="VST25" s="49"/>
      <c r="VSU25" s="49"/>
      <c r="VSV25" s="49"/>
      <c r="VSW25" s="49"/>
      <c r="VSX25" s="49"/>
      <c r="VSY25" s="49"/>
      <c r="VSZ25" s="49"/>
      <c r="VTA25" s="49"/>
      <c r="VTB25" s="49"/>
      <c r="VTC25" s="49"/>
      <c r="VTD25" s="49"/>
      <c r="VTE25" s="49"/>
      <c r="VTF25" s="49"/>
      <c r="VTG25" s="49"/>
      <c r="VTH25" s="49"/>
      <c r="VTI25" s="49"/>
      <c r="VTJ25" s="49"/>
      <c r="VTK25" s="49"/>
      <c r="VTL25" s="49"/>
      <c r="VTM25" s="49"/>
      <c r="VTN25" s="49"/>
      <c r="VTO25" s="49"/>
      <c r="VTP25" s="49"/>
      <c r="VTQ25" s="49"/>
      <c r="VTR25" s="49"/>
      <c r="VTS25" s="49"/>
      <c r="VTT25" s="49"/>
      <c r="VTU25" s="49"/>
      <c r="VTV25" s="49"/>
      <c r="VTW25" s="49"/>
      <c r="VTX25" s="49"/>
      <c r="VTY25" s="49"/>
      <c r="VTZ25" s="49"/>
      <c r="VUA25" s="49"/>
      <c r="VUB25" s="49"/>
      <c r="VUC25" s="49"/>
      <c r="VUD25" s="49"/>
      <c r="VUE25" s="49"/>
      <c r="VUF25" s="49"/>
      <c r="VUG25" s="49"/>
      <c r="VUH25" s="49"/>
      <c r="VUI25" s="49"/>
      <c r="VUJ25" s="49"/>
      <c r="VUK25" s="49"/>
      <c r="VUL25" s="49"/>
      <c r="VUM25" s="49"/>
      <c r="VUN25" s="49"/>
      <c r="VUO25" s="49"/>
      <c r="VUP25" s="49"/>
      <c r="VUQ25" s="49"/>
      <c r="VUR25" s="49"/>
      <c r="VUS25" s="49"/>
      <c r="VUT25" s="49"/>
      <c r="VUU25" s="49"/>
      <c r="VUV25" s="49"/>
      <c r="VUW25" s="49"/>
      <c r="VUX25" s="49"/>
      <c r="VUY25" s="49"/>
      <c r="VUZ25" s="49"/>
      <c r="VVA25" s="49"/>
      <c r="VVB25" s="49"/>
      <c r="VVC25" s="49"/>
      <c r="VVD25" s="49"/>
      <c r="VVE25" s="49"/>
      <c r="VVF25" s="49"/>
      <c r="VVG25" s="49"/>
      <c r="VVH25" s="49"/>
      <c r="VVI25" s="49"/>
      <c r="VVJ25" s="49"/>
      <c r="VVK25" s="49"/>
      <c r="VVL25" s="49"/>
      <c r="VVM25" s="49"/>
      <c r="VVN25" s="49"/>
      <c r="VVO25" s="49"/>
      <c r="VVP25" s="49"/>
      <c r="VVQ25" s="49"/>
      <c r="VVR25" s="49"/>
      <c r="VVS25" s="49"/>
      <c r="VVT25" s="49"/>
      <c r="VVU25" s="49"/>
      <c r="VVV25" s="49"/>
      <c r="VVW25" s="49"/>
      <c r="VVX25" s="49"/>
      <c r="VVY25" s="49"/>
      <c r="VVZ25" s="49"/>
      <c r="VWA25" s="49"/>
      <c r="VWB25" s="49"/>
      <c r="VWC25" s="49"/>
      <c r="VWD25" s="49"/>
      <c r="VWE25" s="49"/>
      <c r="VWF25" s="49"/>
      <c r="VWG25" s="49"/>
      <c r="VWH25" s="49"/>
      <c r="VWI25" s="49"/>
      <c r="VWJ25" s="49"/>
      <c r="VWK25" s="49"/>
      <c r="VWL25" s="49"/>
      <c r="VWM25" s="49"/>
      <c r="VWN25" s="49"/>
      <c r="VWO25" s="49"/>
      <c r="VWP25" s="49"/>
      <c r="VWQ25" s="49"/>
      <c r="VWR25" s="49"/>
      <c r="VWS25" s="49"/>
      <c r="VWT25" s="49"/>
      <c r="VWU25" s="49"/>
      <c r="VWV25" s="49"/>
      <c r="VWW25" s="49"/>
      <c r="VWX25" s="49"/>
      <c r="VWY25" s="49"/>
      <c r="VWZ25" s="49"/>
      <c r="VXA25" s="49"/>
      <c r="VXB25" s="49"/>
      <c r="VXC25" s="49"/>
      <c r="VXD25" s="49"/>
      <c r="VXE25" s="49"/>
      <c r="VXF25" s="49"/>
      <c r="VXG25" s="49"/>
      <c r="VXH25" s="49"/>
      <c r="VXI25" s="49"/>
      <c r="VXJ25" s="49"/>
      <c r="VXK25" s="49"/>
      <c r="VXL25" s="49"/>
      <c r="VXM25" s="49"/>
      <c r="VXN25" s="49"/>
      <c r="VXO25" s="49"/>
      <c r="VXP25" s="49"/>
      <c r="VXQ25" s="49"/>
      <c r="VXR25" s="49"/>
      <c r="VXS25" s="49"/>
      <c r="VXT25" s="49"/>
      <c r="VXU25" s="49"/>
      <c r="VXV25" s="49"/>
      <c r="VXW25" s="49"/>
      <c r="VXX25" s="49"/>
      <c r="VXY25" s="49"/>
      <c r="VXZ25" s="49"/>
      <c r="VYA25" s="49"/>
      <c r="VYB25" s="49"/>
      <c r="VYC25" s="49"/>
      <c r="VYD25" s="49"/>
      <c r="VYE25" s="49"/>
      <c r="VYF25" s="49"/>
      <c r="VYG25" s="49"/>
      <c r="VYH25" s="49"/>
      <c r="VYI25" s="49"/>
      <c r="VYJ25" s="49"/>
      <c r="VYK25" s="49"/>
      <c r="VYL25" s="49"/>
      <c r="VYM25" s="49"/>
      <c r="VYN25" s="49"/>
      <c r="VYO25" s="49"/>
      <c r="VYP25" s="49"/>
      <c r="VYQ25" s="49"/>
      <c r="VYR25" s="49"/>
      <c r="VYS25" s="49"/>
      <c r="VYT25" s="49"/>
      <c r="VYU25" s="49"/>
      <c r="VYV25" s="49"/>
      <c r="VYW25" s="49"/>
      <c r="VYX25" s="49"/>
      <c r="VYY25" s="49"/>
      <c r="VYZ25" s="49"/>
      <c r="VZA25" s="49"/>
      <c r="VZB25" s="49"/>
      <c r="VZC25" s="49"/>
      <c r="VZD25" s="49"/>
      <c r="VZE25" s="49"/>
      <c r="VZF25" s="49"/>
      <c r="VZG25" s="49"/>
      <c r="VZH25" s="49"/>
      <c r="VZI25" s="49"/>
      <c r="VZJ25" s="49"/>
      <c r="VZK25" s="49"/>
      <c r="VZL25" s="49"/>
      <c r="VZM25" s="49"/>
      <c r="VZN25" s="49"/>
      <c r="VZO25" s="49"/>
      <c r="VZP25" s="49"/>
      <c r="VZQ25" s="49"/>
      <c r="VZR25" s="49"/>
      <c r="VZS25" s="49"/>
      <c r="VZT25" s="49"/>
      <c r="VZU25" s="49"/>
      <c r="VZV25" s="49"/>
      <c r="VZW25" s="49"/>
      <c r="VZX25" s="49"/>
      <c r="VZY25" s="49"/>
      <c r="VZZ25" s="49"/>
      <c r="WAA25" s="49"/>
      <c r="WAB25" s="49"/>
      <c r="WAC25" s="49"/>
      <c r="WAD25" s="49"/>
      <c r="WAE25" s="49"/>
      <c r="WAF25" s="49"/>
      <c r="WAG25" s="49"/>
      <c r="WAH25" s="49"/>
      <c r="WAI25" s="49"/>
      <c r="WAJ25" s="49"/>
      <c r="WAK25" s="49"/>
      <c r="WAL25" s="49"/>
      <c r="WAM25" s="49"/>
      <c r="WAN25" s="49"/>
      <c r="WAO25" s="49"/>
      <c r="WAP25" s="49"/>
      <c r="WAQ25" s="49"/>
      <c r="WAR25" s="49"/>
      <c r="WAS25" s="49"/>
      <c r="WAT25" s="49"/>
      <c r="WAU25" s="49"/>
      <c r="WAV25" s="49"/>
      <c r="WAW25" s="49"/>
      <c r="WAX25" s="49"/>
      <c r="WAY25" s="49"/>
      <c r="WAZ25" s="49"/>
      <c r="WBA25" s="49"/>
      <c r="WBB25" s="49"/>
      <c r="WBC25" s="49"/>
      <c r="WBD25" s="49"/>
      <c r="WBE25" s="49"/>
      <c r="WBF25" s="49"/>
      <c r="WBG25" s="49"/>
      <c r="WBH25" s="49"/>
      <c r="WBI25" s="49"/>
      <c r="WBJ25" s="49"/>
      <c r="WBK25" s="49"/>
      <c r="WBL25" s="49"/>
      <c r="WBM25" s="49"/>
      <c r="WBN25" s="49"/>
      <c r="WBO25" s="49"/>
      <c r="WBP25" s="49"/>
      <c r="WBQ25" s="49"/>
      <c r="WBR25" s="49"/>
      <c r="WBS25" s="49"/>
      <c r="WBT25" s="49"/>
      <c r="WBU25" s="49"/>
      <c r="WBV25" s="49"/>
      <c r="WBW25" s="49"/>
      <c r="WBX25" s="49"/>
      <c r="WBY25" s="49"/>
      <c r="WBZ25" s="49"/>
      <c r="WCA25" s="49"/>
      <c r="WCB25" s="49"/>
      <c r="WCC25" s="49"/>
      <c r="WCD25" s="49"/>
      <c r="WCE25" s="49"/>
      <c r="WCF25" s="49"/>
      <c r="WCG25" s="49"/>
      <c r="WCH25" s="49"/>
      <c r="WCI25" s="49"/>
      <c r="WCJ25" s="49"/>
      <c r="WCK25" s="49"/>
      <c r="WCL25" s="49"/>
      <c r="WCM25" s="49"/>
      <c r="WCN25" s="49"/>
      <c r="WCO25" s="49"/>
      <c r="WCP25" s="49"/>
      <c r="WCQ25" s="49"/>
      <c r="WCR25" s="49"/>
      <c r="WCS25" s="49"/>
      <c r="WCT25" s="49"/>
      <c r="WCU25" s="49"/>
      <c r="WCV25" s="49"/>
      <c r="WCW25" s="49"/>
      <c r="WCX25" s="49"/>
      <c r="WCY25" s="49"/>
      <c r="WCZ25" s="49"/>
      <c r="WDA25" s="49"/>
      <c r="WDB25" s="49"/>
      <c r="WDC25" s="49"/>
      <c r="WDD25" s="49"/>
      <c r="WDE25" s="49"/>
      <c r="WDF25" s="49"/>
      <c r="WDG25" s="49"/>
      <c r="WDH25" s="49"/>
      <c r="WDI25" s="49"/>
      <c r="WDJ25" s="49"/>
      <c r="WDK25" s="49"/>
      <c r="WDL25" s="49"/>
      <c r="WDM25" s="49"/>
      <c r="WDN25" s="49"/>
      <c r="WDO25" s="49"/>
      <c r="WDP25" s="49"/>
      <c r="WDQ25" s="49"/>
      <c r="WDR25" s="49"/>
      <c r="WDS25" s="49"/>
      <c r="WDT25" s="49"/>
      <c r="WDU25" s="49"/>
      <c r="WDV25" s="49"/>
      <c r="WDW25" s="49"/>
      <c r="WDX25" s="49"/>
      <c r="WDY25" s="49"/>
      <c r="WDZ25" s="49"/>
      <c r="WEA25" s="49"/>
      <c r="WEB25" s="49"/>
      <c r="WEC25" s="49"/>
      <c r="WED25" s="49"/>
      <c r="WEE25" s="49"/>
      <c r="WEF25" s="49"/>
      <c r="WEG25" s="49"/>
      <c r="WEH25" s="49"/>
      <c r="WEI25" s="49"/>
      <c r="WEJ25" s="49"/>
      <c r="WEK25" s="49"/>
      <c r="WEL25" s="49"/>
      <c r="WEM25" s="49"/>
      <c r="WEN25" s="49"/>
      <c r="WEO25" s="49"/>
      <c r="WEP25" s="49"/>
      <c r="WEQ25" s="49"/>
      <c r="WER25" s="49"/>
      <c r="WES25" s="49"/>
      <c r="WET25" s="49"/>
      <c r="WEU25" s="49"/>
      <c r="WEV25" s="49"/>
      <c r="WEW25" s="49"/>
      <c r="WEX25" s="49"/>
      <c r="WEY25" s="49"/>
      <c r="WEZ25" s="49"/>
      <c r="WFA25" s="49"/>
      <c r="WFB25" s="49"/>
      <c r="WFC25" s="49"/>
      <c r="WFD25" s="49"/>
      <c r="WFE25" s="49"/>
      <c r="WFF25" s="49"/>
      <c r="WFG25" s="49"/>
      <c r="WFH25" s="49"/>
      <c r="WFI25" s="49"/>
      <c r="WFJ25" s="49"/>
      <c r="WFK25" s="49"/>
      <c r="WFL25" s="49"/>
      <c r="WFM25" s="49"/>
      <c r="WFN25" s="49"/>
      <c r="WFO25" s="49"/>
      <c r="WFP25" s="49"/>
      <c r="WFQ25" s="49"/>
      <c r="WFR25" s="49"/>
      <c r="WFS25" s="49"/>
      <c r="WFT25" s="49"/>
      <c r="WFU25" s="49"/>
      <c r="WFV25" s="49"/>
      <c r="WFW25" s="49"/>
      <c r="WFX25" s="49"/>
      <c r="WFY25" s="49"/>
      <c r="WFZ25" s="49"/>
      <c r="WGA25" s="49"/>
      <c r="WGB25" s="49"/>
      <c r="WGC25" s="49"/>
      <c r="WGD25" s="49"/>
      <c r="WGE25" s="49"/>
      <c r="WGF25" s="49"/>
      <c r="WGG25" s="49"/>
      <c r="WGH25" s="49"/>
      <c r="WGI25" s="49"/>
      <c r="WGJ25" s="49"/>
      <c r="WGK25" s="49"/>
      <c r="WGL25" s="49"/>
      <c r="WGM25" s="49"/>
      <c r="WGN25" s="49"/>
      <c r="WGO25" s="49"/>
      <c r="WGP25" s="49"/>
      <c r="WGQ25" s="49"/>
      <c r="WGR25" s="49"/>
      <c r="WGS25" s="49"/>
      <c r="WGT25" s="49"/>
      <c r="WGU25" s="49"/>
      <c r="WGV25" s="49"/>
      <c r="WGW25" s="49"/>
      <c r="WGX25" s="49"/>
      <c r="WGY25" s="49"/>
      <c r="WGZ25" s="49"/>
      <c r="WHA25" s="49"/>
      <c r="WHB25" s="49"/>
      <c r="WHC25" s="49"/>
      <c r="WHD25" s="49"/>
      <c r="WHE25" s="49"/>
      <c r="WHF25" s="49"/>
      <c r="WHG25" s="49"/>
      <c r="WHH25" s="49"/>
      <c r="WHI25" s="49"/>
      <c r="WHJ25" s="49"/>
      <c r="WHK25" s="49"/>
      <c r="WHL25" s="49"/>
      <c r="WHM25" s="49"/>
      <c r="WHN25" s="49"/>
      <c r="WHO25" s="49"/>
      <c r="WHP25" s="49"/>
      <c r="WHQ25" s="49"/>
      <c r="WHR25" s="49"/>
      <c r="WHS25" s="49"/>
      <c r="WHT25" s="49"/>
      <c r="WHU25" s="49"/>
      <c r="WHV25" s="49"/>
      <c r="WHW25" s="49"/>
      <c r="WHX25" s="49"/>
      <c r="WHY25" s="49"/>
      <c r="WHZ25" s="49"/>
      <c r="WIA25" s="49"/>
      <c r="WIB25" s="49"/>
      <c r="WIC25" s="49"/>
      <c r="WID25" s="49"/>
      <c r="WIE25" s="49"/>
      <c r="WIF25" s="49"/>
      <c r="WIG25" s="49"/>
      <c r="WIH25" s="49"/>
      <c r="WII25" s="49"/>
      <c r="WIJ25" s="49"/>
      <c r="WIK25" s="49"/>
      <c r="WIL25" s="49"/>
      <c r="WIM25" s="49"/>
      <c r="WIN25" s="49"/>
      <c r="WIO25" s="49"/>
      <c r="WIP25" s="49"/>
      <c r="WIQ25" s="49"/>
      <c r="WIR25" s="49"/>
      <c r="WIS25" s="49"/>
      <c r="WIT25" s="49"/>
      <c r="WIU25" s="49"/>
      <c r="WIV25" s="49"/>
      <c r="WIW25" s="49"/>
      <c r="WIX25" s="49"/>
      <c r="WIY25" s="49"/>
      <c r="WIZ25" s="49"/>
      <c r="WJA25" s="49"/>
      <c r="WJB25" s="49"/>
      <c r="WJC25" s="49"/>
      <c r="WJD25" s="49"/>
      <c r="WJE25" s="49"/>
      <c r="WJF25" s="49"/>
      <c r="WJG25" s="49"/>
      <c r="WJH25" s="49"/>
      <c r="WJI25" s="49"/>
      <c r="WJJ25" s="49"/>
      <c r="WJK25" s="49"/>
      <c r="WJL25" s="49"/>
      <c r="WJM25" s="49"/>
      <c r="WJN25" s="49"/>
      <c r="WJO25" s="49"/>
      <c r="WJP25" s="49"/>
      <c r="WJQ25" s="49"/>
      <c r="WJR25" s="49"/>
      <c r="WJS25" s="49"/>
      <c r="WJT25" s="49"/>
      <c r="WJU25" s="49"/>
      <c r="WJV25" s="49"/>
      <c r="WJW25" s="49"/>
      <c r="WJX25" s="49"/>
      <c r="WJY25" s="49"/>
      <c r="WJZ25" s="49"/>
      <c r="WKA25" s="49"/>
      <c r="WKB25" s="49"/>
      <c r="WKC25" s="49"/>
      <c r="WKD25" s="49"/>
      <c r="WKE25" s="49"/>
      <c r="WKF25" s="49"/>
      <c r="WKG25" s="49"/>
      <c r="WKH25" s="49"/>
      <c r="WKI25" s="49"/>
      <c r="WKJ25" s="49"/>
      <c r="WKK25" s="49"/>
      <c r="WKL25" s="49"/>
      <c r="WKM25" s="49"/>
      <c r="WKN25" s="49"/>
      <c r="WKO25" s="49"/>
      <c r="WKP25" s="49"/>
      <c r="WKQ25" s="49"/>
      <c r="WKR25" s="49"/>
      <c r="WKS25" s="49"/>
      <c r="WKT25" s="49"/>
      <c r="WKU25" s="49"/>
      <c r="WKV25" s="49"/>
      <c r="WKW25" s="49"/>
      <c r="WKX25" s="49"/>
      <c r="WKY25" s="49"/>
      <c r="WKZ25" s="49"/>
      <c r="WLA25" s="49"/>
      <c r="WLB25" s="49"/>
      <c r="WLC25" s="49"/>
      <c r="WLD25" s="49"/>
      <c r="WLE25" s="49"/>
      <c r="WLF25" s="49"/>
      <c r="WLG25" s="49"/>
      <c r="WLH25" s="49"/>
      <c r="WLI25" s="49"/>
      <c r="WLJ25" s="49"/>
      <c r="WLK25" s="49"/>
      <c r="WLL25" s="49"/>
      <c r="WLM25" s="49"/>
      <c r="WLN25" s="49"/>
      <c r="WLO25" s="49"/>
      <c r="WLP25" s="49"/>
      <c r="WLQ25" s="49"/>
      <c r="WLR25" s="49"/>
      <c r="WLS25" s="49"/>
      <c r="WLT25" s="49"/>
      <c r="WLU25" s="49"/>
      <c r="WLV25" s="49"/>
      <c r="WLW25" s="49"/>
      <c r="WLX25" s="49"/>
      <c r="WLY25" s="49"/>
      <c r="WLZ25" s="49"/>
      <c r="WMA25" s="49"/>
      <c r="WMB25" s="49"/>
      <c r="WMC25" s="49"/>
      <c r="WMD25" s="49"/>
      <c r="WME25" s="49"/>
      <c r="WMF25" s="49"/>
      <c r="WMG25" s="49"/>
      <c r="WMH25" s="49"/>
      <c r="WMI25" s="49"/>
      <c r="WMJ25" s="49"/>
      <c r="WMK25" s="49"/>
      <c r="WML25" s="49"/>
      <c r="WMM25" s="49"/>
      <c r="WMN25" s="49"/>
      <c r="WMO25" s="49"/>
      <c r="WMP25" s="49"/>
      <c r="WMQ25" s="49"/>
      <c r="WMR25" s="49"/>
      <c r="WMS25" s="49"/>
      <c r="WMT25" s="49"/>
      <c r="WMU25" s="49"/>
      <c r="WMV25" s="49"/>
      <c r="WMW25" s="49"/>
      <c r="WMX25" s="49"/>
      <c r="WMY25" s="49"/>
      <c r="WMZ25" s="49"/>
      <c r="WNA25" s="49"/>
      <c r="WNB25" s="49"/>
      <c r="WNC25" s="49"/>
      <c r="WND25" s="49"/>
      <c r="WNE25" s="49"/>
      <c r="WNF25" s="49"/>
      <c r="WNG25" s="49"/>
      <c r="WNH25" s="49"/>
      <c r="WNI25" s="49"/>
      <c r="WNJ25" s="49"/>
      <c r="WNK25" s="49"/>
      <c r="WNL25" s="49"/>
      <c r="WNM25" s="49"/>
      <c r="WNN25" s="49"/>
      <c r="WNO25" s="49"/>
      <c r="WNP25" s="49"/>
      <c r="WNQ25" s="49"/>
      <c r="WNR25" s="49"/>
      <c r="WNS25" s="49"/>
      <c r="WNT25" s="49"/>
      <c r="WNU25" s="49"/>
      <c r="WNV25" s="49"/>
      <c r="WNW25" s="49"/>
      <c r="WNX25" s="49"/>
      <c r="WNY25" s="49"/>
      <c r="WNZ25" s="49"/>
      <c r="WOA25" s="49"/>
      <c r="WOB25" s="49"/>
      <c r="WOC25" s="49"/>
      <c r="WOD25" s="49"/>
      <c r="WOE25" s="49"/>
      <c r="WOF25" s="49"/>
      <c r="WOG25" s="49"/>
      <c r="WOH25" s="49"/>
      <c r="WOI25" s="49"/>
      <c r="WOJ25" s="49"/>
      <c r="WOK25" s="49"/>
      <c r="WOL25" s="49"/>
      <c r="WOM25" s="49"/>
      <c r="WON25" s="49"/>
      <c r="WOO25" s="49"/>
      <c r="WOP25" s="49"/>
      <c r="WOQ25" s="49"/>
      <c r="WOR25" s="49"/>
      <c r="WOS25" s="49"/>
      <c r="WOT25" s="49"/>
      <c r="WOU25" s="49"/>
      <c r="WOV25" s="49"/>
      <c r="WOW25" s="49"/>
      <c r="WOX25" s="49"/>
      <c r="WOY25" s="49"/>
      <c r="WOZ25" s="49"/>
      <c r="WPA25" s="49"/>
      <c r="WPB25" s="49"/>
      <c r="WPC25" s="49"/>
      <c r="WPD25" s="49"/>
      <c r="WPE25" s="49"/>
      <c r="WPF25" s="49"/>
      <c r="WPG25" s="49"/>
      <c r="WPH25" s="49"/>
      <c r="WPI25" s="49"/>
      <c r="WPJ25" s="49"/>
      <c r="WPK25" s="49"/>
      <c r="WPL25" s="49"/>
      <c r="WPM25" s="49"/>
      <c r="WPN25" s="49"/>
      <c r="WPO25" s="49"/>
      <c r="WPP25" s="49"/>
      <c r="WPQ25" s="49"/>
      <c r="WPR25" s="49"/>
      <c r="WPS25" s="49"/>
      <c r="WPT25" s="49"/>
      <c r="WPU25" s="49"/>
      <c r="WPV25" s="49"/>
      <c r="WPW25" s="49"/>
      <c r="WPX25" s="49"/>
      <c r="WPY25" s="49"/>
      <c r="WPZ25" s="49"/>
      <c r="WQA25" s="49"/>
      <c r="WQB25" s="49"/>
      <c r="WQC25" s="49"/>
      <c r="WQD25" s="49"/>
      <c r="WQE25" s="49"/>
      <c r="WQF25" s="49"/>
      <c r="WQG25" s="49"/>
      <c r="WQH25" s="49"/>
      <c r="WQI25" s="49"/>
      <c r="WQJ25" s="49"/>
      <c r="WQK25" s="49"/>
      <c r="WQL25" s="49"/>
      <c r="WQM25" s="49"/>
      <c r="WQN25" s="49"/>
      <c r="WQO25" s="49"/>
      <c r="WQP25" s="49"/>
      <c r="WQQ25" s="49"/>
      <c r="WQR25" s="49"/>
      <c r="WQS25" s="49"/>
      <c r="WQT25" s="49"/>
      <c r="WQU25" s="49"/>
      <c r="WQV25" s="49"/>
      <c r="WQW25" s="49"/>
      <c r="WQX25" s="49"/>
      <c r="WQY25" s="49"/>
      <c r="WQZ25" s="49"/>
      <c r="WRA25" s="49"/>
      <c r="WRB25" s="49"/>
      <c r="WRC25" s="49"/>
      <c r="WRD25" s="49"/>
      <c r="WRE25" s="49"/>
      <c r="WRF25" s="49"/>
      <c r="WRG25" s="49"/>
      <c r="WRH25" s="49"/>
      <c r="WRI25" s="49"/>
      <c r="WRJ25" s="49"/>
      <c r="WRK25" s="49"/>
      <c r="WRL25" s="49"/>
      <c r="WRM25" s="49"/>
      <c r="WRN25" s="49"/>
      <c r="WRO25" s="49"/>
      <c r="WRP25" s="49"/>
      <c r="WRQ25" s="49"/>
      <c r="WRR25" s="49"/>
      <c r="WRS25" s="49"/>
      <c r="WRT25" s="49"/>
      <c r="WRU25" s="49"/>
      <c r="WRV25" s="49"/>
      <c r="WRW25" s="49"/>
      <c r="WRX25" s="49"/>
      <c r="WRY25" s="49"/>
      <c r="WRZ25" s="49"/>
      <c r="WSA25" s="49"/>
      <c r="WSB25" s="49"/>
      <c r="WSC25" s="49"/>
      <c r="WSD25" s="49"/>
      <c r="WSE25" s="49"/>
      <c r="WSF25" s="49"/>
      <c r="WSG25" s="49"/>
      <c r="WSH25" s="49"/>
      <c r="WSI25" s="49"/>
      <c r="WSJ25" s="49"/>
      <c r="WSK25" s="49"/>
      <c r="WSL25" s="49"/>
      <c r="WSM25" s="49"/>
      <c r="WSN25" s="49"/>
      <c r="WSO25" s="49"/>
      <c r="WSP25" s="49"/>
      <c r="WSQ25" s="49"/>
      <c r="WSR25" s="49"/>
      <c r="WSS25" s="49"/>
      <c r="WST25" s="49"/>
      <c r="WSU25" s="49"/>
      <c r="WSV25" s="49"/>
      <c r="WSW25" s="49"/>
      <c r="WSX25" s="49"/>
      <c r="WSY25" s="49"/>
      <c r="WSZ25" s="49"/>
      <c r="WTA25" s="49"/>
      <c r="WTB25" s="49"/>
      <c r="WTC25" s="49"/>
      <c r="WTD25" s="49"/>
      <c r="WTE25" s="49"/>
      <c r="WTF25" s="49"/>
      <c r="WTG25" s="49"/>
      <c r="WTH25" s="49"/>
      <c r="WTI25" s="49"/>
      <c r="WTJ25" s="49"/>
      <c r="WTK25" s="49"/>
      <c r="WTL25" s="49"/>
      <c r="WTM25" s="49"/>
      <c r="WTN25" s="49"/>
      <c r="WTO25" s="49"/>
      <c r="WTP25" s="49"/>
      <c r="WTQ25" s="49"/>
      <c r="WTR25" s="49"/>
      <c r="WTS25" s="49"/>
      <c r="WTT25" s="49"/>
      <c r="WTU25" s="49"/>
      <c r="WTV25" s="49"/>
      <c r="WTW25" s="49"/>
      <c r="WTX25" s="49"/>
      <c r="WTY25" s="49"/>
      <c r="WTZ25" s="49"/>
      <c r="WUA25" s="49"/>
      <c r="WUB25" s="49"/>
      <c r="WUC25" s="49"/>
      <c r="WUD25" s="49"/>
      <c r="WUE25" s="49"/>
      <c r="WUF25" s="49"/>
      <c r="WUG25" s="49"/>
      <c r="WUH25" s="49"/>
      <c r="WUI25" s="49"/>
      <c r="WUJ25" s="49"/>
      <c r="WUK25" s="49"/>
      <c r="WUL25" s="49"/>
      <c r="WUM25" s="49"/>
      <c r="WUN25" s="49"/>
      <c r="WUO25" s="49"/>
      <c r="WUP25" s="49"/>
      <c r="WUQ25" s="49"/>
      <c r="WUR25" s="49"/>
      <c r="WUS25" s="49"/>
      <c r="WUT25" s="49"/>
      <c r="WUU25" s="49"/>
      <c r="WUV25" s="49"/>
      <c r="WUW25" s="49"/>
      <c r="WUX25" s="49"/>
      <c r="WUY25" s="49"/>
      <c r="WUZ25" s="49"/>
      <c r="WVA25" s="49"/>
      <c r="WVB25" s="49"/>
      <c r="WVC25" s="49"/>
      <c r="WVD25" s="49"/>
      <c r="WVE25" s="49"/>
      <c r="WVF25" s="49"/>
      <c r="WVG25" s="49"/>
      <c r="WVH25" s="49"/>
      <c r="WVI25" s="49"/>
      <c r="WVJ25" s="49"/>
      <c r="WVK25" s="49"/>
      <c r="WVL25" s="49"/>
      <c r="WVM25" s="49"/>
      <c r="WVN25" s="49"/>
      <c r="WVO25" s="49"/>
      <c r="WVP25" s="49"/>
      <c r="WVQ25" s="49"/>
      <c r="WVR25" s="49"/>
      <c r="WVS25" s="49"/>
      <c r="WVT25" s="49"/>
      <c r="WVU25" s="49"/>
      <c r="WVV25" s="49"/>
      <c r="WVW25" s="49"/>
      <c r="WVX25" s="49"/>
      <c r="WVY25" s="49"/>
      <c r="WVZ25" s="49"/>
      <c r="WWA25" s="49"/>
      <c r="WWB25" s="49"/>
      <c r="WWC25" s="49"/>
      <c r="WWD25" s="49"/>
      <c r="WWE25" s="49"/>
      <c r="WWF25" s="49"/>
      <c r="WWG25" s="49"/>
      <c r="WWH25" s="49"/>
      <c r="WWI25" s="49"/>
      <c r="WWJ25" s="49"/>
      <c r="WWK25" s="49"/>
      <c r="WWL25" s="49"/>
      <c r="WWM25" s="49"/>
      <c r="WWN25" s="49"/>
      <c r="WWO25" s="49"/>
      <c r="WWP25" s="49"/>
      <c r="WWQ25" s="49"/>
      <c r="WWR25" s="49"/>
      <c r="WWS25" s="49"/>
      <c r="WWT25" s="49"/>
      <c r="WWU25" s="49"/>
      <c r="WWV25" s="49"/>
      <c r="WWW25" s="49"/>
      <c r="WWX25" s="49"/>
      <c r="WWY25" s="49"/>
      <c r="WWZ25" s="49"/>
      <c r="WXA25" s="49"/>
      <c r="WXB25" s="49"/>
      <c r="WXC25" s="49"/>
      <c r="WXD25" s="49"/>
      <c r="WXE25" s="49"/>
      <c r="WXF25" s="49"/>
      <c r="WXG25" s="49"/>
      <c r="WXH25" s="49"/>
      <c r="WXI25" s="49"/>
      <c r="WXJ25" s="49"/>
      <c r="WXK25" s="49"/>
      <c r="WXL25" s="49"/>
      <c r="WXM25" s="49"/>
      <c r="WXN25" s="49"/>
      <c r="WXO25" s="49"/>
      <c r="WXP25" s="49"/>
      <c r="WXQ25" s="49"/>
      <c r="WXR25" s="49"/>
      <c r="WXS25" s="49"/>
      <c r="WXT25" s="49"/>
      <c r="WXU25" s="49"/>
      <c r="WXV25" s="49"/>
      <c r="WXW25" s="49"/>
      <c r="WXX25" s="49"/>
      <c r="WXY25" s="49"/>
      <c r="WXZ25" s="49"/>
      <c r="WYA25" s="49"/>
      <c r="WYB25" s="49"/>
      <c r="WYC25" s="49"/>
      <c r="WYD25" s="49"/>
      <c r="WYE25" s="49"/>
      <c r="WYF25" s="49"/>
      <c r="WYG25" s="49"/>
      <c r="WYH25" s="49"/>
      <c r="WYI25" s="49"/>
      <c r="WYJ25" s="49"/>
      <c r="WYK25" s="49"/>
      <c r="WYL25" s="49"/>
      <c r="WYM25" s="49"/>
      <c r="WYN25" s="49"/>
      <c r="WYO25" s="49"/>
      <c r="WYP25" s="49"/>
      <c r="WYQ25" s="49"/>
      <c r="WYR25" s="49"/>
      <c r="WYS25" s="49"/>
      <c r="WYT25" s="49"/>
      <c r="WYU25" s="49"/>
      <c r="WYV25" s="49"/>
      <c r="WYW25" s="49"/>
      <c r="WYX25" s="49"/>
      <c r="WYY25" s="49"/>
      <c r="WYZ25" s="49"/>
      <c r="WZA25" s="49"/>
      <c r="WZB25" s="49"/>
      <c r="WZC25" s="49"/>
      <c r="WZD25" s="49"/>
      <c r="WZE25" s="49"/>
      <c r="WZF25" s="49"/>
      <c r="WZG25" s="49"/>
      <c r="WZH25" s="49"/>
      <c r="WZI25" s="49"/>
      <c r="WZJ25" s="49"/>
      <c r="WZK25" s="49"/>
      <c r="WZL25" s="49"/>
      <c r="WZM25" s="49"/>
      <c r="WZN25" s="49"/>
      <c r="WZO25" s="49"/>
      <c r="WZP25" s="49"/>
      <c r="WZQ25" s="49"/>
      <c r="WZR25" s="49"/>
      <c r="WZS25" s="49"/>
      <c r="WZT25" s="49"/>
      <c r="WZU25" s="49"/>
      <c r="WZV25" s="49"/>
      <c r="WZW25" s="49"/>
      <c r="WZX25" s="49"/>
      <c r="WZY25" s="49"/>
      <c r="WZZ25" s="49"/>
      <c r="XAA25" s="49"/>
      <c r="XAB25" s="49"/>
      <c r="XAC25" s="49"/>
      <c r="XAD25" s="49"/>
      <c r="XAE25" s="49"/>
      <c r="XAF25" s="49"/>
      <c r="XAG25" s="49"/>
      <c r="XAH25" s="49"/>
      <c r="XAI25" s="49"/>
      <c r="XAJ25" s="49"/>
      <c r="XAK25" s="49"/>
      <c r="XAL25" s="49"/>
      <c r="XAM25" s="49"/>
      <c r="XAN25" s="49"/>
      <c r="XAO25" s="49"/>
      <c r="XAP25" s="49"/>
      <c r="XAQ25" s="49"/>
      <c r="XAR25" s="49"/>
      <c r="XAS25" s="49"/>
      <c r="XAT25" s="49"/>
      <c r="XAU25" s="49"/>
      <c r="XAV25" s="49"/>
      <c r="XAW25" s="49"/>
      <c r="XAX25" s="49"/>
      <c r="XAY25" s="49"/>
      <c r="XAZ25" s="49"/>
      <c r="XBA25" s="49"/>
      <c r="XBB25" s="49"/>
      <c r="XBC25" s="49"/>
      <c r="XBD25" s="49"/>
      <c r="XBE25" s="49"/>
      <c r="XBF25" s="49"/>
      <c r="XBG25" s="49"/>
      <c r="XBH25" s="49"/>
      <c r="XBI25" s="49"/>
      <c r="XBJ25" s="49"/>
      <c r="XBK25" s="49"/>
      <c r="XBL25" s="49"/>
      <c r="XBM25" s="49"/>
      <c r="XBN25" s="49"/>
      <c r="XBO25" s="49"/>
      <c r="XBP25" s="49"/>
      <c r="XBQ25" s="49"/>
      <c r="XBR25" s="49"/>
      <c r="XBS25" s="49"/>
      <c r="XBT25" s="49"/>
      <c r="XBU25" s="49"/>
      <c r="XBV25" s="49"/>
      <c r="XBW25" s="49"/>
      <c r="XBX25" s="49"/>
      <c r="XBY25" s="49"/>
      <c r="XBZ25" s="49"/>
      <c r="XCA25" s="49"/>
      <c r="XCB25" s="49"/>
      <c r="XCC25" s="49"/>
      <c r="XCD25" s="49"/>
      <c r="XCE25" s="49"/>
      <c r="XCF25" s="49"/>
      <c r="XCG25" s="49"/>
      <c r="XCH25" s="49"/>
      <c r="XCI25" s="49"/>
      <c r="XCJ25" s="49"/>
      <c r="XCK25" s="49"/>
      <c r="XCL25" s="49"/>
      <c r="XCM25" s="49"/>
      <c r="XCN25" s="49"/>
      <c r="XCO25" s="49"/>
      <c r="XCP25" s="49"/>
      <c r="XCQ25" s="49"/>
      <c r="XCR25" s="49"/>
      <c r="XCS25" s="49"/>
      <c r="XCT25" s="49"/>
      <c r="XCU25" s="49"/>
      <c r="XCV25" s="49"/>
      <c r="XCW25" s="49"/>
      <c r="XCX25" s="49"/>
      <c r="XCY25" s="49"/>
      <c r="XCZ25" s="49"/>
      <c r="XDA25" s="49"/>
      <c r="XDB25" s="49"/>
      <c r="XDC25" s="49"/>
      <c r="XDD25" s="49"/>
      <c r="XDE25" s="49"/>
      <c r="XDF25" s="49"/>
      <c r="XDG25" s="49"/>
      <c r="XDH25" s="49"/>
      <c r="XDI25" s="49"/>
      <c r="XDJ25" s="49"/>
      <c r="XDK25" s="49"/>
      <c r="XDL25" s="49"/>
      <c r="XDM25" s="49"/>
      <c r="XDN25" s="49"/>
      <c r="XDO25" s="49"/>
      <c r="XDP25" s="49"/>
      <c r="XDQ25" s="49"/>
      <c r="XDR25" s="49"/>
      <c r="XDS25" s="49"/>
      <c r="XDT25" s="49"/>
      <c r="XDU25" s="49"/>
      <c r="XDV25" s="49"/>
      <c r="XDW25" s="49"/>
      <c r="XDX25" s="49"/>
      <c r="XDY25" s="49"/>
      <c r="XDZ25" s="49"/>
      <c r="XEA25" s="49"/>
      <c r="XEB25" s="49"/>
      <c r="XEC25" s="49"/>
      <c r="XED25" s="49"/>
      <c r="XEE25" s="49"/>
      <c r="XEF25" s="49"/>
      <c r="XEG25" s="49"/>
      <c r="XEH25" s="49"/>
      <c r="XEI25" s="49"/>
      <c r="XEJ25" s="49"/>
      <c r="XEK25" s="49"/>
      <c r="XEL25" s="49"/>
      <c r="XEM25" s="49"/>
      <c r="XEN25" s="49"/>
      <c r="XEO25" s="49"/>
      <c r="XEP25" s="49"/>
      <c r="XEQ25" s="49"/>
      <c r="XER25" s="49"/>
      <c r="XES25" s="49"/>
      <c r="XET25" s="49"/>
      <c r="XEU25" s="49"/>
      <c r="XEV25" s="49"/>
      <c r="XEW25" s="49"/>
      <c r="XEX25" s="49"/>
      <c r="XEY25" s="49"/>
      <c r="XEZ25" s="49"/>
      <c r="XFA25" s="49"/>
      <c r="XFB25" s="49"/>
      <c r="XFC25" s="49"/>
    </row>
    <row r="26" spans="1:16383" s="7" customFormat="1" ht="26.4" hidden="1" x14ac:dyDescent="0.25">
      <c r="A26" s="7" t="s">
        <v>108</v>
      </c>
      <c r="B26" s="7" t="s">
        <v>109</v>
      </c>
      <c r="D26" s="25" t="s">
        <v>118</v>
      </c>
      <c r="E26" s="9"/>
      <c r="F26" s="12" t="s">
        <v>111</v>
      </c>
      <c r="G26" s="17" t="s">
        <v>112</v>
      </c>
      <c r="H26" s="17" t="s">
        <v>119</v>
      </c>
      <c r="I26" s="12" t="s">
        <v>114</v>
      </c>
      <c r="J26" s="12" t="s">
        <v>115</v>
      </c>
      <c r="K26" s="103" t="s">
        <v>116</v>
      </c>
      <c r="L26" s="15" t="s">
        <v>117</v>
      </c>
      <c r="M26" s="71"/>
      <c r="N26" s="148"/>
      <c r="O26" s="148"/>
      <c r="P26" s="25"/>
      <c r="Q26" s="95"/>
      <c r="R26" s="49"/>
      <c r="S26" s="49"/>
      <c r="T26" s="25"/>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c r="IR26" s="49"/>
      <c r="IS26" s="49"/>
      <c r="IT26" s="49"/>
      <c r="IU26" s="49"/>
      <c r="IV26" s="49"/>
      <c r="IW26" s="49"/>
      <c r="IX26" s="49"/>
      <c r="IY26" s="49"/>
      <c r="IZ26" s="49"/>
      <c r="JA26" s="49"/>
      <c r="JB26" s="49"/>
      <c r="JC26" s="49"/>
      <c r="JD26" s="49"/>
      <c r="JE26" s="49"/>
      <c r="JF26" s="49"/>
      <c r="JG26" s="49"/>
      <c r="JH26" s="49"/>
      <c r="JI26" s="49"/>
      <c r="JJ26" s="49"/>
      <c r="JK26" s="49"/>
      <c r="JL26" s="49"/>
      <c r="JM26" s="49"/>
      <c r="JN26" s="49"/>
      <c r="JO26" s="49"/>
      <c r="JP26" s="49"/>
      <c r="JQ26" s="49"/>
      <c r="JR26" s="49"/>
      <c r="JS26" s="49"/>
      <c r="JT26" s="49"/>
      <c r="JU26" s="49"/>
      <c r="JV26" s="49"/>
      <c r="JW26" s="49"/>
      <c r="JX26" s="49"/>
      <c r="JY26" s="49"/>
      <c r="JZ26" s="49"/>
      <c r="KA26" s="49"/>
      <c r="KB26" s="49"/>
      <c r="KC26" s="49"/>
      <c r="KD26" s="49"/>
      <c r="KE26" s="49"/>
      <c r="KF26" s="49"/>
      <c r="KG26" s="49"/>
      <c r="KH26" s="49"/>
      <c r="KI26" s="49"/>
      <c r="KJ26" s="49"/>
      <c r="KK26" s="49"/>
      <c r="KL26" s="49"/>
      <c r="KM26" s="49"/>
      <c r="KN26" s="49"/>
      <c r="KO26" s="49"/>
      <c r="KP26" s="49"/>
      <c r="KQ26" s="49"/>
      <c r="KR26" s="49"/>
      <c r="KS26" s="49"/>
      <c r="KT26" s="49"/>
      <c r="KU26" s="49"/>
      <c r="KV26" s="49"/>
      <c r="KW26" s="49"/>
      <c r="KX26" s="49"/>
      <c r="KY26" s="49"/>
      <c r="KZ26" s="49"/>
      <c r="LA26" s="49"/>
      <c r="LB26" s="49"/>
      <c r="LC26" s="49"/>
      <c r="LD26" s="49"/>
      <c r="LE26" s="49"/>
      <c r="LF26" s="49"/>
      <c r="LG26" s="49"/>
      <c r="LH26" s="49"/>
      <c r="LI26" s="49"/>
      <c r="LJ26" s="49"/>
      <c r="LK26" s="49"/>
      <c r="LL26" s="49"/>
      <c r="LM26" s="49"/>
      <c r="LN26" s="49"/>
      <c r="LO26" s="49"/>
      <c r="LP26" s="49"/>
      <c r="LQ26" s="49"/>
      <c r="LR26" s="49"/>
      <c r="LS26" s="49"/>
      <c r="LT26" s="49"/>
      <c r="LU26" s="49"/>
      <c r="LV26" s="49"/>
      <c r="LW26" s="49"/>
      <c r="LX26" s="49"/>
      <c r="LY26" s="49"/>
      <c r="LZ26" s="49"/>
      <c r="MA26" s="49"/>
      <c r="MB26" s="49"/>
      <c r="MC26" s="49"/>
      <c r="MD26" s="49"/>
      <c r="ME26" s="49"/>
      <c r="MF26" s="49"/>
      <c r="MG26" s="49"/>
      <c r="MH26" s="49"/>
      <c r="MI26" s="49"/>
      <c r="MJ26" s="49"/>
      <c r="MK26" s="49"/>
      <c r="ML26" s="49"/>
      <c r="MM26" s="49"/>
      <c r="MN26" s="49"/>
      <c r="MO26" s="49"/>
      <c r="MP26" s="49"/>
      <c r="MQ26" s="49"/>
      <c r="MR26" s="49"/>
      <c r="MS26" s="49"/>
      <c r="MT26" s="49"/>
      <c r="MU26" s="49"/>
      <c r="MV26" s="49"/>
      <c r="MW26" s="49"/>
      <c r="MX26" s="49"/>
      <c r="MY26" s="49"/>
      <c r="MZ26" s="49"/>
      <c r="NA26" s="49"/>
      <c r="NB26" s="49"/>
      <c r="NC26" s="49"/>
      <c r="ND26" s="49"/>
      <c r="NE26" s="49"/>
      <c r="NF26" s="49"/>
      <c r="NG26" s="49"/>
      <c r="NH26" s="49"/>
      <c r="NI26" s="49"/>
      <c r="NJ26" s="49"/>
      <c r="NK26" s="49"/>
      <c r="NL26" s="49"/>
      <c r="NM26" s="49"/>
      <c r="NN26" s="49"/>
      <c r="NO26" s="49"/>
      <c r="NP26" s="49"/>
      <c r="NQ26" s="49"/>
      <c r="NR26" s="49"/>
      <c r="NS26" s="49"/>
      <c r="NT26" s="49"/>
      <c r="NU26" s="49"/>
      <c r="NV26" s="49"/>
      <c r="NW26" s="49"/>
      <c r="NX26" s="49"/>
      <c r="NY26" s="49"/>
      <c r="NZ26" s="49"/>
      <c r="OA26" s="49"/>
      <c r="OB26" s="49"/>
      <c r="OC26" s="49"/>
      <c r="OD26" s="49"/>
      <c r="OE26" s="49"/>
      <c r="OF26" s="49"/>
      <c r="OG26" s="49"/>
      <c r="OH26" s="49"/>
      <c r="OI26" s="49"/>
      <c r="OJ26" s="49"/>
      <c r="OK26" s="49"/>
      <c r="OL26" s="49"/>
      <c r="OM26" s="49"/>
      <c r="ON26" s="49"/>
      <c r="OO26" s="49"/>
      <c r="OP26" s="49"/>
      <c r="OQ26" s="49"/>
      <c r="OR26" s="49"/>
      <c r="OS26" s="49"/>
      <c r="OT26" s="49"/>
      <c r="OU26" s="49"/>
      <c r="OV26" s="49"/>
      <c r="OW26" s="49"/>
      <c r="OX26" s="49"/>
      <c r="OY26" s="49"/>
      <c r="OZ26" s="49"/>
      <c r="PA26" s="49"/>
      <c r="PB26" s="49"/>
      <c r="PC26" s="49"/>
      <c r="PD26" s="49"/>
      <c r="PE26" s="49"/>
      <c r="PF26" s="49"/>
      <c r="PG26" s="49"/>
      <c r="PH26" s="49"/>
      <c r="PI26" s="49"/>
      <c r="PJ26" s="49"/>
      <c r="PK26" s="49"/>
      <c r="PL26" s="49"/>
      <c r="PM26" s="49"/>
      <c r="PN26" s="49"/>
      <c r="PO26" s="49"/>
      <c r="PP26" s="49"/>
      <c r="PQ26" s="49"/>
      <c r="PR26" s="49"/>
      <c r="PS26" s="49"/>
      <c r="PT26" s="49"/>
      <c r="PU26" s="49"/>
      <c r="PV26" s="49"/>
      <c r="PW26" s="49"/>
      <c r="PX26" s="49"/>
      <c r="PY26" s="49"/>
      <c r="PZ26" s="49"/>
      <c r="QA26" s="49"/>
      <c r="QB26" s="49"/>
      <c r="QC26" s="49"/>
      <c r="QD26" s="49"/>
      <c r="QE26" s="49"/>
      <c r="QF26" s="49"/>
      <c r="QG26" s="49"/>
      <c r="QH26" s="49"/>
      <c r="QI26" s="49"/>
      <c r="QJ26" s="49"/>
      <c r="QK26" s="49"/>
      <c r="QL26" s="49"/>
      <c r="QM26" s="49"/>
      <c r="QN26" s="49"/>
      <c r="QO26" s="49"/>
      <c r="QP26" s="49"/>
      <c r="QQ26" s="49"/>
      <c r="QR26" s="49"/>
      <c r="QS26" s="49"/>
      <c r="QT26" s="49"/>
      <c r="QU26" s="49"/>
      <c r="QV26" s="49"/>
      <c r="QW26" s="49"/>
      <c r="QX26" s="49"/>
      <c r="QY26" s="49"/>
      <c r="QZ26" s="49"/>
      <c r="RA26" s="49"/>
      <c r="RB26" s="49"/>
      <c r="RC26" s="49"/>
      <c r="RD26" s="49"/>
      <c r="RE26" s="49"/>
      <c r="RF26" s="49"/>
      <c r="RG26" s="49"/>
      <c r="RH26" s="49"/>
      <c r="RI26" s="49"/>
      <c r="RJ26" s="49"/>
      <c r="RK26" s="49"/>
      <c r="RL26" s="49"/>
      <c r="RM26" s="49"/>
      <c r="RN26" s="49"/>
      <c r="RO26" s="49"/>
      <c r="RP26" s="49"/>
      <c r="RQ26" s="49"/>
      <c r="RR26" s="49"/>
      <c r="RS26" s="49"/>
      <c r="RT26" s="49"/>
      <c r="RU26" s="49"/>
      <c r="RV26" s="49"/>
      <c r="RW26" s="49"/>
      <c r="RX26" s="49"/>
      <c r="RY26" s="49"/>
      <c r="RZ26" s="49"/>
      <c r="SA26" s="49"/>
      <c r="SB26" s="49"/>
      <c r="SC26" s="49"/>
      <c r="SD26" s="49"/>
      <c r="SE26" s="49"/>
      <c r="SF26" s="49"/>
      <c r="SG26" s="49"/>
      <c r="SH26" s="49"/>
      <c r="SI26" s="49"/>
      <c r="SJ26" s="49"/>
      <c r="SK26" s="49"/>
      <c r="SL26" s="49"/>
      <c r="SM26" s="49"/>
      <c r="SN26" s="49"/>
      <c r="SO26" s="49"/>
      <c r="SP26" s="49"/>
      <c r="SQ26" s="49"/>
      <c r="SR26" s="49"/>
      <c r="SS26" s="49"/>
      <c r="ST26" s="49"/>
      <c r="SU26" s="49"/>
      <c r="SV26" s="49"/>
      <c r="SW26" s="49"/>
      <c r="SX26" s="49"/>
      <c r="SY26" s="49"/>
      <c r="SZ26" s="49"/>
      <c r="TA26" s="49"/>
      <c r="TB26" s="49"/>
      <c r="TC26" s="49"/>
      <c r="TD26" s="49"/>
      <c r="TE26" s="49"/>
      <c r="TF26" s="49"/>
      <c r="TG26" s="49"/>
      <c r="TH26" s="49"/>
      <c r="TI26" s="49"/>
      <c r="TJ26" s="49"/>
      <c r="TK26" s="49"/>
      <c r="TL26" s="49"/>
      <c r="TM26" s="49"/>
      <c r="TN26" s="49"/>
      <c r="TO26" s="49"/>
      <c r="TP26" s="49"/>
      <c r="TQ26" s="49"/>
      <c r="TR26" s="49"/>
      <c r="TS26" s="49"/>
      <c r="TT26" s="49"/>
      <c r="TU26" s="49"/>
      <c r="TV26" s="49"/>
      <c r="TW26" s="49"/>
      <c r="TX26" s="49"/>
      <c r="TY26" s="49"/>
      <c r="TZ26" s="49"/>
      <c r="UA26" s="49"/>
      <c r="UB26" s="49"/>
      <c r="UC26" s="49"/>
      <c r="UD26" s="49"/>
      <c r="UE26" s="49"/>
      <c r="UF26" s="49"/>
      <c r="UG26" s="49"/>
      <c r="UH26" s="49"/>
      <c r="UI26" s="49"/>
      <c r="UJ26" s="49"/>
      <c r="UK26" s="49"/>
      <c r="UL26" s="49"/>
      <c r="UM26" s="49"/>
      <c r="UN26" s="49"/>
      <c r="UO26" s="49"/>
      <c r="UP26" s="49"/>
      <c r="UQ26" s="49"/>
      <c r="UR26" s="49"/>
      <c r="US26" s="49"/>
      <c r="UT26" s="49"/>
      <c r="UU26" s="49"/>
      <c r="UV26" s="49"/>
      <c r="UW26" s="49"/>
      <c r="UX26" s="49"/>
      <c r="UY26" s="49"/>
      <c r="UZ26" s="49"/>
      <c r="VA26" s="49"/>
      <c r="VB26" s="49"/>
      <c r="VC26" s="49"/>
      <c r="VD26" s="49"/>
      <c r="VE26" s="49"/>
      <c r="VF26" s="49"/>
      <c r="VG26" s="49"/>
      <c r="VH26" s="49"/>
      <c r="VI26" s="49"/>
      <c r="VJ26" s="49"/>
      <c r="VK26" s="49"/>
      <c r="VL26" s="49"/>
      <c r="VM26" s="49"/>
      <c r="VN26" s="49"/>
      <c r="VO26" s="49"/>
      <c r="VP26" s="49"/>
      <c r="VQ26" s="49"/>
      <c r="VR26" s="49"/>
      <c r="VS26" s="49"/>
      <c r="VT26" s="49"/>
      <c r="VU26" s="49"/>
      <c r="VV26" s="49"/>
      <c r="VW26" s="49"/>
      <c r="VX26" s="49"/>
      <c r="VY26" s="49"/>
      <c r="VZ26" s="49"/>
      <c r="WA26" s="49"/>
      <c r="WB26" s="49"/>
      <c r="WC26" s="49"/>
      <c r="WD26" s="49"/>
      <c r="WE26" s="49"/>
      <c r="WF26" s="49"/>
      <c r="WG26" s="49"/>
      <c r="WH26" s="49"/>
      <c r="WI26" s="49"/>
      <c r="WJ26" s="49"/>
      <c r="WK26" s="49"/>
      <c r="WL26" s="49"/>
      <c r="WM26" s="49"/>
      <c r="WN26" s="49"/>
      <c r="WO26" s="49"/>
      <c r="WP26" s="49"/>
      <c r="WQ26" s="49"/>
      <c r="WR26" s="49"/>
      <c r="WS26" s="49"/>
      <c r="WT26" s="49"/>
      <c r="WU26" s="49"/>
      <c r="WV26" s="49"/>
      <c r="WW26" s="49"/>
      <c r="WX26" s="49"/>
      <c r="WY26" s="49"/>
      <c r="WZ26" s="49"/>
      <c r="XA26" s="49"/>
      <c r="XB26" s="49"/>
      <c r="XC26" s="49"/>
      <c r="XD26" s="49"/>
      <c r="XE26" s="49"/>
      <c r="XF26" s="49"/>
      <c r="XG26" s="49"/>
      <c r="XH26" s="49"/>
      <c r="XI26" s="49"/>
      <c r="XJ26" s="49"/>
      <c r="XK26" s="49"/>
      <c r="XL26" s="49"/>
      <c r="XM26" s="49"/>
      <c r="XN26" s="49"/>
      <c r="XO26" s="49"/>
      <c r="XP26" s="49"/>
      <c r="XQ26" s="49"/>
      <c r="XR26" s="49"/>
      <c r="XS26" s="49"/>
      <c r="XT26" s="49"/>
      <c r="XU26" s="49"/>
      <c r="XV26" s="49"/>
      <c r="XW26" s="49"/>
      <c r="XX26" s="49"/>
      <c r="XY26" s="49"/>
      <c r="XZ26" s="49"/>
      <c r="YA26" s="49"/>
      <c r="YB26" s="49"/>
      <c r="YC26" s="49"/>
      <c r="YD26" s="49"/>
      <c r="YE26" s="49"/>
      <c r="YF26" s="49"/>
      <c r="YG26" s="49"/>
      <c r="YH26" s="49"/>
      <c r="YI26" s="49"/>
      <c r="YJ26" s="49"/>
      <c r="YK26" s="49"/>
      <c r="YL26" s="49"/>
      <c r="YM26" s="49"/>
      <c r="YN26" s="49"/>
      <c r="YO26" s="49"/>
      <c r="YP26" s="49"/>
      <c r="YQ26" s="49"/>
      <c r="YR26" s="49"/>
      <c r="YS26" s="49"/>
      <c r="YT26" s="49"/>
      <c r="YU26" s="49"/>
      <c r="YV26" s="49"/>
      <c r="YW26" s="49"/>
      <c r="YX26" s="49"/>
      <c r="YY26" s="49"/>
      <c r="YZ26" s="49"/>
      <c r="ZA26" s="49"/>
      <c r="ZB26" s="49"/>
      <c r="ZC26" s="49"/>
      <c r="ZD26" s="49"/>
      <c r="ZE26" s="49"/>
      <c r="ZF26" s="49"/>
      <c r="ZG26" s="49"/>
      <c r="ZH26" s="49"/>
      <c r="ZI26" s="49"/>
      <c r="ZJ26" s="49"/>
      <c r="ZK26" s="49"/>
      <c r="ZL26" s="49"/>
      <c r="ZM26" s="49"/>
      <c r="ZN26" s="49"/>
      <c r="ZO26" s="49"/>
      <c r="ZP26" s="49"/>
      <c r="ZQ26" s="49"/>
      <c r="ZR26" s="49"/>
      <c r="ZS26" s="49"/>
      <c r="ZT26" s="49"/>
      <c r="ZU26" s="49"/>
      <c r="ZV26" s="49"/>
      <c r="ZW26" s="49"/>
      <c r="ZX26" s="49"/>
      <c r="ZY26" s="49"/>
      <c r="ZZ26" s="49"/>
      <c r="AAA26" s="49"/>
      <c r="AAB26" s="49"/>
      <c r="AAC26" s="49"/>
      <c r="AAD26" s="49"/>
      <c r="AAE26" s="49"/>
      <c r="AAF26" s="49"/>
      <c r="AAG26" s="49"/>
      <c r="AAH26" s="49"/>
      <c r="AAI26" s="49"/>
      <c r="AAJ26" s="49"/>
      <c r="AAK26" s="49"/>
      <c r="AAL26" s="49"/>
      <c r="AAM26" s="49"/>
      <c r="AAN26" s="49"/>
      <c r="AAO26" s="49"/>
      <c r="AAP26" s="49"/>
      <c r="AAQ26" s="49"/>
      <c r="AAR26" s="49"/>
      <c r="AAS26" s="49"/>
      <c r="AAT26" s="49"/>
      <c r="AAU26" s="49"/>
      <c r="AAV26" s="49"/>
      <c r="AAW26" s="49"/>
      <c r="AAX26" s="49"/>
      <c r="AAY26" s="49"/>
      <c r="AAZ26" s="49"/>
      <c r="ABA26" s="49"/>
      <c r="ABB26" s="49"/>
      <c r="ABC26" s="49"/>
      <c r="ABD26" s="49"/>
      <c r="ABE26" s="49"/>
      <c r="ABF26" s="49"/>
      <c r="ABG26" s="49"/>
      <c r="ABH26" s="49"/>
      <c r="ABI26" s="49"/>
      <c r="ABJ26" s="49"/>
      <c r="ABK26" s="49"/>
      <c r="ABL26" s="49"/>
      <c r="ABM26" s="49"/>
      <c r="ABN26" s="49"/>
      <c r="ABO26" s="49"/>
      <c r="ABP26" s="49"/>
      <c r="ABQ26" s="49"/>
      <c r="ABR26" s="49"/>
      <c r="ABS26" s="49"/>
      <c r="ABT26" s="49"/>
      <c r="ABU26" s="49"/>
      <c r="ABV26" s="49"/>
      <c r="ABW26" s="49"/>
      <c r="ABX26" s="49"/>
      <c r="ABY26" s="49"/>
      <c r="ABZ26" s="49"/>
      <c r="ACA26" s="49"/>
      <c r="ACB26" s="49"/>
      <c r="ACC26" s="49"/>
      <c r="ACD26" s="49"/>
      <c r="ACE26" s="49"/>
      <c r="ACF26" s="49"/>
      <c r="ACG26" s="49"/>
      <c r="ACH26" s="49"/>
      <c r="ACI26" s="49"/>
      <c r="ACJ26" s="49"/>
      <c r="ACK26" s="49"/>
      <c r="ACL26" s="49"/>
      <c r="ACM26" s="49"/>
      <c r="ACN26" s="49"/>
      <c r="ACO26" s="49"/>
      <c r="ACP26" s="49"/>
      <c r="ACQ26" s="49"/>
      <c r="ACR26" s="49"/>
      <c r="ACS26" s="49"/>
      <c r="ACT26" s="49"/>
      <c r="ACU26" s="49"/>
      <c r="ACV26" s="49"/>
      <c r="ACW26" s="49"/>
      <c r="ACX26" s="49"/>
      <c r="ACY26" s="49"/>
      <c r="ACZ26" s="49"/>
      <c r="ADA26" s="49"/>
      <c r="ADB26" s="49"/>
      <c r="ADC26" s="49"/>
      <c r="ADD26" s="49"/>
      <c r="ADE26" s="49"/>
      <c r="ADF26" s="49"/>
      <c r="ADG26" s="49"/>
      <c r="ADH26" s="49"/>
      <c r="ADI26" s="49"/>
      <c r="ADJ26" s="49"/>
      <c r="ADK26" s="49"/>
      <c r="ADL26" s="49"/>
      <c r="ADM26" s="49"/>
      <c r="ADN26" s="49"/>
      <c r="ADO26" s="49"/>
      <c r="ADP26" s="49"/>
      <c r="ADQ26" s="49"/>
      <c r="ADR26" s="49"/>
      <c r="ADS26" s="49"/>
      <c r="ADT26" s="49"/>
      <c r="ADU26" s="49"/>
      <c r="ADV26" s="49"/>
      <c r="ADW26" s="49"/>
      <c r="ADX26" s="49"/>
      <c r="ADY26" s="49"/>
      <c r="ADZ26" s="49"/>
      <c r="AEA26" s="49"/>
      <c r="AEB26" s="49"/>
      <c r="AEC26" s="49"/>
      <c r="AED26" s="49"/>
      <c r="AEE26" s="49"/>
      <c r="AEF26" s="49"/>
      <c r="AEG26" s="49"/>
      <c r="AEH26" s="49"/>
      <c r="AEI26" s="49"/>
      <c r="AEJ26" s="49"/>
      <c r="AEK26" s="49"/>
      <c r="AEL26" s="49"/>
      <c r="AEM26" s="49"/>
      <c r="AEN26" s="49"/>
      <c r="AEO26" s="49"/>
      <c r="AEP26" s="49"/>
      <c r="AEQ26" s="49"/>
      <c r="AER26" s="49"/>
      <c r="AES26" s="49"/>
      <c r="AET26" s="49"/>
      <c r="AEU26" s="49"/>
      <c r="AEV26" s="49"/>
      <c r="AEW26" s="49"/>
      <c r="AEX26" s="49"/>
      <c r="AEY26" s="49"/>
      <c r="AEZ26" s="49"/>
      <c r="AFA26" s="49"/>
      <c r="AFB26" s="49"/>
      <c r="AFC26" s="49"/>
      <c r="AFD26" s="49"/>
      <c r="AFE26" s="49"/>
      <c r="AFF26" s="49"/>
      <c r="AFG26" s="49"/>
      <c r="AFH26" s="49"/>
      <c r="AFI26" s="49"/>
      <c r="AFJ26" s="49"/>
      <c r="AFK26" s="49"/>
      <c r="AFL26" s="49"/>
      <c r="AFM26" s="49"/>
      <c r="AFN26" s="49"/>
      <c r="AFO26" s="49"/>
      <c r="AFP26" s="49"/>
      <c r="AFQ26" s="49"/>
      <c r="AFR26" s="49"/>
      <c r="AFS26" s="49"/>
      <c r="AFT26" s="49"/>
      <c r="AFU26" s="49"/>
      <c r="AFV26" s="49"/>
      <c r="AFW26" s="49"/>
      <c r="AFX26" s="49"/>
      <c r="AFY26" s="49"/>
      <c r="AFZ26" s="49"/>
      <c r="AGA26" s="49"/>
      <c r="AGB26" s="49"/>
      <c r="AGC26" s="49"/>
      <c r="AGD26" s="49"/>
      <c r="AGE26" s="49"/>
      <c r="AGF26" s="49"/>
      <c r="AGG26" s="49"/>
      <c r="AGH26" s="49"/>
      <c r="AGI26" s="49"/>
      <c r="AGJ26" s="49"/>
      <c r="AGK26" s="49"/>
      <c r="AGL26" s="49"/>
      <c r="AGM26" s="49"/>
      <c r="AGN26" s="49"/>
      <c r="AGO26" s="49"/>
      <c r="AGP26" s="49"/>
      <c r="AGQ26" s="49"/>
      <c r="AGR26" s="49"/>
      <c r="AGS26" s="49"/>
      <c r="AGT26" s="49"/>
      <c r="AGU26" s="49"/>
      <c r="AGV26" s="49"/>
      <c r="AGW26" s="49"/>
      <c r="AGX26" s="49"/>
      <c r="AGY26" s="49"/>
      <c r="AGZ26" s="49"/>
      <c r="AHA26" s="49"/>
      <c r="AHB26" s="49"/>
      <c r="AHC26" s="49"/>
      <c r="AHD26" s="49"/>
      <c r="AHE26" s="49"/>
      <c r="AHF26" s="49"/>
      <c r="AHG26" s="49"/>
      <c r="AHH26" s="49"/>
      <c r="AHI26" s="49"/>
      <c r="AHJ26" s="49"/>
      <c r="AHK26" s="49"/>
      <c r="AHL26" s="49"/>
      <c r="AHM26" s="49"/>
      <c r="AHN26" s="49"/>
      <c r="AHO26" s="49"/>
      <c r="AHP26" s="49"/>
      <c r="AHQ26" s="49"/>
      <c r="AHR26" s="49"/>
      <c r="AHS26" s="49"/>
      <c r="AHT26" s="49"/>
      <c r="AHU26" s="49"/>
      <c r="AHV26" s="49"/>
      <c r="AHW26" s="49"/>
      <c r="AHX26" s="49"/>
      <c r="AHY26" s="49"/>
      <c r="AHZ26" s="49"/>
      <c r="AIA26" s="49"/>
      <c r="AIB26" s="49"/>
      <c r="AIC26" s="49"/>
      <c r="AID26" s="49"/>
      <c r="AIE26" s="49"/>
      <c r="AIF26" s="49"/>
      <c r="AIG26" s="49"/>
      <c r="AIH26" s="49"/>
      <c r="AII26" s="49"/>
      <c r="AIJ26" s="49"/>
      <c r="AIK26" s="49"/>
      <c r="AIL26" s="49"/>
      <c r="AIM26" s="49"/>
      <c r="AIN26" s="49"/>
      <c r="AIO26" s="49"/>
      <c r="AIP26" s="49"/>
      <c r="AIQ26" s="49"/>
      <c r="AIR26" s="49"/>
      <c r="AIS26" s="49"/>
      <c r="AIT26" s="49"/>
      <c r="AIU26" s="49"/>
      <c r="AIV26" s="49"/>
      <c r="AIW26" s="49"/>
      <c r="AIX26" s="49"/>
      <c r="AIY26" s="49"/>
      <c r="AIZ26" s="49"/>
      <c r="AJA26" s="49"/>
      <c r="AJB26" s="49"/>
      <c r="AJC26" s="49"/>
      <c r="AJD26" s="49"/>
      <c r="AJE26" s="49"/>
      <c r="AJF26" s="49"/>
      <c r="AJG26" s="49"/>
      <c r="AJH26" s="49"/>
      <c r="AJI26" s="49"/>
      <c r="AJJ26" s="49"/>
      <c r="AJK26" s="49"/>
      <c r="AJL26" s="49"/>
      <c r="AJM26" s="49"/>
      <c r="AJN26" s="49"/>
      <c r="AJO26" s="49"/>
      <c r="AJP26" s="49"/>
      <c r="AJQ26" s="49"/>
      <c r="AJR26" s="49"/>
      <c r="AJS26" s="49"/>
      <c r="AJT26" s="49"/>
      <c r="AJU26" s="49"/>
      <c r="AJV26" s="49"/>
      <c r="AJW26" s="49"/>
      <c r="AJX26" s="49"/>
      <c r="AJY26" s="49"/>
      <c r="AJZ26" s="49"/>
      <c r="AKA26" s="49"/>
      <c r="AKB26" s="49"/>
      <c r="AKC26" s="49"/>
      <c r="AKD26" s="49"/>
      <c r="AKE26" s="49"/>
      <c r="AKF26" s="49"/>
      <c r="AKG26" s="49"/>
      <c r="AKH26" s="49"/>
      <c r="AKI26" s="49"/>
      <c r="AKJ26" s="49"/>
      <c r="AKK26" s="49"/>
      <c r="AKL26" s="49"/>
      <c r="AKM26" s="49"/>
      <c r="AKN26" s="49"/>
      <c r="AKO26" s="49"/>
      <c r="AKP26" s="49"/>
      <c r="AKQ26" s="49"/>
      <c r="AKR26" s="49"/>
      <c r="AKS26" s="49"/>
      <c r="AKT26" s="49"/>
      <c r="AKU26" s="49"/>
      <c r="AKV26" s="49"/>
      <c r="AKW26" s="49"/>
      <c r="AKX26" s="49"/>
      <c r="AKY26" s="49"/>
      <c r="AKZ26" s="49"/>
      <c r="ALA26" s="49"/>
      <c r="ALB26" s="49"/>
      <c r="ALC26" s="49"/>
      <c r="ALD26" s="49"/>
      <c r="ALE26" s="49"/>
      <c r="ALF26" s="49"/>
      <c r="ALG26" s="49"/>
      <c r="ALH26" s="49"/>
      <c r="ALI26" s="49"/>
      <c r="ALJ26" s="49"/>
      <c r="ALK26" s="49"/>
      <c r="ALL26" s="49"/>
      <c r="ALM26" s="49"/>
      <c r="ALN26" s="49"/>
      <c r="ALO26" s="49"/>
      <c r="ALP26" s="49"/>
      <c r="ALQ26" s="49"/>
      <c r="ALR26" s="49"/>
      <c r="ALS26" s="49"/>
      <c r="ALT26" s="49"/>
      <c r="ALU26" s="49"/>
      <c r="ALV26" s="49"/>
      <c r="ALW26" s="49"/>
      <c r="ALX26" s="49"/>
      <c r="ALY26" s="49"/>
      <c r="ALZ26" s="49"/>
      <c r="AMA26" s="49"/>
      <c r="AMB26" s="49"/>
      <c r="AMC26" s="49"/>
      <c r="AMD26" s="49"/>
      <c r="AME26" s="49"/>
      <c r="AMF26" s="49"/>
      <c r="AMG26" s="49"/>
      <c r="AMH26" s="49"/>
      <c r="AMI26" s="49"/>
      <c r="AMJ26" s="49"/>
      <c r="AMK26" s="49"/>
      <c r="AML26" s="49"/>
      <c r="AMM26" s="49"/>
      <c r="AMN26" s="49"/>
      <c r="AMO26" s="49"/>
      <c r="AMP26" s="49"/>
      <c r="AMQ26" s="49"/>
      <c r="AMR26" s="49"/>
      <c r="AMS26" s="49"/>
      <c r="AMT26" s="49"/>
      <c r="AMU26" s="49"/>
      <c r="AMV26" s="49"/>
      <c r="AMW26" s="49"/>
      <c r="AMX26" s="49"/>
      <c r="AMY26" s="49"/>
      <c r="AMZ26" s="49"/>
      <c r="ANA26" s="49"/>
      <c r="ANB26" s="49"/>
      <c r="ANC26" s="49"/>
      <c r="AND26" s="49"/>
      <c r="ANE26" s="49"/>
      <c r="ANF26" s="49"/>
      <c r="ANG26" s="49"/>
      <c r="ANH26" s="49"/>
      <c r="ANI26" s="49"/>
      <c r="ANJ26" s="49"/>
      <c r="ANK26" s="49"/>
      <c r="ANL26" s="49"/>
      <c r="ANM26" s="49"/>
      <c r="ANN26" s="49"/>
      <c r="ANO26" s="49"/>
      <c r="ANP26" s="49"/>
      <c r="ANQ26" s="49"/>
      <c r="ANR26" s="49"/>
      <c r="ANS26" s="49"/>
      <c r="ANT26" s="49"/>
      <c r="ANU26" s="49"/>
      <c r="ANV26" s="49"/>
      <c r="ANW26" s="49"/>
      <c r="ANX26" s="49"/>
      <c r="ANY26" s="49"/>
      <c r="ANZ26" s="49"/>
      <c r="AOA26" s="49"/>
      <c r="AOB26" s="49"/>
      <c r="AOC26" s="49"/>
      <c r="AOD26" s="49"/>
      <c r="AOE26" s="49"/>
      <c r="AOF26" s="49"/>
      <c r="AOG26" s="49"/>
      <c r="AOH26" s="49"/>
      <c r="AOI26" s="49"/>
      <c r="AOJ26" s="49"/>
      <c r="AOK26" s="49"/>
      <c r="AOL26" s="49"/>
      <c r="AOM26" s="49"/>
      <c r="AON26" s="49"/>
      <c r="AOO26" s="49"/>
      <c r="AOP26" s="49"/>
      <c r="AOQ26" s="49"/>
      <c r="AOR26" s="49"/>
      <c r="AOS26" s="49"/>
      <c r="AOT26" s="49"/>
      <c r="AOU26" s="49"/>
      <c r="AOV26" s="49"/>
      <c r="AOW26" s="49"/>
      <c r="AOX26" s="49"/>
      <c r="AOY26" s="49"/>
      <c r="AOZ26" s="49"/>
      <c r="APA26" s="49"/>
      <c r="APB26" s="49"/>
      <c r="APC26" s="49"/>
      <c r="APD26" s="49"/>
      <c r="APE26" s="49"/>
      <c r="APF26" s="49"/>
      <c r="APG26" s="49"/>
      <c r="APH26" s="49"/>
      <c r="API26" s="49"/>
      <c r="APJ26" s="49"/>
      <c r="APK26" s="49"/>
      <c r="APL26" s="49"/>
      <c r="APM26" s="49"/>
      <c r="APN26" s="49"/>
      <c r="APO26" s="49"/>
      <c r="APP26" s="49"/>
      <c r="APQ26" s="49"/>
      <c r="APR26" s="49"/>
      <c r="APS26" s="49"/>
      <c r="APT26" s="49"/>
      <c r="APU26" s="49"/>
      <c r="APV26" s="49"/>
      <c r="APW26" s="49"/>
      <c r="APX26" s="49"/>
      <c r="APY26" s="49"/>
      <c r="APZ26" s="49"/>
      <c r="AQA26" s="49"/>
      <c r="AQB26" s="49"/>
      <c r="AQC26" s="49"/>
      <c r="AQD26" s="49"/>
      <c r="AQE26" s="49"/>
      <c r="AQF26" s="49"/>
      <c r="AQG26" s="49"/>
      <c r="AQH26" s="49"/>
      <c r="AQI26" s="49"/>
      <c r="AQJ26" s="49"/>
      <c r="AQK26" s="49"/>
      <c r="AQL26" s="49"/>
      <c r="AQM26" s="49"/>
      <c r="AQN26" s="49"/>
      <c r="AQO26" s="49"/>
      <c r="AQP26" s="49"/>
      <c r="AQQ26" s="49"/>
      <c r="AQR26" s="49"/>
      <c r="AQS26" s="49"/>
      <c r="AQT26" s="49"/>
      <c r="AQU26" s="49"/>
      <c r="AQV26" s="49"/>
      <c r="AQW26" s="49"/>
      <c r="AQX26" s="49"/>
      <c r="AQY26" s="49"/>
      <c r="AQZ26" s="49"/>
      <c r="ARA26" s="49"/>
      <c r="ARB26" s="49"/>
      <c r="ARC26" s="49"/>
      <c r="ARD26" s="49"/>
      <c r="ARE26" s="49"/>
      <c r="ARF26" s="49"/>
      <c r="ARG26" s="49"/>
      <c r="ARH26" s="49"/>
      <c r="ARI26" s="49"/>
      <c r="ARJ26" s="49"/>
      <c r="ARK26" s="49"/>
      <c r="ARL26" s="49"/>
      <c r="ARM26" s="49"/>
      <c r="ARN26" s="49"/>
      <c r="ARO26" s="49"/>
      <c r="ARP26" s="49"/>
      <c r="ARQ26" s="49"/>
      <c r="ARR26" s="49"/>
      <c r="ARS26" s="49"/>
      <c r="ART26" s="49"/>
      <c r="ARU26" s="49"/>
      <c r="ARV26" s="49"/>
      <c r="ARW26" s="49"/>
      <c r="ARX26" s="49"/>
      <c r="ARY26" s="49"/>
      <c r="ARZ26" s="49"/>
      <c r="ASA26" s="49"/>
      <c r="ASB26" s="49"/>
      <c r="ASC26" s="49"/>
      <c r="ASD26" s="49"/>
      <c r="ASE26" s="49"/>
      <c r="ASF26" s="49"/>
      <c r="ASG26" s="49"/>
      <c r="ASH26" s="49"/>
      <c r="ASI26" s="49"/>
      <c r="ASJ26" s="49"/>
      <c r="ASK26" s="49"/>
      <c r="ASL26" s="49"/>
      <c r="ASM26" s="49"/>
      <c r="ASN26" s="49"/>
      <c r="ASO26" s="49"/>
      <c r="ASP26" s="49"/>
      <c r="ASQ26" s="49"/>
      <c r="ASR26" s="49"/>
      <c r="ASS26" s="49"/>
      <c r="AST26" s="49"/>
      <c r="ASU26" s="49"/>
      <c r="ASV26" s="49"/>
      <c r="ASW26" s="49"/>
      <c r="ASX26" s="49"/>
      <c r="ASY26" s="49"/>
      <c r="ASZ26" s="49"/>
      <c r="ATA26" s="49"/>
      <c r="ATB26" s="49"/>
      <c r="ATC26" s="49"/>
      <c r="ATD26" s="49"/>
      <c r="ATE26" s="49"/>
      <c r="ATF26" s="49"/>
      <c r="ATG26" s="49"/>
      <c r="ATH26" s="49"/>
      <c r="ATI26" s="49"/>
      <c r="ATJ26" s="49"/>
      <c r="ATK26" s="49"/>
      <c r="ATL26" s="49"/>
      <c r="ATM26" s="49"/>
      <c r="ATN26" s="49"/>
      <c r="ATO26" s="49"/>
      <c r="ATP26" s="49"/>
      <c r="ATQ26" s="49"/>
      <c r="ATR26" s="49"/>
      <c r="ATS26" s="49"/>
      <c r="ATT26" s="49"/>
      <c r="ATU26" s="49"/>
      <c r="ATV26" s="49"/>
      <c r="ATW26" s="49"/>
      <c r="ATX26" s="49"/>
      <c r="ATY26" s="49"/>
      <c r="ATZ26" s="49"/>
      <c r="AUA26" s="49"/>
      <c r="AUB26" s="49"/>
      <c r="AUC26" s="49"/>
      <c r="AUD26" s="49"/>
      <c r="AUE26" s="49"/>
      <c r="AUF26" s="49"/>
      <c r="AUG26" s="49"/>
      <c r="AUH26" s="49"/>
      <c r="AUI26" s="49"/>
      <c r="AUJ26" s="49"/>
      <c r="AUK26" s="49"/>
      <c r="AUL26" s="49"/>
      <c r="AUM26" s="49"/>
      <c r="AUN26" s="49"/>
      <c r="AUO26" s="49"/>
      <c r="AUP26" s="49"/>
      <c r="AUQ26" s="49"/>
      <c r="AUR26" s="49"/>
      <c r="AUS26" s="49"/>
      <c r="AUT26" s="49"/>
      <c r="AUU26" s="49"/>
      <c r="AUV26" s="49"/>
      <c r="AUW26" s="49"/>
      <c r="AUX26" s="49"/>
      <c r="AUY26" s="49"/>
      <c r="AUZ26" s="49"/>
      <c r="AVA26" s="49"/>
      <c r="AVB26" s="49"/>
      <c r="AVC26" s="49"/>
      <c r="AVD26" s="49"/>
      <c r="AVE26" s="49"/>
      <c r="AVF26" s="49"/>
      <c r="AVG26" s="49"/>
      <c r="AVH26" s="49"/>
      <c r="AVI26" s="49"/>
      <c r="AVJ26" s="49"/>
      <c r="AVK26" s="49"/>
      <c r="AVL26" s="49"/>
      <c r="AVM26" s="49"/>
      <c r="AVN26" s="49"/>
      <c r="AVO26" s="49"/>
      <c r="AVP26" s="49"/>
      <c r="AVQ26" s="49"/>
      <c r="AVR26" s="49"/>
      <c r="AVS26" s="49"/>
      <c r="AVT26" s="49"/>
      <c r="AVU26" s="49"/>
      <c r="AVV26" s="49"/>
      <c r="AVW26" s="49"/>
      <c r="AVX26" s="49"/>
      <c r="AVY26" s="49"/>
      <c r="AVZ26" s="49"/>
      <c r="AWA26" s="49"/>
      <c r="AWB26" s="49"/>
      <c r="AWC26" s="49"/>
      <c r="AWD26" s="49"/>
      <c r="AWE26" s="49"/>
      <c r="AWF26" s="49"/>
      <c r="AWG26" s="49"/>
      <c r="AWH26" s="49"/>
      <c r="AWI26" s="49"/>
      <c r="AWJ26" s="49"/>
      <c r="AWK26" s="49"/>
      <c r="AWL26" s="49"/>
      <c r="AWM26" s="49"/>
      <c r="AWN26" s="49"/>
      <c r="AWO26" s="49"/>
      <c r="AWP26" s="49"/>
      <c r="AWQ26" s="49"/>
      <c r="AWR26" s="49"/>
      <c r="AWS26" s="49"/>
      <c r="AWT26" s="49"/>
      <c r="AWU26" s="49"/>
      <c r="AWV26" s="49"/>
      <c r="AWW26" s="49"/>
      <c r="AWX26" s="49"/>
      <c r="AWY26" s="49"/>
      <c r="AWZ26" s="49"/>
      <c r="AXA26" s="49"/>
      <c r="AXB26" s="49"/>
      <c r="AXC26" s="49"/>
      <c r="AXD26" s="49"/>
      <c r="AXE26" s="49"/>
      <c r="AXF26" s="49"/>
      <c r="AXG26" s="49"/>
      <c r="AXH26" s="49"/>
      <c r="AXI26" s="49"/>
      <c r="AXJ26" s="49"/>
      <c r="AXK26" s="49"/>
      <c r="AXL26" s="49"/>
      <c r="AXM26" s="49"/>
      <c r="AXN26" s="49"/>
      <c r="AXO26" s="49"/>
      <c r="AXP26" s="49"/>
      <c r="AXQ26" s="49"/>
      <c r="AXR26" s="49"/>
      <c r="AXS26" s="49"/>
      <c r="AXT26" s="49"/>
      <c r="AXU26" s="49"/>
      <c r="AXV26" s="49"/>
      <c r="AXW26" s="49"/>
      <c r="AXX26" s="49"/>
      <c r="AXY26" s="49"/>
      <c r="AXZ26" s="49"/>
      <c r="AYA26" s="49"/>
      <c r="AYB26" s="49"/>
      <c r="AYC26" s="49"/>
      <c r="AYD26" s="49"/>
      <c r="AYE26" s="49"/>
      <c r="AYF26" s="49"/>
      <c r="AYG26" s="49"/>
      <c r="AYH26" s="49"/>
      <c r="AYI26" s="49"/>
      <c r="AYJ26" s="49"/>
      <c r="AYK26" s="49"/>
      <c r="AYL26" s="49"/>
      <c r="AYM26" s="49"/>
      <c r="AYN26" s="49"/>
      <c r="AYO26" s="49"/>
      <c r="AYP26" s="49"/>
      <c r="AYQ26" s="49"/>
      <c r="AYR26" s="49"/>
      <c r="AYS26" s="49"/>
      <c r="AYT26" s="49"/>
      <c r="AYU26" s="49"/>
      <c r="AYV26" s="49"/>
      <c r="AYW26" s="49"/>
      <c r="AYX26" s="49"/>
      <c r="AYY26" s="49"/>
      <c r="AYZ26" s="49"/>
      <c r="AZA26" s="49"/>
      <c r="AZB26" s="49"/>
      <c r="AZC26" s="49"/>
      <c r="AZD26" s="49"/>
      <c r="AZE26" s="49"/>
      <c r="AZF26" s="49"/>
      <c r="AZG26" s="49"/>
      <c r="AZH26" s="49"/>
      <c r="AZI26" s="49"/>
      <c r="AZJ26" s="49"/>
      <c r="AZK26" s="49"/>
      <c r="AZL26" s="49"/>
      <c r="AZM26" s="49"/>
      <c r="AZN26" s="49"/>
      <c r="AZO26" s="49"/>
      <c r="AZP26" s="49"/>
      <c r="AZQ26" s="49"/>
      <c r="AZR26" s="49"/>
      <c r="AZS26" s="49"/>
      <c r="AZT26" s="49"/>
      <c r="AZU26" s="49"/>
      <c r="AZV26" s="49"/>
      <c r="AZW26" s="49"/>
      <c r="AZX26" s="49"/>
      <c r="AZY26" s="49"/>
      <c r="AZZ26" s="49"/>
      <c r="BAA26" s="49"/>
      <c r="BAB26" s="49"/>
      <c r="BAC26" s="49"/>
      <c r="BAD26" s="49"/>
      <c r="BAE26" s="49"/>
      <c r="BAF26" s="49"/>
      <c r="BAG26" s="49"/>
      <c r="BAH26" s="49"/>
      <c r="BAI26" s="49"/>
      <c r="BAJ26" s="49"/>
      <c r="BAK26" s="49"/>
      <c r="BAL26" s="49"/>
      <c r="BAM26" s="49"/>
      <c r="BAN26" s="49"/>
      <c r="BAO26" s="49"/>
      <c r="BAP26" s="49"/>
      <c r="BAQ26" s="49"/>
      <c r="BAR26" s="49"/>
      <c r="BAS26" s="49"/>
      <c r="BAT26" s="49"/>
      <c r="BAU26" s="49"/>
      <c r="BAV26" s="49"/>
      <c r="BAW26" s="49"/>
      <c r="BAX26" s="49"/>
      <c r="BAY26" s="49"/>
      <c r="BAZ26" s="49"/>
      <c r="BBA26" s="49"/>
      <c r="BBB26" s="49"/>
      <c r="BBC26" s="49"/>
      <c r="BBD26" s="49"/>
      <c r="BBE26" s="49"/>
      <c r="BBF26" s="49"/>
      <c r="BBG26" s="49"/>
      <c r="BBH26" s="49"/>
      <c r="BBI26" s="49"/>
      <c r="BBJ26" s="49"/>
      <c r="BBK26" s="49"/>
      <c r="BBL26" s="49"/>
      <c r="BBM26" s="49"/>
      <c r="BBN26" s="49"/>
      <c r="BBO26" s="49"/>
      <c r="BBP26" s="49"/>
      <c r="BBQ26" s="49"/>
      <c r="BBR26" s="49"/>
      <c r="BBS26" s="49"/>
      <c r="BBT26" s="49"/>
      <c r="BBU26" s="49"/>
      <c r="BBV26" s="49"/>
      <c r="BBW26" s="49"/>
      <c r="BBX26" s="49"/>
      <c r="BBY26" s="49"/>
      <c r="BBZ26" s="49"/>
      <c r="BCA26" s="49"/>
      <c r="BCB26" s="49"/>
      <c r="BCC26" s="49"/>
      <c r="BCD26" s="49"/>
      <c r="BCE26" s="49"/>
      <c r="BCF26" s="49"/>
      <c r="BCG26" s="49"/>
      <c r="BCH26" s="49"/>
      <c r="BCI26" s="49"/>
      <c r="BCJ26" s="49"/>
      <c r="BCK26" s="49"/>
      <c r="BCL26" s="49"/>
      <c r="BCM26" s="49"/>
      <c r="BCN26" s="49"/>
      <c r="BCO26" s="49"/>
      <c r="BCP26" s="49"/>
      <c r="BCQ26" s="49"/>
      <c r="BCR26" s="49"/>
      <c r="BCS26" s="49"/>
      <c r="BCT26" s="49"/>
      <c r="BCU26" s="49"/>
      <c r="BCV26" s="49"/>
      <c r="BCW26" s="49"/>
      <c r="BCX26" s="49"/>
      <c r="BCY26" s="49"/>
      <c r="BCZ26" s="49"/>
      <c r="BDA26" s="49"/>
      <c r="BDB26" s="49"/>
      <c r="BDC26" s="49"/>
      <c r="BDD26" s="49"/>
      <c r="BDE26" s="49"/>
      <c r="BDF26" s="49"/>
      <c r="BDG26" s="49"/>
      <c r="BDH26" s="49"/>
      <c r="BDI26" s="49"/>
      <c r="BDJ26" s="49"/>
      <c r="BDK26" s="49"/>
      <c r="BDL26" s="49"/>
      <c r="BDM26" s="49"/>
      <c r="BDN26" s="49"/>
      <c r="BDO26" s="49"/>
      <c r="BDP26" s="49"/>
      <c r="BDQ26" s="49"/>
      <c r="BDR26" s="49"/>
      <c r="BDS26" s="49"/>
      <c r="BDT26" s="49"/>
      <c r="BDU26" s="49"/>
      <c r="BDV26" s="49"/>
      <c r="BDW26" s="49"/>
      <c r="BDX26" s="49"/>
      <c r="BDY26" s="49"/>
      <c r="BDZ26" s="49"/>
      <c r="BEA26" s="49"/>
      <c r="BEB26" s="49"/>
      <c r="BEC26" s="49"/>
      <c r="BED26" s="49"/>
      <c r="BEE26" s="49"/>
      <c r="BEF26" s="49"/>
      <c r="BEG26" s="49"/>
      <c r="BEH26" s="49"/>
      <c r="BEI26" s="49"/>
      <c r="BEJ26" s="49"/>
      <c r="BEK26" s="49"/>
      <c r="BEL26" s="49"/>
      <c r="BEM26" s="49"/>
      <c r="BEN26" s="49"/>
      <c r="BEO26" s="49"/>
      <c r="BEP26" s="49"/>
      <c r="BEQ26" s="49"/>
      <c r="BER26" s="49"/>
      <c r="BES26" s="49"/>
      <c r="BET26" s="49"/>
      <c r="BEU26" s="49"/>
      <c r="BEV26" s="49"/>
      <c r="BEW26" s="49"/>
      <c r="BEX26" s="49"/>
      <c r="BEY26" s="49"/>
      <c r="BEZ26" s="49"/>
      <c r="BFA26" s="49"/>
      <c r="BFB26" s="49"/>
      <c r="BFC26" s="49"/>
      <c r="BFD26" s="49"/>
      <c r="BFE26" s="49"/>
      <c r="BFF26" s="49"/>
      <c r="BFG26" s="49"/>
      <c r="BFH26" s="49"/>
      <c r="BFI26" s="49"/>
      <c r="BFJ26" s="49"/>
      <c r="BFK26" s="49"/>
      <c r="BFL26" s="49"/>
      <c r="BFM26" s="49"/>
      <c r="BFN26" s="49"/>
      <c r="BFO26" s="49"/>
      <c r="BFP26" s="49"/>
      <c r="BFQ26" s="49"/>
      <c r="BFR26" s="49"/>
      <c r="BFS26" s="49"/>
      <c r="BFT26" s="49"/>
      <c r="BFU26" s="49"/>
      <c r="BFV26" s="49"/>
      <c r="BFW26" s="49"/>
      <c r="BFX26" s="49"/>
      <c r="BFY26" s="49"/>
      <c r="BFZ26" s="49"/>
      <c r="BGA26" s="49"/>
      <c r="BGB26" s="49"/>
      <c r="BGC26" s="49"/>
      <c r="BGD26" s="49"/>
      <c r="BGE26" s="49"/>
      <c r="BGF26" s="49"/>
      <c r="BGG26" s="49"/>
      <c r="BGH26" s="49"/>
      <c r="BGI26" s="49"/>
      <c r="BGJ26" s="49"/>
      <c r="BGK26" s="49"/>
      <c r="BGL26" s="49"/>
      <c r="BGM26" s="49"/>
      <c r="BGN26" s="49"/>
      <c r="BGO26" s="49"/>
      <c r="BGP26" s="49"/>
      <c r="BGQ26" s="49"/>
      <c r="BGR26" s="49"/>
      <c r="BGS26" s="49"/>
      <c r="BGT26" s="49"/>
      <c r="BGU26" s="49"/>
      <c r="BGV26" s="49"/>
      <c r="BGW26" s="49"/>
      <c r="BGX26" s="49"/>
      <c r="BGY26" s="49"/>
      <c r="BGZ26" s="49"/>
      <c r="BHA26" s="49"/>
      <c r="BHB26" s="49"/>
      <c r="BHC26" s="49"/>
      <c r="BHD26" s="49"/>
      <c r="BHE26" s="49"/>
      <c r="BHF26" s="49"/>
      <c r="BHG26" s="49"/>
      <c r="BHH26" s="49"/>
      <c r="BHI26" s="49"/>
      <c r="BHJ26" s="49"/>
      <c r="BHK26" s="49"/>
      <c r="BHL26" s="49"/>
      <c r="BHM26" s="49"/>
      <c r="BHN26" s="49"/>
      <c r="BHO26" s="49"/>
      <c r="BHP26" s="49"/>
      <c r="BHQ26" s="49"/>
      <c r="BHR26" s="49"/>
      <c r="BHS26" s="49"/>
      <c r="BHT26" s="49"/>
      <c r="BHU26" s="49"/>
      <c r="BHV26" s="49"/>
      <c r="BHW26" s="49"/>
      <c r="BHX26" s="49"/>
      <c r="BHY26" s="49"/>
      <c r="BHZ26" s="49"/>
      <c r="BIA26" s="49"/>
      <c r="BIB26" s="49"/>
      <c r="BIC26" s="49"/>
      <c r="BID26" s="49"/>
      <c r="BIE26" s="49"/>
      <c r="BIF26" s="49"/>
      <c r="BIG26" s="49"/>
      <c r="BIH26" s="49"/>
      <c r="BII26" s="49"/>
      <c r="BIJ26" s="49"/>
      <c r="BIK26" s="49"/>
      <c r="BIL26" s="49"/>
      <c r="BIM26" s="49"/>
      <c r="BIN26" s="49"/>
      <c r="BIO26" s="49"/>
      <c r="BIP26" s="49"/>
      <c r="BIQ26" s="49"/>
      <c r="BIR26" s="49"/>
      <c r="BIS26" s="49"/>
      <c r="BIT26" s="49"/>
      <c r="BIU26" s="49"/>
      <c r="BIV26" s="49"/>
      <c r="BIW26" s="49"/>
      <c r="BIX26" s="49"/>
      <c r="BIY26" s="49"/>
      <c r="BIZ26" s="49"/>
      <c r="BJA26" s="49"/>
      <c r="BJB26" s="49"/>
      <c r="BJC26" s="49"/>
      <c r="BJD26" s="49"/>
      <c r="BJE26" s="49"/>
      <c r="BJF26" s="49"/>
      <c r="BJG26" s="49"/>
      <c r="BJH26" s="49"/>
      <c r="BJI26" s="49"/>
      <c r="BJJ26" s="49"/>
      <c r="BJK26" s="49"/>
      <c r="BJL26" s="49"/>
      <c r="BJM26" s="49"/>
      <c r="BJN26" s="49"/>
      <c r="BJO26" s="49"/>
      <c r="BJP26" s="49"/>
      <c r="BJQ26" s="49"/>
      <c r="BJR26" s="49"/>
      <c r="BJS26" s="49"/>
      <c r="BJT26" s="49"/>
      <c r="BJU26" s="49"/>
      <c r="BJV26" s="49"/>
      <c r="BJW26" s="49"/>
      <c r="BJX26" s="49"/>
      <c r="BJY26" s="49"/>
      <c r="BJZ26" s="49"/>
      <c r="BKA26" s="49"/>
      <c r="BKB26" s="49"/>
      <c r="BKC26" s="49"/>
      <c r="BKD26" s="49"/>
      <c r="BKE26" s="49"/>
      <c r="BKF26" s="49"/>
      <c r="BKG26" s="49"/>
      <c r="BKH26" s="49"/>
      <c r="BKI26" s="49"/>
      <c r="BKJ26" s="49"/>
      <c r="BKK26" s="49"/>
      <c r="BKL26" s="49"/>
      <c r="BKM26" s="49"/>
      <c r="BKN26" s="49"/>
      <c r="BKO26" s="49"/>
      <c r="BKP26" s="49"/>
      <c r="BKQ26" s="49"/>
      <c r="BKR26" s="49"/>
      <c r="BKS26" s="49"/>
      <c r="BKT26" s="49"/>
      <c r="BKU26" s="49"/>
      <c r="BKV26" s="49"/>
      <c r="BKW26" s="49"/>
      <c r="BKX26" s="49"/>
      <c r="BKY26" s="49"/>
      <c r="BKZ26" s="49"/>
      <c r="BLA26" s="49"/>
      <c r="BLB26" s="49"/>
      <c r="BLC26" s="49"/>
      <c r="BLD26" s="49"/>
      <c r="BLE26" s="49"/>
      <c r="BLF26" s="49"/>
      <c r="BLG26" s="49"/>
      <c r="BLH26" s="49"/>
      <c r="BLI26" s="49"/>
      <c r="BLJ26" s="49"/>
      <c r="BLK26" s="49"/>
      <c r="BLL26" s="49"/>
      <c r="BLM26" s="49"/>
      <c r="BLN26" s="49"/>
      <c r="BLO26" s="49"/>
      <c r="BLP26" s="49"/>
      <c r="BLQ26" s="49"/>
      <c r="BLR26" s="49"/>
      <c r="BLS26" s="49"/>
      <c r="BLT26" s="49"/>
      <c r="BLU26" s="49"/>
      <c r="BLV26" s="49"/>
      <c r="BLW26" s="49"/>
      <c r="BLX26" s="49"/>
      <c r="BLY26" s="49"/>
      <c r="BLZ26" s="49"/>
      <c r="BMA26" s="49"/>
      <c r="BMB26" s="49"/>
      <c r="BMC26" s="49"/>
      <c r="BMD26" s="49"/>
      <c r="BME26" s="49"/>
      <c r="BMF26" s="49"/>
      <c r="BMG26" s="49"/>
      <c r="BMH26" s="49"/>
      <c r="BMI26" s="49"/>
      <c r="BMJ26" s="49"/>
      <c r="BMK26" s="49"/>
      <c r="BML26" s="49"/>
      <c r="BMM26" s="49"/>
      <c r="BMN26" s="49"/>
      <c r="BMO26" s="49"/>
      <c r="BMP26" s="49"/>
      <c r="BMQ26" s="49"/>
      <c r="BMR26" s="49"/>
      <c r="BMS26" s="49"/>
      <c r="BMT26" s="49"/>
      <c r="BMU26" s="49"/>
      <c r="BMV26" s="49"/>
      <c r="BMW26" s="49"/>
      <c r="BMX26" s="49"/>
      <c r="BMY26" s="49"/>
      <c r="BMZ26" s="49"/>
      <c r="BNA26" s="49"/>
      <c r="BNB26" s="49"/>
      <c r="BNC26" s="49"/>
      <c r="BND26" s="49"/>
      <c r="BNE26" s="49"/>
      <c r="BNF26" s="49"/>
      <c r="BNG26" s="49"/>
      <c r="BNH26" s="49"/>
      <c r="BNI26" s="49"/>
      <c r="BNJ26" s="49"/>
      <c r="BNK26" s="49"/>
      <c r="BNL26" s="49"/>
      <c r="BNM26" s="49"/>
      <c r="BNN26" s="49"/>
      <c r="BNO26" s="49"/>
      <c r="BNP26" s="49"/>
      <c r="BNQ26" s="49"/>
      <c r="BNR26" s="49"/>
      <c r="BNS26" s="49"/>
      <c r="BNT26" s="49"/>
      <c r="BNU26" s="49"/>
      <c r="BNV26" s="49"/>
      <c r="BNW26" s="49"/>
      <c r="BNX26" s="49"/>
      <c r="BNY26" s="49"/>
      <c r="BNZ26" s="49"/>
      <c r="BOA26" s="49"/>
      <c r="BOB26" s="49"/>
      <c r="BOC26" s="49"/>
      <c r="BOD26" s="49"/>
      <c r="BOE26" s="49"/>
      <c r="BOF26" s="49"/>
      <c r="BOG26" s="49"/>
      <c r="BOH26" s="49"/>
      <c r="BOI26" s="49"/>
      <c r="BOJ26" s="49"/>
      <c r="BOK26" s="49"/>
      <c r="BOL26" s="49"/>
      <c r="BOM26" s="49"/>
      <c r="BON26" s="49"/>
      <c r="BOO26" s="49"/>
      <c r="BOP26" s="49"/>
      <c r="BOQ26" s="49"/>
      <c r="BOR26" s="49"/>
      <c r="BOS26" s="49"/>
      <c r="BOT26" s="49"/>
      <c r="BOU26" s="49"/>
      <c r="BOV26" s="49"/>
      <c r="BOW26" s="49"/>
      <c r="BOX26" s="49"/>
      <c r="BOY26" s="49"/>
      <c r="BOZ26" s="49"/>
      <c r="BPA26" s="49"/>
      <c r="BPB26" s="49"/>
      <c r="BPC26" s="49"/>
      <c r="BPD26" s="49"/>
      <c r="BPE26" s="49"/>
      <c r="BPF26" s="49"/>
      <c r="BPG26" s="49"/>
      <c r="BPH26" s="49"/>
      <c r="BPI26" s="49"/>
      <c r="BPJ26" s="49"/>
      <c r="BPK26" s="49"/>
      <c r="BPL26" s="49"/>
      <c r="BPM26" s="49"/>
      <c r="BPN26" s="49"/>
      <c r="BPO26" s="49"/>
      <c r="BPP26" s="49"/>
      <c r="BPQ26" s="49"/>
      <c r="BPR26" s="49"/>
      <c r="BPS26" s="49"/>
      <c r="BPT26" s="49"/>
      <c r="BPU26" s="49"/>
      <c r="BPV26" s="49"/>
      <c r="BPW26" s="49"/>
      <c r="BPX26" s="49"/>
      <c r="BPY26" s="49"/>
      <c r="BPZ26" s="49"/>
      <c r="BQA26" s="49"/>
      <c r="BQB26" s="49"/>
      <c r="BQC26" s="49"/>
      <c r="BQD26" s="49"/>
      <c r="BQE26" s="49"/>
      <c r="BQF26" s="49"/>
      <c r="BQG26" s="49"/>
      <c r="BQH26" s="49"/>
      <c r="BQI26" s="49"/>
      <c r="BQJ26" s="49"/>
      <c r="BQK26" s="49"/>
      <c r="BQL26" s="49"/>
      <c r="BQM26" s="49"/>
      <c r="BQN26" s="49"/>
      <c r="BQO26" s="49"/>
      <c r="BQP26" s="49"/>
      <c r="BQQ26" s="49"/>
      <c r="BQR26" s="49"/>
      <c r="BQS26" s="49"/>
      <c r="BQT26" s="49"/>
      <c r="BQU26" s="49"/>
      <c r="BQV26" s="49"/>
      <c r="BQW26" s="49"/>
      <c r="BQX26" s="49"/>
      <c r="BQY26" s="49"/>
      <c r="BQZ26" s="49"/>
      <c r="BRA26" s="49"/>
      <c r="BRB26" s="49"/>
      <c r="BRC26" s="49"/>
      <c r="BRD26" s="49"/>
      <c r="BRE26" s="49"/>
      <c r="BRF26" s="49"/>
      <c r="BRG26" s="49"/>
      <c r="BRH26" s="49"/>
      <c r="BRI26" s="49"/>
      <c r="BRJ26" s="49"/>
      <c r="BRK26" s="49"/>
      <c r="BRL26" s="49"/>
      <c r="BRM26" s="49"/>
      <c r="BRN26" s="49"/>
      <c r="BRO26" s="49"/>
      <c r="BRP26" s="49"/>
      <c r="BRQ26" s="49"/>
      <c r="BRR26" s="49"/>
      <c r="BRS26" s="49"/>
      <c r="BRT26" s="49"/>
      <c r="BRU26" s="49"/>
      <c r="BRV26" s="49"/>
      <c r="BRW26" s="49"/>
      <c r="BRX26" s="49"/>
      <c r="BRY26" s="49"/>
      <c r="BRZ26" s="49"/>
      <c r="BSA26" s="49"/>
      <c r="BSB26" s="49"/>
      <c r="BSC26" s="49"/>
      <c r="BSD26" s="49"/>
      <c r="BSE26" s="49"/>
      <c r="BSF26" s="49"/>
      <c r="BSG26" s="49"/>
      <c r="BSH26" s="49"/>
      <c r="BSI26" s="49"/>
      <c r="BSJ26" s="49"/>
      <c r="BSK26" s="49"/>
      <c r="BSL26" s="49"/>
      <c r="BSM26" s="49"/>
      <c r="BSN26" s="49"/>
      <c r="BSO26" s="49"/>
      <c r="BSP26" s="49"/>
      <c r="BSQ26" s="49"/>
      <c r="BSR26" s="49"/>
      <c r="BSS26" s="49"/>
      <c r="BST26" s="49"/>
      <c r="BSU26" s="49"/>
      <c r="BSV26" s="49"/>
      <c r="BSW26" s="49"/>
      <c r="BSX26" s="49"/>
      <c r="BSY26" s="49"/>
      <c r="BSZ26" s="49"/>
      <c r="BTA26" s="49"/>
      <c r="BTB26" s="49"/>
      <c r="BTC26" s="49"/>
      <c r="BTD26" s="49"/>
      <c r="BTE26" s="49"/>
      <c r="BTF26" s="49"/>
      <c r="BTG26" s="49"/>
      <c r="BTH26" s="49"/>
      <c r="BTI26" s="49"/>
      <c r="BTJ26" s="49"/>
      <c r="BTK26" s="49"/>
      <c r="BTL26" s="49"/>
      <c r="BTM26" s="49"/>
      <c r="BTN26" s="49"/>
      <c r="BTO26" s="49"/>
      <c r="BTP26" s="49"/>
      <c r="BTQ26" s="49"/>
      <c r="BTR26" s="49"/>
      <c r="BTS26" s="49"/>
      <c r="BTT26" s="49"/>
      <c r="BTU26" s="49"/>
      <c r="BTV26" s="49"/>
      <c r="BTW26" s="49"/>
      <c r="BTX26" s="49"/>
      <c r="BTY26" s="49"/>
      <c r="BTZ26" s="49"/>
      <c r="BUA26" s="49"/>
      <c r="BUB26" s="49"/>
      <c r="BUC26" s="49"/>
      <c r="BUD26" s="49"/>
      <c r="BUE26" s="49"/>
      <c r="BUF26" s="49"/>
      <c r="BUG26" s="49"/>
      <c r="BUH26" s="49"/>
      <c r="BUI26" s="49"/>
      <c r="BUJ26" s="49"/>
      <c r="BUK26" s="49"/>
      <c r="BUL26" s="49"/>
      <c r="BUM26" s="49"/>
      <c r="BUN26" s="49"/>
      <c r="BUO26" s="49"/>
      <c r="BUP26" s="49"/>
      <c r="BUQ26" s="49"/>
      <c r="BUR26" s="49"/>
      <c r="BUS26" s="49"/>
      <c r="BUT26" s="49"/>
      <c r="BUU26" s="49"/>
      <c r="BUV26" s="49"/>
      <c r="BUW26" s="49"/>
      <c r="BUX26" s="49"/>
      <c r="BUY26" s="49"/>
      <c r="BUZ26" s="49"/>
      <c r="BVA26" s="49"/>
      <c r="BVB26" s="49"/>
      <c r="BVC26" s="49"/>
      <c r="BVD26" s="49"/>
      <c r="BVE26" s="49"/>
      <c r="BVF26" s="49"/>
      <c r="BVG26" s="49"/>
      <c r="BVH26" s="49"/>
      <c r="BVI26" s="49"/>
      <c r="BVJ26" s="49"/>
      <c r="BVK26" s="49"/>
      <c r="BVL26" s="49"/>
      <c r="BVM26" s="49"/>
      <c r="BVN26" s="49"/>
      <c r="BVO26" s="49"/>
      <c r="BVP26" s="49"/>
      <c r="BVQ26" s="49"/>
      <c r="BVR26" s="49"/>
      <c r="BVS26" s="49"/>
      <c r="BVT26" s="49"/>
      <c r="BVU26" s="49"/>
      <c r="BVV26" s="49"/>
      <c r="BVW26" s="49"/>
      <c r="BVX26" s="49"/>
      <c r="BVY26" s="49"/>
      <c r="BVZ26" s="49"/>
      <c r="BWA26" s="49"/>
      <c r="BWB26" s="49"/>
      <c r="BWC26" s="49"/>
      <c r="BWD26" s="49"/>
      <c r="BWE26" s="49"/>
      <c r="BWF26" s="49"/>
      <c r="BWG26" s="49"/>
      <c r="BWH26" s="49"/>
      <c r="BWI26" s="49"/>
      <c r="BWJ26" s="49"/>
      <c r="BWK26" s="49"/>
      <c r="BWL26" s="49"/>
      <c r="BWM26" s="49"/>
      <c r="BWN26" s="49"/>
      <c r="BWO26" s="49"/>
      <c r="BWP26" s="49"/>
      <c r="BWQ26" s="49"/>
      <c r="BWR26" s="49"/>
      <c r="BWS26" s="49"/>
      <c r="BWT26" s="49"/>
      <c r="BWU26" s="49"/>
      <c r="BWV26" s="49"/>
      <c r="BWW26" s="49"/>
      <c r="BWX26" s="49"/>
      <c r="BWY26" s="49"/>
      <c r="BWZ26" s="49"/>
      <c r="BXA26" s="49"/>
      <c r="BXB26" s="49"/>
      <c r="BXC26" s="49"/>
      <c r="BXD26" s="49"/>
      <c r="BXE26" s="49"/>
      <c r="BXF26" s="49"/>
      <c r="BXG26" s="49"/>
      <c r="BXH26" s="49"/>
      <c r="BXI26" s="49"/>
      <c r="BXJ26" s="49"/>
      <c r="BXK26" s="49"/>
      <c r="BXL26" s="49"/>
      <c r="BXM26" s="49"/>
      <c r="BXN26" s="49"/>
      <c r="BXO26" s="49"/>
      <c r="BXP26" s="49"/>
      <c r="BXQ26" s="49"/>
      <c r="BXR26" s="49"/>
      <c r="BXS26" s="49"/>
      <c r="BXT26" s="49"/>
      <c r="BXU26" s="49"/>
      <c r="BXV26" s="49"/>
      <c r="BXW26" s="49"/>
      <c r="BXX26" s="49"/>
      <c r="BXY26" s="49"/>
      <c r="BXZ26" s="49"/>
      <c r="BYA26" s="49"/>
      <c r="BYB26" s="49"/>
      <c r="BYC26" s="49"/>
      <c r="BYD26" s="49"/>
      <c r="BYE26" s="49"/>
      <c r="BYF26" s="49"/>
      <c r="BYG26" s="49"/>
      <c r="BYH26" s="49"/>
      <c r="BYI26" s="49"/>
      <c r="BYJ26" s="49"/>
      <c r="BYK26" s="49"/>
      <c r="BYL26" s="49"/>
      <c r="BYM26" s="49"/>
      <c r="BYN26" s="49"/>
      <c r="BYO26" s="49"/>
      <c r="BYP26" s="49"/>
      <c r="BYQ26" s="49"/>
      <c r="BYR26" s="49"/>
      <c r="BYS26" s="49"/>
      <c r="BYT26" s="49"/>
      <c r="BYU26" s="49"/>
      <c r="BYV26" s="49"/>
      <c r="BYW26" s="49"/>
      <c r="BYX26" s="49"/>
      <c r="BYY26" s="49"/>
      <c r="BYZ26" s="49"/>
      <c r="BZA26" s="49"/>
      <c r="BZB26" s="49"/>
      <c r="BZC26" s="49"/>
      <c r="BZD26" s="49"/>
      <c r="BZE26" s="49"/>
      <c r="BZF26" s="49"/>
      <c r="BZG26" s="49"/>
      <c r="BZH26" s="49"/>
      <c r="BZI26" s="49"/>
      <c r="BZJ26" s="49"/>
      <c r="BZK26" s="49"/>
      <c r="BZL26" s="49"/>
      <c r="BZM26" s="49"/>
      <c r="BZN26" s="49"/>
      <c r="BZO26" s="49"/>
      <c r="BZP26" s="49"/>
      <c r="BZQ26" s="49"/>
      <c r="BZR26" s="49"/>
      <c r="BZS26" s="49"/>
      <c r="BZT26" s="49"/>
      <c r="BZU26" s="49"/>
      <c r="BZV26" s="49"/>
      <c r="BZW26" s="49"/>
      <c r="BZX26" s="49"/>
      <c r="BZY26" s="49"/>
      <c r="BZZ26" s="49"/>
      <c r="CAA26" s="49"/>
      <c r="CAB26" s="49"/>
      <c r="CAC26" s="49"/>
      <c r="CAD26" s="49"/>
      <c r="CAE26" s="49"/>
      <c r="CAF26" s="49"/>
      <c r="CAG26" s="49"/>
      <c r="CAH26" s="49"/>
      <c r="CAI26" s="49"/>
      <c r="CAJ26" s="49"/>
      <c r="CAK26" s="49"/>
      <c r="CAL26" s="49"/>
      <c r="CAM26" s="49"/>
      <c r="CAN26" s="49"/>
      <c r="CAO26" s="49"/>
      <c r="CAP26" s="49"/>
      <c r="CAQ26" s="49"/>
      <c r="CAR26" s="49"/>
      <c r="CAS26" s="49"/>
      <c r="CAT26" s="49"/>
      <c r="CAU26" s="49"/>
      <c r="CAV26" s="49"/>
      <c r="CAW26" s="49"/>
      <c r="CAX26" s="49"/>
      <c r="CAY26" s="49"/>
      <c r="CAZ26" s="49"/>
      <c r="CBA26" s="49"/>
      <c r="CBB26" s="49"/>
      <c r="CBC26" s="49"/>
      <c r="CBD26" s="49"/>
      <c r="CBE26" s="49"/>
      <c r="CBF26" s="49"/>
      <c r="CBG26" s="49"/>
      <c r="CBH26" s="49"/>
      <c r="CBI26" s="49"/>
      <c r="CBJ26" s="49"/>
      <c r="CBK26" s="49"/>
      <c r="CBL26" s="49"/>
      <c r="CBM26" s="49"/>
      <c r="CBN26" s="49"/>
      <c r="CBO26" s="49"/>
      <c r="CBP26" s="49"/>
      <c r="CBQ26" s="49"/>
      <c r="CBR26" s="49"/>
      <c r="CBS26" s="49"/>
      <c r="CBT26" s="49"/>
      <c r="CBU26" s="49"/>
      <c r="CBV26" s="49"/>
      <c r="CBW26" s="49"/>
      <c r="CBX26" s="49"/>
      <c r="CBY26" s="49"/>
      <c r="CBZ26" s="49"/>
      <c r="CCA26" s="49"/>
      <c r="CCB26" s="49"/>
      <c r="CCC26" s="49"/>
      <c r="CCD26" s="49"/>
      <c r="CCE26" s="49"/>
      <c r="CCF26" s="49"/>
      <c r="CCG26" s="49"/>
      <c r="CCH26" s="49"/>
      <c r="CCI26" s="49"/>
      <c r="CCJ26" s="49"/>
      <c r="CCK26" s="49"/>
      <c r="CCL26" s="49"/>
      <c r="CCM26" s="49"/>
      <c r="CCN26" s="49"/>
      <c r="CCO26" s="49"/>
      <c r="CCP26" s="49"/>
      <c r="CCQ26" s="49"/>
      <c r="CCR26" s="49"/>
      <c r="CCS26" s="49"/>
      <c r="CCT26" s="49"/>
      <c r="CCU26" s="49"/>
      <c r="CCV26" s="49"/>
      <c r="CCW26" s="49"/>
      <c r="CCX26" s="49"/>
      <c r="CCY26" s="49"/>
      <c r="CCZ26" s="49"/>
      <c r="CDA26" s="49"/>
      <c r="CDB26" s="49"/>
      <c r="CDC26" s="49"/>
      <c r="CDD26" s="49"/>
      <c r="CDE26" s="49"/>
      <c r="CDF26" s="49"/>
      <c r="CDG26" s="49"/>
      <c r="CDH26" s="49"/>
      <c r="CDI26" s="49"/>
      <c r="CDJ26" s="49"/>
      <c r="CDK26" s="49"/>
      <c r="CDL26" s="49"/>
      <c r="CDM26" s="49"/>
      <c r="CDN26" s="49"/>
      <c r="CDO26" s="49"/>
      <c r="CDP26" s="49"/>
      <c r="CDQ26" s="49"/>
      <c r="CDR26" s="49"/>
      <c r="CDS26" s="49"/>
      <c r="CDT26" s="49"/>
      <c r="CDU26" s="49"/>
      <c r="CDV26" s="49"/>
      <c r="CDW26" s="49"/>
      <c r="CDX26" s="49"/>
      <c r="CDY26" s="49"/>
      <c r="CDZ26" s="49"/>
      <c r="CEA26" s="49"/>
      <c r="CEB26" s="49"/>
      <c r="CEC26" s="49"/>
      <c r="CED26" s="49"/>
      <c r="CEE26" s="49"/>
      <c r="CEF26" s="49"/>
      <c r="CEG26" s="49"/>
      <c r="CEH26" s="49"/>
      <c r="CEI26" s="49"/>
      <c r="CEJ26" s="49"/>
      <c r="CEK26" s="49"/>
      <c r="CEL26" s="49"/>
      <c r="CEM26" s="49"/>
      <c r="CEN26" s="49"/>
      <c r="CEO26" s="49"/>
      <c r="CEP26" s="49"/>
      <c r="CEQ26" s="49"/>
      <c r="CER26" s="49"/>
      <c r="CES26" s="49"/>
      <c r="CET26" s="49"/>
      <c r="CEU26" s="49"/>
      <c r="CEV26" s="49"/>
      <c r="CEW26" s="49"/>
      <c r="CEX26" s="49"/>
      <c r="CEY26" s="49"/>
      <c r="CEZ26" s="49"/>
      <c r="CFA26" s="49"/>
      <c r="CFB26" s="49"/>
      <c r="CFC26" s="49"/>
      <c r="CFD26" s="49"/>
      <c r="CFE26" s="49"/>
      <c r="CFF26" s="49"/>
      <c r="CFG26" s="49"/>
      <c r="CFH26" s="49"/>
      <c r="CFI26" s="49"/>
      <c r="CFJ26" s="49"/>
      <c r="CFK26" s="49"/>
      <c r="CFL26" s="49"/>
      <c r="CFM26" s="49"/>
      <c r="CFN26" s="49"/>
      <c r="CFO26" s="49"/>
      <c r="CFP26" s="49"/>
      <c r="CFQ26" s="49"/>
      <c r="CFR26" s="49"/>
      <c r="CFS26" s="49"/>
      <c r="CFT26" s="49"/>
      <c r="CFU26" s="49"/>
      <c r="CFV26" s="49"/>
      <c r="CFW26" s="49"/>
      <c r="CFX26" s="49"/>
      <c r="CFY26" s="49"/>
      <c r="CFZ26" s="49"/>
      <c r="CGA26" s="49"/>
      <c r="CGB26" s="49"/>
      <c r="CGC26" s="49"/>
      <c r="CGD26" s="49"/>
      <c r="CGE26" s="49"/>
      <c r="CGF26" s="49"/>
      <c r="CGG26" s="49"/>
      <c r="CGH26" s="49"/>
      <c r="CGI26" s="49"/>
      <c r="CGJ26" s="49"/>
      <c r="CGK26" s="49"/>
      <c r="CGL26" s="49"/>
      <c r="CGM26" s="49"/>
      <c r="CGN26" s="49"/>
      <c r="CGO26" s="49"/>
      <c r="CGP26" s="49"/>
      <c r="CGQ26" s="49"/>
      <c r="CGR26" s="49"/>
      <c r="CGS26" s="49"/>
      <c r="CGT26" s="49"/>
      <c r="CGU26" s="49"/>
      <c r="CGV26" s="49"/>
      <c r="CGW26" s="49"/>
      <c r="CGX26" s="49"/>
      <c r="CGY26" s="49"/>
      <c r="CGZ26" s="49"/>
      <c r="CHA26" s="49"/>
      <c r="CHB26" s="49"/>
      <c r="CHC26" s="49"/>
      <c r="CHD26" s="49"/>
      <c r="CHE26" s="49"/>
      <c r="CHF26" s="49"/>
      <c r="CHG26" s="49"/>
      <c r="CHH26" s="49"/>
      <c r="CHI26" s="49"/>
      <c r="CHJ26" s="49"/>
      <c r="CHK26" s="49"/>
      <c r="CHL26" s="49"/>
      <c r="CHM26" s="49"/>
      <c r="CHN26" s="49"/>
      <c r="CHO26" s="49"/>
      <c r="CHP26" s="49"/>
      <c r="CHQ26" s="49"/>
      <c r="CHR26" s="49"/>
      <c r="CHS26" s="49"/>
      <c r="CHT26" s="49"/>
      <c r="CHU26" s="49"/>
      <c r="CHV26" s="49"/>
      <c r="CHW26" s="49"/>
      <c r="CHX26" s="49"/>
      <c r="CHY26" s="49"/>
      <c r="CHZ26" s="49"/>
      <c r="CIA26" s="49"/>
      <c r="CIB26" s="49"/>
      <c r="CIC26" s="49"/>
      <c r="CID26" s="49"/>
      <c r="CIE26" s="49"/>
      <c r="CIF26" s="49"/>
      <c r="CIG26" s="49"/>
      <c r="CIH26" s="49"/>
      <c r="CII26" s="49"/>
      <c r="CIJ26" s="49"/>
      <c r="CIK26" s="49"/>
      <c r="CIL26" s="49"/>
      <c r="CIM26" s="49"/>
      <c r="CIN26" s="49"/>
      <c r="CIO26" s="49"/>
      <c r="CIP26" s="49"/>
      <c r="CIQ26" s="49"/>
      <c r="CIR26" s="49"/>
      <c r="CIS26" s="49"/>
      <c r="CIT26" s="49"/>
      <c r="CIU26" s="49"/>
      <c r="CIV26" s="49"/>
      <c r="CIW26" s="49"/>
      <c r="CIX26" s="49"/>
      <c r="CIY26" s="49"/>
      <c r="CIZ26" s="49"/>
      <c r="CJA26" s="49"/>
      <c r="CJB26" s="49"/>
      <c r="CJC26" s="49"/>
      <c r="CJD26" s="49"/>
      <c r="CJE26" s="49"/>
      <c r="CJF26" s="49"/>
      <c r="CJG26" s="49"/>
      <c r="CJH26" s="49"/>
      <c r="CJI26" s="49"/>
      <c r="CJJ26" s="49"/>
      <c r="CJK26" s="49"/>
      <c r="CJL26" s="49"/>
      <c r="CJM26" s="49"/>
      <c r="CJN26" s="49"/>
      <c r="CJO26" s="49"/>
      <c r="CJP26" s="49"/>
      <c r="CJQ26" s="49"/>
      <c r="CJR26" s="49"/>
      <c r="CJS26" s="49"/>
      <c r="CJT26" s="49"/>
      <c r="CJU26" s="49"/>
      <c r="CJV26" s="49"/>
      <c r="CJW26" s="49"/>
      <c r="CJX26" s="49"/>
      <c r="CJY26" s="49"/>
      <c r="CJZ26" s="49"/>
      <c r="CKA26" s="49"/>
      <c r="CKB26" s="49"/>
      <c r="CKC26" s="49"/>
      <c r="CKD26" s="49"/>
      <c r="CKE26" s="49"/>
      <c r="CKF26" s="49"/>
      <c r="CKG26" s="49"/>
      <c r="CKH26" s="49"/>
      <c r="CKI26" s="49"/>
      <c r="CKJ26" s="49"/>
      <c r="CKK26" s="49"/>
      <c r="CKL26" s="49"/>
      <c r="CKM26" s="49"/>
      <c r="CKN26" s="49"/>
      <c r="CKO26" s="49"/>
      <c r="CKP26" s="49"/>
      <c r="CKQ26" s="49"/>
      <c r="CKR26" s="49"/>
      <c r="CKS26" s="49"/>
      <c r="CKT26" s="49"/>
      <c r="CKU26" s="49"/>
      <c r="CKV26" s="49"/>
      <c r="CKW26" s="49"/>
      <c r="CKX26" s="49"/>
      <c r="CKY26" s="49"/>
      <c r="CKZ26" s="49"/>
      <c r="CLA26" s="49"/>
      <c r="CLB26" s="49"/>
      <c r="CLC26" s="49"/>
      <c r="CLD26" s="49"/>
      <c r="CLE26" s="49"/>
      <c r="CLF26" s="49"/>
      <c r="CLG26" s="49"/>
      <c r="CLH26" s="49"/>
      <c r="CLI26" s="49"/>
      <c r="CLJ26" s="49"/>
      <c r="CLK26" s="49"/>
      <c r="CLL26" s="49"/>
      <c r="CLM26" s="49"/>
      <c r="CLN26" s="49"/>
      <c r="CLO26" s="49"/>
      <c r="CLP26" s="49"/>
      <c r="CLQ26" s="49"/>
      <c r="CLR26" s="49"/>
      <c r="CLS26" s="49"/>
      <c r="CLT26" s="49"/>
      <c r="CLU26" s="49"/>
      <c r="CLV26" s="49"/>
      <c r="CLW26" s="49"/>
      <c r="CLX26" s="49"/>
      <c r="CLY26" s="49"/>
      <c r="CLZ26" s="49"/>
      <c r="CMA26" s="49"/>
      <c r="CMB26" s="49"/>
      <c r="CMC26" s="49"/>
      <c r="CMD26" s="49"/>
      <c r="CME26" s="49"/>
      <c r="CMF26" s="49"/>
      <c r="CMG26" s="49"/>
      <c r="CMH26" s="49"/>
      <c r="CMI26" s="49"/>
      <c r="CMJ26" s="49"/>
      <c r="CMK26" s="49"/>
      <c r="CML26" s="49"/>
      <c r="CMM26" s="49"/>
      <c r="CMN26" s="49"/>
      <c r="CMO26" s="49"/>
      <c r="CMP26" s="49"/>
      <c r="CMQ26" s="49"/>
      <c r="CMR26" s="49"/>
      <c r="CMS26" s="49"/>
      <c r="CMT26" s="49"/>
      <c r="CMU26" s="49"/>
      <c r="CMV26" s="49"/>
      <c r="CMW26" s="49"/>
      <c r="CMX26" s="49"/>
      <c r="CMY26" s="49"/>
      <c r="CMZ26" s="49"/>
      <c r="CNA26" s="49"/>
      <c r="CNB26" s="49"/>
      <c r="CNC26" s="49"/>
      <c r="CND26" s="49"/>
      <c r="CNE26" s="49"/>
      <c r="CNF26" s="49"/>
      <c r="CNG26" s="49"/>
      <c r="CNH26" s="49"/>
      <c r="CNI26" s="49"/>
      <c r="CNJ26" s="49"/>
      <c r="CNK26" s="49"/>
      <c r="CNL26" s="49"/>
      <c r="CNM26" s="49"/>
      <c r="CNN26" s="49"/>
      <c r="CNO26" s="49"/>
      <c r="CNP26" s="49"/>
      <c r="CNQ26" s="49"/>
      <c r="CNR26" s="49"/>
      <c r="CNS26" s="49"/>
      <c r="CNT26" s="49"/>
      <c r="CNU26" s="49"/>
      <c r="CNV26" s="49"/>
      <c r="CNW26" s="49"/>
      <c r="CNX26" s="49"/>
      <c r="CNY26" s="49"/>
      <c r="CNZ26" s="49"/>
      <c r="COA26" s="49"/>
      <c r="COB26" s="49"/>
      <c r="COC26" s="49"/>
      <c r="COD26" s="49"/>
      <c r="COE26" s="49"/>
      <c r="COF26" s="49"/>
      <c r="COG26" s="49"/>
      <c r="COH26" s="49"/>
      <c r="COI26" s="49"/>
      <c r="COJ26" s="49"/>
      <c r="COK26" s="49"/>
      <c r="COL26" s="49"/>
      <c r="COM26" s="49"/>
      <c r="CON26" s="49"/>
      <c r="COO26" s="49"/>
      <c r="COP26" s="49"/>
      <c r="COQ26" s="49"/>
      <c r="COR26" s="49"/>
      <c r="COS26" s="49"/>
      <c r="COT26" s="49"/>
      <c r="COU26" s="49"/>
      <c r="COV26" s="49"/>
      <c r="COW26" s="49"/>
      <c r="COX26" s="49"/>
      <c r="COY26" s="49"/>
      <c r="COZ26" s="49"/>
      <c r="CPA26" s="49"/>
      <c r="CPB26" s="49"/>
      <c r="CPC26" s="49"/>
      <c r="CPD26" s="49"/>
      <c r="CPE26" s="49"/>
      <c r="CPF26" s="49"/>
      <c r="CPG26" s="49"/>
      <c r="CPH26" s="49"/>
      <c r="CPI26" s="49"/>
      <c r="CPJ26" s="49"/>
      <c r="CPK26" s="49"/>
      <c r="CPL26" s="49"/>
      <c r="CPM26" s="49"/>
      <c r="CPN26" s="49"/>
      <c r="CPO26" s="49"/>
      <c r="CPP26" s="49"/>
      <c r="CPQ26" s="49"/>
      <c r="CPR26" s="49"/>
      <c r="CPS26" s="49"/>
      <c r="CPT26" s="49"/>
      <c r="CPU26" s="49"/>
      <c r="CPV26" s="49"/>
      <c r="CPW26" s="49"/>
      <c r="CPX26" s="49"/>
      <c r="CPY26" s="49"/>
      <c r="CPZ26" s="49"/>
      <c r="CQA26" s="49"/>
      <c r="CQB26" s="49"/>
      <c r="CQC26" s="49"/>
      <c r="CQD26" s="49"/>
      <c r="CQE26" s="49"/>
      <c r="CQF26" s="49"/>
      <c r="CQG26" s="49"/>
      <c r="CQH26" s="49"/>
      <c r="CQI26" s="49"/>
      <c r="CQJ26" s="49"/>
      <c r="CQK26" s="49"/>
      <c r="CQL26" s="49"/>
      <c r="CQM26" s="49"/>
      <c r="CQN26" s="49"/>
      <c r="CQO26" s="49"/>
      <c r="CQP26" s="49"/>
      <c r="CQQ26" s="49"/>
      <c r="CQR26" s="49"/>
      <c r="CQS26" s="49"/>
      <c r="CQT26" s="49"/>
      <c r="CQU26" s="49"/>
      <c r="CQV26" s="49"/>
      <c r="CQW26" s="49"/>
      <c r="CQX26" s="49"/>
      <c r="CQY26" s="49"/>
      <c r="CQZ26" s="49"/>
      <c r="CRA26" s="49"/>
      <c r="CRB26" s="49"/>
      <c r="CRC26" s="49"/>
      <c r="CRD26" s="49"/>
      <c r="CRE26" s="49"/>
      <c r="CRF26" s="49"/>
      <c r="CRG26" s="49"/>
      <c r="CRH26" s="49"/>
      <c r="CRI26" s="49"/>
      <c r="CRJ26" s="49"/>
      <c r="CRK26" s="49"/>
      <c r="CRL26" s="49"/>
      <c r="CRM26" s="49"/>
      <c r="CRN26" s="49"/>
      <c r="CRO26" s="49"/>
      <c r="CRP26" s="49"/>
      <c r="CRQ26" s="49"/>
      <c r="CRR26" s="49"/>
      <c r="CRS26" s="49"/>
      <c r="CRT26" s="49"/>
      <c r="CRU26" s="49"/>
      <c r="CRV26" s="49"/>
      <c r="CRW26" s="49"/>
      <c r="CRX26" s="49"/>
      <c r="CRY26" s="49"/>
      <c r="CRZ26" s="49"/>
      <c r="CSA26" s="49"/>
      <c r="CSB26" s="49"/>
      <c r="CSC26" s="49"/>
      <c r="CSD26" s="49"/>
      <c r="CSE26" s="49"/>
      <c r="CSF26" s="49"/>
      <c r="CSG26" s="49"/>
      <c r="CSH26" s="49"/>
      <c r="CSI26" s="49"/>
      <c r="CSJ26" s="49"/>
      <c r="CSK26" s="49"/>
      <c r="CSL26" s="49"/>
      <c r="CSM26" s="49"/>
      <c r="CSN26" s="49"/>
      <c r="CSO26" s="49"/>
      <c r="CSP26" s="49"/>
      <c r="CSQ26" s="49"/>
      <c r="CSR26" s="49"/>
      <c r="CSS26" s="49"/>
      <c r="CST26" s="49"/>
      <c r="CSU26" s="49"/>
      <c r="CSV26" s="49"/>
      <c r="CSW26" s="49"/>
      <c r="CSX26" s="49"/>
      <c r="CSY26" s="49"/>
      <c r="CSZ26" s="49"/>
      <c r="CTA26" s="49"/>
      <c r="CTB26" s="49"/>
      <c r="CTC26" s="49"/>
      <c r="CTD26" s="49"/>
      <c r="CTE26" s="49"/>
      <c r="CTF26" s="49"/>
      <c r="CTG26" s="49"/>
      <c r="CTH26" s="49"/>
      <c r="CTI26" s="49"/>
      <c r="CTJ26" s="49"/>
      <c r="CTK26" s="49"/>
      <c r="CTL26" s="49"/>
      <c r="CTM26" s="49"/>
      <c r="CTN26" s="49"/>
      <c r="CTO26" s="49"/>
      <c r="CTP26" s="49"/>
      <c r="CTQ26" s="49"/>
      <c r="CTR26" s="49"/>
      <c r="CTS26" s="49"/>
      <c r="CTT26" s="49"/>
      <c r="CTU26" s="49"/>
      <c r="CTV26" s="49"/>
      <c r="CTW26" s="49"/>
      <c r="CTX26" s="49"/>
      <c r="CTY26" s="49"/>
      <c r="CTZ26" s="49"/>
      <c r="CUA26" s="49"/>
      <c r="CUB26" s="49"/>
      <c r="CUC26" s="49"/>
      <c r="CUD26" s="49"/>
      <c r="CUE26" s="49"/>
      <c r="CUF26" s="49"/>
      <c r="CUG26" s="49"/>
      <c r="CUH26" s="49"/>
      <c r="CUI26" s="49"/>
      <c r="CUJ26" s="49"/>
      <c r="CUK26" s="49"/>
      <c r="CUL26" s="49"/>
      <c r="CUM26" s="49"/>
      <c r="CUN26" s="49"/>
      <c r="CUO26" s="49"/>
      <c r="CUP26" s="49"/>
      <c r="CUQ26" s="49"/>
      <c r="CUR26" s="49"/>
      <c r="CUS26" s="49"/>
      <c r="CUT26" s="49"/>
      <c r="CUU26" s="49"/>
      <c r="CUV26" s="49"/>
      <c r="CUW26" s="49"/>
      <c r="CUX26" s="49"/>
      <c r="CUY26" s="49"/>
      <c r="CUZ26" s="49"/>
      <c r="CVA26" s="49"/>
      <c r="CVB26" s="49"/>
      <c r="CVC26" s="49"/>
      <c r="CVD26" s="49"/>
      <c r="CVE26" s="49"/>
      <c r="CVF26" s="49"/>
      <c r="CVG26" s="49"/>
      <c r="CVH26" s="49"/>
      <c r="CVI26" s="49"/>
      <c r="CVJ26" s="49"/>
      <c r="CVK26" s="49"/>
      <c r="CVL26" s="49"/>
      <c r="CVM26" s="49"/>
      <c r="CVN26" s="49"/>
      <c r="CVO26" s="49"/>
      <c r="CVP26" s="49"/>
      <c r="CVQ26" s="49"/>
      <c r="CVR26" s="49"/>
      <c r="CVS26" s="49"/>
      <c r="CVT26" s="49"/>
      <c r="CVU26" s="49"/>
      <c r="CVV26" s="49"/>
      <c r="CVW26" s="49"/>
      <c r="CVX26" s="49"/>
      <c r="CVY26" s="49"/>
      <c r="CVZ26" s="49"/>
      <c r="CWA26" s="49"/>
      <c r="CWB26" s="49"/>
      <c r="CWC26" s="49"/>
      <c r="CWD26" s="49"/>
      <c r="CWE26" s="49"/>
      <c r="CWF26" s="49"/>
      <c r="CWG26" s="49"/>
      <c r="CWH26" s="49"/>
      <c r="CWI26" s="49"/>
      <c r="CWJ26" s="49"/>
      <c r="CWK26" s="49"/>
      <c r="CWL26" s="49"/>
      <c r="CWM26" s="49"/>
      <c r="CWN26" s="49"/>
      <c r="CWO26" s="49"/>
      <c r="CWP26" s="49"/>
      <c r="CWQ26" s="49"/>
      <c r="CWR26" s="49"/>
      <c r="CWS26" s="49"/>
      <c r="CWT26" s="49"/>
      <c r="CWU26" s="49"/>
      <c r="CWV26" s="49"/>
      <c r="CWW26" s="49"/>
      <c r="CWX26" s="49"/>
      <c r="CWY26" s="49"/>
      <c r="CWZ26" s="49"/>
      <c r="CXA26" s="49"/>
      <c r="CXB26" s="49"/>
      <c r="CXC26" s="49"/>
      <c r="CXD26" s="49"/>
      <c r="CXE26" s="49"/>
      <c r="CXF26" s="49"/>
      <c r="CXG26" s="49"/>
      <c r="CXH26" s="49"/>
      <c r="CXI26" s="49"/>
      <c r="CXJ26" s="49"/>
      <c r="CXK26" s="49"/>
      <c r="CXL26" s="49"/>
      <c r="CXM26" s="49"/>
      <c r="CXN26" s="49"/>
      <c r="CXO26" s="49"/>
      <c r="CXP26" s="49"/>
      <c r="CXQ26" s="49"/>
      <c r="CXR26" s="49"/>
      <c r="CXS26" s="49"/>
      <c r="CXT26" s="49"/>
      <c r="CXU26" s="49"/>
      <c r="CXV26" s="49"/>
      <c r="CXW26" s="49"/>
      <c r="CXX26" s="49"/>
      <c r="CXY26" s="49"/>
      <c r="CXZ26" s="49"/>
      <c r="CYA26" s="49"/>
      <c r="CYB26" s="49"/>
      <c r="CYC26" s="49"/>
      <c r="CYD26" s="49"/>
      <c r="CYE26" s="49"/>
      <c r="CYF26" s="49"/>
      <c r="CYG26" s="49"/>
      <c r="CYH26" s="49"/>
      <c r="CYI26" s="49"/>
      <c r="CYJ26" s="49"/>
      <c r="CYK26" s="49"/>
      <c r="CYL26" s="49"/>
      <c r="CYM26" s="49"/>
      <c r="CYN26" s="49"/>
      <c r="CYO26" s="49"/>
      <c r="CYP26" s="49"/>
      <c r="CYQ26" s="49"/>
      <c r="CYR26" s="49"/>
      <c r="CYS26" s="49"/>
      <c r="CYT26" s="49"/>
      <c r="CYU26" s="49"/>
      <c r="CYV26" s="49"/>
      <c r="CYW26" s="49"/>
      <c r="CYX26" s="49"/>
      <c r="CYY26" s="49"/>
      <c r="CYZ26" s="49"/>
      <c r="CZA26" s="49"/>
      <c r="CZB26" s="49"/>
      <c r="CZC26" s="49"/>
      <c r="CZD26" s="49"/>
      <c r="CZE26" s="49"/>
      <c r="CZF26" s="49"/>
      <c r="CZG26" s="49"/>
      <c r="CZH26" s="49"/>
      <c r="CZI26" s="49"/>
      <c r="CZJ26" s="49"/>
      <c r="CZK26" s="49"/>
      <c r="CZL26" s="49"/>
      <c r="CZM26" s="49"/>
      <c r="CZN26" s="49"/>
      <c r="CZO26" s="49"/>
      <c r="CZP26" s="49"/>
      <c r="CZQ26" s="49"/>
      <c r="CZR26" s="49"/>
      <c r="CZS26" s="49"/>
      <c r="CZT26" s="49"/>
      <c r="CZU26" s="49"/>
      <c r="CZV26" s="49"/>
      <c r="CZW26" s="49"/>
      <c r="CZX26" s="49"/>
      <c r="CZY26" s="49"/>
      <c r="CZZ26" s="49"/>
      <c r="DAA26" s="49"/>
      <c r="DAB26" s="49"/>
      <c r="DAC26" s="49"/>
      <c r="DAD26" s="49"/>
      <c r="DAE26" s="49"/>
      <c r="DAF26" s="49"/>
      <c r="DAG26" s="49"/>
      <c r="DAH26" s="49"/>
      <c r="DAI26" s="49"/>
      <c r="DAJ26" s="49"/>
      <c r="DAK26" s="49"/>
      <c r="DAL26" s="49"/>
      <c r="DAM26" s="49"/>
      <c r="DAN26" s="49"/>
      <c r="DAO26" s="49"/>
      <c r="DAP26" s="49"/>
      <c r="DAQ26" s="49"/>
      <c r="DAR26" s="49"/>
      <c r="DAS26" s="49"/>
      <c r="DAT26" s="49"/>
      <c r="DAU26" s="49"/>
      <c r="DAV26" s="49"/>
      <c r="DAW26" s="49"/>
      <c r="DAX26" s="49"/>
      <c r="DAY26" s="49"/>
      <c r="DAZ26" s="49"/>
      <c r="DBA26" s="49"/>
      <c r="DBB26" s="49"/>
      <c r="DBC26" s="49"/>
      <c r="DBD26" s="49"/>
      <c r="DBE26" s="49"/>
      <c r="DBF26" s="49"/>
      <c r="DBG26" s="49"/>
      <c r="DBH26" s="49"/>
      <c r="DBI26" s="49"/>
      <c r="DBJ26" s="49"/>
      <c r="DBK26" s="49"/>
      <c r="DBL26" s="49"/>
      <c r="DBM26" s="49"/>
      <c r="DBN26" s="49"/>
      <c r="DBO26" s="49"/>
      <c r="DBP26" s="49"/>
      <c r="DBQ26" s="49"/>
      <c r="DBR26" s="49"/>
      <c r="DBS26" s="49"/>
      <c r="DBT26" s="49"/>
      <c r="DBU26" s="49"/>
      <c r="DBV26" s="49"/>
      <c r="DBW26" s="49"/>
      <c r="DBX26" s="49"/>
      <c r="DBY26" s="49"/>
      <c r="DBZ26" s="49"/>
      <c r="DCA26" s="49"/>
      <c r="DCB26" s="49"/>
      <c r="DCC26" s="49"/>
      <c r="DCD26" s="49"/>
      <c r="DCE26" s="49"/>
      <c r="DCF26" s="49"/>
      <c r="DCG26" s="49"/>
      <c r="DCH26" s="49"/>
      <c r="DCI26" s="49"/>
      <c r="DCJ26" s="49"/>
      <c r="DCK26" s="49"/>
      <c r="DCL26" s="49"/>
      <c r="DCM26" s="49"/>
      <c r="DCN26" s="49"/>
      <c r="DCO26" s="49"/>
      <c r="DCP26" s="49"/>
      <c r="DCQ26" s="49"/>
      <c r="DCR26" s="49"/>
      <c r="DCS26" s="49"/>
      <c r="DCT26" s="49"/>
      <c r="DCU26" s="49"/>
      <c r="DCV26" s="49"/>
      <c r="DCW26" s="49"/>
      <c r="DCX26" s="49"/>
      <c r="DCY26" s="49"/>
      <c r="DCZ26" s="49"/>
      <c r="DDA26" s="49"/>
      <c r="DDB26" s="49"/>
      <c r="DDC26" s="49"/>
      <c r="DDD26" s="49"/>
      <c r="DDE26" s="49"/>
      <c r="DDF26" s="49"/>
      <c r="DDG26" s="49"/>
      <c r="DDH26" s="49"/>
      <c r="DDI26" s="49"/>
      <c r="DDJ26" s="49"/>
      <c r="DDK26" s="49"/>
      <c r="DDL26" s="49"/>
      <c r="DDM26" s="49"/>
      <c r="DDN26" s="49"/>
      <c r="DDO26" s="49"/>
      <c r="DDP26" s="49"/>
      <c r="DDQ26" s="49"/>
      <c r="DDR26" s="49"/>
      <c r="DDS26" s="49"/>
      <c r="DDT26" s="49"/>
      <c r="DDU26" s="49"/>
      <c r="DDV26" s="49"/>
      <c r="DDW26" s="49"/>
      <c r="DDX26" s="49"/>
      <c r="DDY26" s="49"/>
      <c r="DDZ26" s="49"/>
      <c r="DEA26" s="49"/>
      <c r="DEB26" s="49"/>
      <c r="DEC26" s="49"/>
      <c r="DED26" s="49"/>
      <c r="DEE26" s="49"/>
      <c r="DEF26" s="49"/>
      <c r="DEG26" s="49"/>
      <c r="DEH26" s="49"/>
      <c r="DEI26" s="49"/>
      <c r="DEJ26" s="49"/>
      <c r="DEK26" s="49"/>
      <c r="DEL26" s="49"/>
      <c r="DEM26" s="49"/>
      <c r="DEN26" s="49"/>
      <c r="DEO26" s="49"/>
      <c r="DEP26" s="49"/>
      <c r="DEQ26" s="49"/>
      <c r="DER26" s="49"/>
      <c r="DES26" s="49"/>
      <c r="DET26" s="49"/>
      <c r="DEU26" s="49"/>
      <c r="DEV26" s="49"/>
      <c r="DEW26" s="49"/>
      <c r="DEX26" s="49"/>
      <c r="DEY26" s="49"/>
      <c r="DEZ26" s="49"/>
      <c r="DFA26" s="49"/>
      <c r="DFB26" s="49"/>
      <c r="DFC26" s="49"/>
      <c r="DFD26" s="49"/>
      <c r="DFE26" s="49"/>
      <c r="DFF26" s="49"/>
      <c r="DFG26" s="49"/>
      <c r="DFH26" s="49"/>
      <c r="DFI26" s="49"/>
      <c r="DFJ26" s="49"/>
      <c r="DFK26" s="49"/>
      <c r="DFL26" s="49"/>
      <c r="DFM26" s="49"/>
      <c r="DFN26" s="49"/>
      <c r="DFO26" s="49"/>
      <c r="DFP26" s="49"/>
      <c r="DFQ26" s="49"/>
      <c r="DFR26" s="49"/>
      <c r="DFS26" s="49"/>
      <c r="DFT26" s="49"/>
      <c r="DFU26" s="49"/>
      <c r="DFV26" s="49"/>
      <c r="DFW26" s="49"/>
      <c r="DFX26" s="49"/>
      <c r="DFY26" s="49"/>
      <c r="DFZ26" s="49"/>
      <c r="DGA26" s="49"/>
      <c r="DGB26" s="49"/>
      <c r="DGC26" s="49"/>
      <c r="DGD26" s="49"/>
      <c r="DGE26" s="49"/>
      <c r="DGF26" s="49"/>
      <c r="DGG26" s="49"/>
      <c r="DGH26" s="49"/>
      <c r="DGI26" s="49"/>
      <c r="DGJ26" s="49"/>
      <c r="DGK26" s="49"/>
      <c r="DGL26" s="49"/>
      <c r="DGM26" s="49"/>
      <c r="DGN26" s="49"/>
      <c r="DGO26" s="49"/>
      <c r="DGP26" s="49"/>
      <c r="DGQ26" s="49"/>
      <c r="DGR26" s="49"/>
      <c r="DGS26" s="49"/>
      <c r="DGT26" s="49"/>
      <c r="DGU26" s="49"/>
      <c r="DGV26" s="49"/>
      <c r="DGW26" s="49"/>
      <c r="DGX26" s="49"/>
      <c r="DGY26" s="49"/>
      <c r="DGZ26" s="49"/>
      <c r="DHA26" s="49"/>
      <c r="DHB26" s="49"/>
      <c r="DHC26" s="49"/>
      <c r="DHD26" s="49"/>
      <c r="DHE26" s="49"/>
      <c r="DHF26" s="49"/>
      <c r="DHG26" s="49"/>
      <c r="DHH26" s="49"/>
      <c r="DHI26" s="49"/>
      <c r="DHJ26" s="49"/>
      <c r="DHK26" s="49"/>
      <c r="DHL26" s="49"/>
      <c r="DHM26" s="49"/>
      <c r="DHN26" s="49"/>
      <c r="DHO26" s="49"/>
      <c r="DHP26" s="49"/>
      <c r="DHQ26" s="49"/>
      <c r="DHR26" s="49"/>
      <c r="DHS26" s="49"/>
      <c r="DHT26" s="49"/>
      <c r="DHU26" s="49"/>
      <c r="DHV26" s="49"/>
      <c r="DHW26" s="49"/>
      <c r="DHX26" s="49"/>
      <c r="DHY26" s="49"/>
      <c r="DHZ26" s="49"/>
      <c r="DIA26" s="49"/>
      <c r="DIB26" s="49"/>
      <c r="DIC26" s="49"/>
      <c r="DID26" s="49"/>
      <c r="DIE26" s="49"/>
      <c r="DIF26" s="49"/>
      <c r="DIG26" s="49"/>
      <c r="DIH26" s="49"/>
      <c r="DII26" s="49"/>
      <c r="DIJ26" s="49"/>
      <c r="DIK26" s="49"/>
      <c r="DIL26" s="49"/>
      <c r="DIM26" s="49"/>
      <c r="DIN26" s="49"/>
      <c r="DIO26" s="49"/>
      <c r="DIP26" s="49"/>
      <c r="DIQ26" s="49"/>
      <c r="DIR26" s="49"/>
      <c r="DIS26" s="49"/>
      <c r="DIT26" s="49"/>
      <c r="DIU26" s="49"/>
      <c r="DIV26" s="49"/>
      <c r="DIW26" s="49"/>
      <c r="DIX26" s="49"/>
      <c r="DIY26" s="49"/>
      <c r="DIZ26" s="49"/>
      <c r="DJA26" s="49"/>
      <c r="DJB26" s="49"/>
      <c r="DJC26" s="49"/>
      <c r="DJD26" s="49"/>
      <c r="DJE26" s="49"/>
      <c r="DJF26" s="49"/>
      <c r="DJG26" s="49"/>
      <c r="DJH26" s="49"/>
      <c r="DJI26" s="49"/>
      <c r="DJJ26" s="49"/>
      <c r="DJK26" s="49"/>
      <c r="DJL26" s="49"/>
      <c r="DJM26" s="49"/>
      <c r="DJN26" s="49"/>
      <c r="DJO26" s="49"/>
      <c r="DJP26" s="49"/>
      <c r="DJQ26" s="49"/>
      <c r="DJR26" s="49"/>
      <c r="DJS26" s="49"/>
      <c r="DJT26" s="49"/>
      <c r="DJU26" s="49"/>
      <c r="DJV26" s="49"/>
      <c r="DJW26" s="49"/>
      <c r="DJX26" s="49"/>
      <c r="DJY26" s="49"/>
      <c r="DJZ26" s="49"/>
      <c r="DKA26" s="49"/>
      <c r="DKB26" s="49"/>
      <c r="DKC26" s="49"/>
      <c r="DKD26" s="49"/>
      <c r="DKE26" s="49"/>
      <c r="DKF26" s="49"/>
      <c r="DKG26" s="49"/>
      <c r="DKH26" s="49"/>
      <c r="DKI26" s="49"/>
      <c r="DKJ26" s="49"/>
      <c r="DKK26" s="49"/>
      <c r="DKL26" s="49"/>
      <c r="DKM26" s="49"/>
      <c r="DKN26" s="49"/>
      <c r="DKO26" s="49"/>
      <c r="DKP26" s="49"/>
      <c r="DKQ26" s="49"/>
      <c r="DKR26" s="49"/>
      <c r="DKS26" s="49"/>
      <c r="DKT26" s="49"/>
      <c r="DKU26" s="49"/>
      <c r="DKV26" s="49"/>
      <c r="DKW26" s="49"/>
      <c r="DKX26" s="49"/>
      <c r="DKY26" s="49"/>
      <c r="DKZ26" s="49"/>
      <c r="DLA26" s="49"/>
      <c r="DLB26" s="49"/>
      <c r="DLC26" s="49"/>
      <c r="DLD26" s="49"/>
      <c r="DLE26" s="49"/>
      <c r="DLF26" s="49"/>
      <c r="DLG26" s="49"/>
      <c r="DLH26" s="49"/>
      <c r="DLI26" s="49"/>
      <c r="DLJ26" s="49"/>
      <c r="DLK26" s="49"/>
      <c r="DLL26" s="49"/>
      <c r="DLM26" s="49"/>
      <c r="DLN26" s="49"/>
      <c r="DLO26" s="49"/>
      <c r="DLP26" s="49"/>
      <c r="DLQ26" s="49"/>
      <c r="DLR26" s="49"/>
      <c r="DLS26" s="49"/>
      <c r="DLT26" s="49"/>
      <c r="DLU26" s="49"/>
      <c r="DLV26" s="49"/>
      <c r="DLW26" s="49"/>
      <c r="DLX26" s="49"/>
      <c r="DLY26" s="49"/>
      <c r="DLZ26" s="49"/>
      <c r="DMA26" s="49"/>
      <c r="DMB26" s="49"/>
      <c r="DMC26" s="49"/>
      <c r="DMD26" s="49"/>
      <c r="DME26" s="49"/>
      <c r="DMF26" s="49"/>
      <c r="DMG26" s="49"/>
      <c r="DMH26" s="49"/>
      <c r="DMI26" s="49"/>
      <c r="DMJ26" s="49"/>
      <c r="DMK26" s="49"/>
      <c r="DML26" s="49"/>
      <c r="DMM26" s="49"/>
      <c r="DMN26" s="49"/>
      <c r="DMO26" s="49"/>
      <c r="DMP26" s="49"/>
      <c r="DMQ26" s="49"/>
      <c r="DMR26" s="49"/>
      <c r="DMS26" s="49"/>
      <c r="DMT26" s="49"/>
      <c r="DMU26" s="49"/>
      <c r="DMV26" s="49"/>
      <c r="DMW26" s="49"/>
      <c r="DMX26" s="49"/>
      <c r="DMY26" s="49"/>
      <c r="DMZ26" s="49"/>
      <c r="DNA26" s="49"/>
      <c r="DNB26" s="49"/>
      <c r="DNC26" s="49"/>
      <c r="DND26" s="49"/>
      <c r="DNE26" s="49"/>
      <c r="DNF26" s="49"/>
      <c r="DNG26" s="49"/>
      <c r="DNH26" s="49"/>
      <c r="DNI26" s="49"/>
      <c r="DNJ26" s="49"/>
      <c r="DNK26" s="49"/>
      <c r="DNL26" s="49"/>
      <c r="DNM26" s="49"/>
      <c r="DNN26" s="49"/>
      <c r="DNO26" s="49"/>
      <c r="DNP26" s="49"/>
      <c r="DNQ26" s="49"/>
      <c r="DNR26" s="49"/>
      <c r="DNS26" s="49"/>
      <c r="DNT26" s="49"/>
      <c r="DNU26" s="49"/>
      <c r="DNV26" s="49"/>
      <c r="DNW26" s="49"/>
      <c r="DNX26" s="49"/>
      <c r="DNY26" s="49"/>
      <c r="DNZ26" s="49"/>
      <c r="DOA26" s="49"/>
      <c r="DOB26" s="49"/>
      <c r="DOC26" s="49"/>
      <c r="DOD26" s="49"/>
      <c r="DOE26" s="49"/>
      <c r="DOF26" s="49"/>
      <c r="DOG26" s="49"/>
      <c r="DOH26" s="49"/>
      <c r="DOI26" s="49"/>
      <c r="DOJ26" s="49"/>
      <c r="DOK26" s="49"/>
      <c r="DOL26" s="49"/>
      <c r="DOM26" s="49"/>
      <c r="DON26" s="49"/>
      <c r="DOO26" s="49"/>
      <c r="DOP26" s="49"/>
      <c r="DOQ26" s="49"/>
      <c r="DOR26" s="49"/>
      <c r="DOS26" s="49"/>
      <c r="DOT26" s="49"/>
      <c r="DOU26" s="49"/>
      <c r="DOV26" s="49"/>
      <c r="DOW26" s="49"/>
      <c r="DOX26" s="49"/>
      <c r="DOY26" s="49"/>
      <c r="DOZ26" s="49"/>
      <c r="DPA26" s="49"/>
      <c r="DPB26" s="49"/>
      <c r="DPC26" s="49"/>
      <c r="DPD26" s="49"/>
      <c r="DPE26" s="49"/>
      <c r="DPF26" s="49"/>
      <c r="DPG26" s="49"/>
      <c r="DPH26" s="49"/>
      <c r="DPI26" s="49"/>
      <c r="DPJ26" s="49"/>
      <c r="DPK26" s="49"/>
      <c r="DPL26" s="49"/>
      <c r="DPM26" s="49"/>
      <c r="DPN26" s="49"/>
      <c r="DPO26" s="49"/>
      <c r="DPP26" s="49"/>
      <c r="DPQ26" s="49"/>
      <c r="DPR26" s="49"/>
      <c r="DPS26" s="49"/>
      <c r="DPT26" s="49"/>
      <c r="DPU26" s="49"/>
      <c r="DPV26" s="49"/>
      <c r="DPW26" s="49"/>
      <c r="DPX26" s="49"/>
      <c r="DPY26" s="49"/>
      <c r="DPZ26" s="49"/>
      <c r="DQA26" s="49"/>
      <c r="DQB26" s="49"/>
      <c r="DQC26" s="49"/>
      <c r="DQD26" s="49"/>
      <c r="DQE26" s="49"/>
      <c r="DQF26" s="49"/>
      <c r="DQG26" s="49"/>
      <c r="DQH26" s="49"/>
      <c r="DQI26" s="49"/>
      <c r="DQJ26" s="49"/>
      <c r="DQK26" s="49"/>
      <c r="DQL26" s="49"/>
      <c r="DQM26" s="49"/>
      <c r="DQN26" s="49"/>
      <c r="DQO26" s="49"/>
      <c r="DQP26" s="49"/>
      <c r="DQQ26" s="49"/>
      <c r="DQR26" s="49"/>
      <c r="DQS26" s="49"/>
      <c r="DQT26" s="49"/>
      <c r="DQU26" s="49"/>
      <c r="DQV26" s="49"/>
      <c r="DQW26" s="49"/>
      <c r="DQX26" s="49"/>
      <c r="DQY26" s="49"/>
      <c r="DQZ26" s="49"/>
      <c r="DRA26" s="49"/>
      <c r="DRB26" s="49"/>
      <c r="DRC26" s="49"/>
      <c r="DRD26" s="49"/>
      <c r="DRE26" s="49"/>
      <c r="DRF26" s="49"/>
      <c r="DRG26" s="49"/>
      <c r="DRH26" s="49"/>
      <c r="DRI26" s="49"/>
      <c r="DRJ26" s="49"/>
      <c r="DRK26" s="49"/>
      <c r="DRL26" s="49"/>
      <c r="DRM26" s="49"/>
      <c r="DRN26" s="49"/>
      <c r="DRO26" s="49"/>
      <c r="DRP26" s="49"/>
      <c r="DRQ26" s="49"/>
      <c r="DRR26" s="49"/>
      <c r="DRS26" s="49"/>
      <c r="DRT26" s="49"/>
      <c r="DRU26" s="49"/>
      <c r="DRV26" s="49"/>
      <c r="DRW26" s="49"/>
      <c r="DRX26" s="49"/>
      <c r="DRY26" s="49"/>
      <c r="DRZ26" s="49"/>
      <c r="DSA26" s="49"/>
      <c r="DSB26" s="49"/>
      <c r="DSC26" s="49"/>
      <c r="DSD26" s="49"/>
      <c r="DSE26" s="49"/>
      <c r="DSF26" s="49"/>
      <c r="DSG26" s="49"/>
      <c r="DSH26" s="49"/>
      <c r="DSI26" s="49"/>
      <c r="DSJ26" s="49"/>
      <c r="DSK26" s="49"/>
      <c r="DSL26" s="49"/>
      <c r="DSM26" s="49"/>
      <c r="DSN26" s="49"/>
      <c r="DSO26" s="49"/>
      <c r="DSP26" s="49"/>
      <c r="DSQ26" s="49"/>
      <c r="DSR26" s="49"/>
      <c r="DSS26" s="49"/>
      <c r="DST26" s="49"/>
      <c r="DSU26" s="49"/>
      <c r="DSV26" s="49"/>
      <c r="DSW26" s="49"/>
      <c r="DSX26" s="49"/>
      <c r="DSY26" s="49"/>
      <c r="DSZ26" s="49"/>
      <c r="DTA26" s="49"/>
      <c r="DTB26" s="49"/>
      <c r="DTC26" s="49"/>
      <c r="DTD26" s="49"/>
      <c r="DTE26" s="49"/>
      <c r="DTF26" s="49"/>
      <c r="DTG26" s="49"/>
      <c r="DTH26" s="49"/>
      <c r="DTI26" s="49"/>
      <c r="DTJ26" s="49"/>
      <c r="DTK26" s="49"/>
      <c r="DTL26" s="49"/>
      <c r="DTM26" s="49"/>
      <c r="DTN26" s="49"/>
      <c r="DTO26" s="49"/>
      <c r="DTP26" s="49"/>
      <c r="DTQ26" s="49"/>
      <c r="DTR26" s="49"/>
      <c r="DTS26" s="49"/>
      <c r="DTT26" s="49"/>
      <c r="DTU26" s="49"/>
      <c r="DTV26" s="49"/>
      <c r="DTW26" s="49"/>
      <c r="DTX26" s="49"/>
      <c r="DTY26" s="49"/>
      <c r="DTZ26" s="49"/>
      <c r="DUA26" s="49"/>
      <c r="DUB26" s="49"/>
      <c r="DUC26" s="49"/>
      <c r="DUD26" s="49"/>
      <c r="DUE26" s="49"/>
      <c r="DUF26" s="49"/>
      <c r="DUG26" s="49"/>
      <c r="DUH26" s="49"/>
      <c r="DUI26" s="49"/>
      <c r="DUJ26" s="49"/>
      <c r="DUK26" s="49"/>
      <c r="DUL26" s="49"/>
      <c r="DUM26" s="49"/>
      <c r="DUN26" s="49"/>
      <c r="DUO26" s="49"/>
      <c r="DUP26" s="49"/>
      <c r="DUQ26" s="49"/>
      <c r="DUR26" s="49"/>
      <c r="DUS26" s="49"/>
      <c r="DUT26" s="49"/>
      <c r="DUU26" s="49"/>
      <c r="DUV26" s="49"/>
      <c r="DUW26" s="49"/>
      <c r="DUX26" s="49"/>
      <c r="DUY26" s="49"/>
      <c r="DUZ26" s="49"/>
      <c r="DVA26" s="49"/>
      <c r="DVB26" s="49"/>
      <c r="DVC26" s="49"/>
      <c r="DVD26" s="49"/>
      <c r="DVE26" s="49"/>
      <c r="DVF26" s="49"/>
      <c r="DVG26" s="49"/>
      <c r="DVH26" s="49"/>
      <c r="DVI26" s="49"/>
      <c r="DVJ26" s="49"/>
      <c r="DVK26" s="49"/>
      <c r="DVL26" s="49"/>
      <c r="DVM26" s="49"/>
      <c r="DVN26" s="49"/>
      <c r="DVO26" s="49"/>
      <c r="DVP26" s="49"/>
      <c r="DVQ26" s="49"/>
      <c r="DVR26" s="49"/>
      <c r="DVS26" s="49"/>
      <c r="DVT26" s="49"/>
      <c r="DVU26" s="49"/>
      <c r="DVV26" s="49"/>
      <c r="DVW26" s="49"/>
      <c r="DVX26" s="49"/>
      <c r="DVY26" s="49"/>
      <c r="DVZ26" s="49"/>
      <c r="DWA26" s="49"/>
      <c r="DWB26" s="49"/>
      <c r="DWC26" s="49"/>
      <c r="DWD26" s="49"/>
      <c r="DWE26" s="49"/>
      <c r="DWF26" s="49"/>
      <c r="DWG26" s="49"/>
      <c r="DWH26" s="49"/>
      <c r="DWI26" s="49"/>
      <c r="DWJ26" s="49"/>
      <c r="DWK26" s="49"/>
      <c r="DWL26" s="49"/>
      <c r="DWM26" s="49"/>
      <c r="DWN26" s="49"/>
      <c r="DWO26" s="49"/>
      <c r="DWP26" s="49"/>
      <c r="DWQ26" s="49"/>
      <c r="DWR26" s="49"/>
      <c r="DWS26" s="49"/>
      <c r="DWT26" s="49"/>
      <c r="DWU26" s="49"/>
      <c r="DWV26" s="49"/>
      <c r="DWW26" s="49"/>
      <c r="DWX26" s="49"/>
      <c r="DWY26" s="49"/>
      <c r="DWZ26" s="49"/>
      <c r="DXA26" s="49"/>
      <c r="DXB26" s="49"/>
      <c r="DXC26" s="49"/>
      <c r="DXD26" s="49"/>
      <c r="DXE26" s="49"/>
      <c r="DXF26" s="49"/>
      <c r="DXG26" s="49"/>
      <c r="DXH26" s="49"/>
      <c r="DXI26" s="49"/>
      <c r="DXJ26" s="49"/>
      <c r="DXK26" s="49"/>
      <c r="DXL26" s="49"/>
      <c r="DXM26" s="49"/>
      <c r="DXN26" s="49"/>
      <c r="DXO26" s="49"/>
      <c r="DXP26" s="49"/>
      <c r="DXQ26" s="49"/>
      <c r="DXR26" s="49"/>
      <c r="DXS26" s="49"/>
      <c r="DXT26" s="49"/>
      <c r="DXU26" s="49"/>
      <c r="DXV26" s="49"/>
      <c r="DXW26" s="49"/>
      <c r="DXX26" s="49"/>
      <c r="DXY26" s="49"/>
      <c r="DXZ26" s="49"/>
      <c r="DYA26" s="49"/>
      <c r="DYB26" s="49"/>
      <c r="DYC26" s="49"/>
      <c r="DYD26" s="49"/>
      <c r="DYE26" s="49"/>
      <c r="DYF26" s="49"/>
      <c r="DYG26" s="49"/>
      <c r="DYH26" s="49"/>
      <c r="DYI26" s="49"/>
      <c r="DYJ26" s="49"/>
      <c r="DYK26" s="49"/>
      <c r="DYL26" s="49"/>
      <c r="DYM26" s="49"/>
      <c r="DYN26" s="49"/>
      <c r="DYO26" s="49"/>
      <c r="DYP26" s="49"/>
      <c r="DYQ26" s="49"/>
      <c r="DYR26" s="49"/>
      <c r="DYS26" s="49"/>
      <c r="DYT26" s="49"/>
      <c r="DYU26" s="49"/>
      <c r="DYV26" s="49"/>
      <c r="DYW26" s="49"/>
      <c r="DYX26" s="49"/>
      <c r="DYY26" s="49"/>
      <c r="DYZ26" s="49"/>
      <c r="DZA26" s="49"/>
      <c r="DZB26" s="49"/>
      <c r="DZC26" s="49"/>
      <c r="DZD26" s="49"/>
      <c r="DZE26" s="49"/>
      <c r="DZF26" s="49"/>
      <c r="DZG26" s="49"/>
      <c r="DZH26" s="49"/>
      <c r="DZI26" s="49"/>
      <c r="DZJ26" s="49"/>
      <c r="DZK26" s="49"/>
      <c r="DZL26" s="49"/>
      <c r="DZM26" s="49"/>
      <c r="DZN26" s="49"/>
      <c r="DZO26" s="49"/>
      <c r="DZP26" s="49"/>
      <c r="DZQ26" s="49"/>
      <c r="DZR26" s="49"/>
      <c r="DZS26" s="49"/>
      <c r="DZT26" s="49"/>
      <c r="DZU26" s="49"/>
      <c r="DZV26" s="49"/>
      <c r="DZW26" s="49"/>
      <c r="DZX26" s="49"/>
      <c r="DZY26" s="49"/>
      <c r="DZZ26" s="49"/>
      <c r="EAA26" s="49"/>
      <c r="EAB26" s="49"/>
      <c r="EAC26" s="49"/>
      <c r="EAD26" s="49"/>
      <c r="EAE26" s="49"/>
      <c r="EAF26" s="49"/>
      <c r="EAG26" s="49"/>
      <c r="EAH26" s="49"/>
      <c r="EAI26" s="49"/>
      <c r="EAJ26" s="49"/>
      <c r="EAK26" s="49"/>
      <c r="EAL26" s="49"/>
      <c r="EAM26" s="49"/>
      <c r="EAN26" s="49"/>
      <c r="EAO26" s="49"/>
      <c r="EAP26" s="49"/>
      <c r="EAQ26" s="49"/>
      <c r="EAR26" s="49"/>
      <c r="EAS26" s="49"/>
      <c r="EAT26" s="49"/>
      <c r="EAU26" s="49"/>
      <c r="EAV26" s="49"/>
      <c r="EAW26" s="49"/>
      <c r="EAX26" s="49"/>
      <c r="EAY26" s="49"/>
      <c r="EAZ26" s="49"/>
      <c r="EBA26" s="49"/>
      <c r="EBB26" s="49"/>
      <c r="EBC26" s="49"/>
      <c r="EBD26" s="49"/>
      <c r="EBE26" s="49"/>
      <c r="EBF26" s="49"/>
      <c r="EBG26" s="49"/>
      <c r="EBH26" s="49"/>
      <c r="EBI26" s="49"/>
      <c r="EBJ26" s="49"/>
      <c r="EBK26" s="49"/>
      <c r="EBL26" s="49"/>
      <c r="EBM26" s="49"/>
      <c r="EBN26" s="49"/>
      <c r="EBO26" s="49"/>
      <c r="EBP26" s="49"/>
      <c r="EBQ26" s="49"/>
      <c r="EBR26" s="49"/>
      <c r="EBS26" s="49"/>
      <c r="EBT26" s="49"/>
      <c r="EBU26" s="49"/>
      <c r="EBV26" s="49"/>
      <c r="EBW26" s="49"/>
      <c r="EBX26" s="49"/>
      <c r="EBY26" s="49"/>
      <c r="EBZ26" s="49"/>
      <c r="ECA26" s="49"/>
      <c r="ECB26" s="49"/>
      <c r="ECC26" s="49"/>
      <c r="ECD26" s="49"/>
      <c r="ECE26" s="49"/>
      <c r="ECF26" s="49"/>
      <c r="ECG26" s="49"/>
      <c r="ECH26" s="49"/>
      <c r="ECI26" s="49"/>
      <c r="ECJ26" s="49"/>
      <c r="ECK26" s="49"/>
      <c r="ECL26" s="49"/>
      <c r="ECM26" s="49"/>
      <c r="ECN26" s="49"/>
      <c r="ECO26" s="49"/>
      <c r="ECP26" s="49"/>
      <c r="ECQ26" s="49"/>
      <c r="ECR26" s="49"/>
      <c r="ECS26" s="49"/>
      <c r="ECT26" s="49"/>
      <c r="ECU26" s="49"/>
      <c r="ECV26" s="49"/>
      <c r="ECW26" s="49"/>
      <c r="ECX26" s="49"/>
      <c r="ECY26" s="49"/>
      <c r="ECZ26" s="49"/>
      <c r="EDA26" s="49"/>
      <c r="EDB26" s="49"/>
      <c r="EDC26" s="49"/>
      <c r="EDD26" s="49"/>
      <c r="EDE26" s="49"/>
      <c r="EDF26" s="49"/>
      <c r="EDG26" s="49"/>
      <c r="EDH26" s="49"/>
      <c r="EDI26" s="49"/>
      <c r="EDJ26" s="49"/>
      <c r="EDK26" s="49"/>
      <c r="EDL26" s="49"/>
      <c r="EDM26" s="49"/>
      <c r="EDN26" s="49"/>
      <c r="EDO26" s="49"/>
      <c r="EDP26" s="49"/>
      <c r="EDQ26" s="49"/>
      <c r="EDR26" s="49"/>
      <c r="EDS26" s="49"/>
      <c r="EDT26" s="49"/>
      <c r="EDU26" s="49"/>
      <c r="EDV26" s="49"/>
      <c r="EDW26" s="49"/>
      <c r="EDX26" s="49"/>
      <c r="EDY26" s="49"/>
      <c r="EDZ26" s="49"/>
      <c r="EEA26" s="49"/>
      <c r="EEB26" s="49"/>
      <c r="EEC26" s="49"/>
      <c r="EED26" s="49"/>
      <c r="EEE26" s="49"/>
      <c r="EEF26" s="49"/>
      <c r="EEG26" s="49"/>
      <c r="EEH26" s="49"/>
      <c r="EEI26" s="49"/>
      <c r="EEJ26" s="49"/>
      <c r="EEK26" s="49"/>
      <c r="EEL26" s="49"/>
      <c r="EEM26" s="49"/>
      <c r="EEN26" s="49"/>
      <c r="EEO26" s="49"/>
      <c r="EEP26" s="49"/>
      <c r="EEQ26" s="49"/>
      <c r="EER26" s="49"/>
      <c r="EES26" s="49"/>
      <c r="EET26" s="49"/>
      <c r="EEU26" s="49"/>
      <c r="EEV26" s="49"/>
      <c r="EEW26" s="49"/>
      <c r="EEX26" s="49"/>
      <c r="EEY26" s="49"/>
      <c r="EEZ26" s="49"/>
      <c r="EFA26" s="49"/>
      <c r="EFB26" s="49"/>
      <c r="EFC26" s="49"/>
      <c r="EFD26" s="49"/>
      <c r="EFE26" s="49"/>
      <c r="EFF26" s="49"/>
      <c r="EFG26" s="49"/>
      <c r="EFH26" s="49"/>
      <c r="EFI26" s="49"/>
      <c r="EFJ26" s="49"/>
      <c r="EFK26" s="49"/>
      <c r="EFL26" s="49"/>
      <c r="EFM26" s="49"/>
      <c r="EFN26" s="49"/>
      <c r="EFO26" s="49"/>
      <c r="EFP26" s="49"/>
      <c r="EFQ26" s="49"/>
      <c r="EFR26" s="49"/>
      <c r="EFS26" s="49"/>
      <c r="EFT26" s="49"/>
      <c r="EFU26" s="49"/>
      <c r="EFV26" s="49"/>
      <c r="EFW26" s="49"/>
      <c r="EFX26" s="49"/>
      <c r="EFY26" s="49"/>
      <c r="EFZ26" s="49"/>
      <c r="EGA26" s="49"/>
      <c r="EGB26" s="49"/>
      <c r="EGC26" s="49"/>
      <c r="EGD26" s="49"/>
      <c r="EGE26" s="49"/>
      <c r="EGF26" s="49"/>
      <c r="EGG26" s="49"/>
      <c r="EGH26" s="49"/>
      <c r="EGI26" s="49"/>
      <c r="EGJ26" s="49"/>
      <c r="EGK26" s="49"/>
      <c r="EGL26" s="49"/>
      <c r="EGM26" s="49"/>
      <c r="EGN26" s="49"/>
      <c r="EGO26" s="49"/>
      <c r="EGP26" s="49"/>
      <c r="EGQ26" s="49"/>
      <c r="EGR26" s="49"/>
      <c r="EGS26" s="49"/>
      <c r="EGT26" s="49"/>
      <c r="EGU26" s="49"/>
      <c r="EGV26" s="49"/>
      <c r="EGW26" s="49"/>
      <c r="EGX26" s="49"/>
      <c r="EGY26" s="49"/>
      <c r="EGZ26" s="49"/>
      <c r="EHA26" s="49"/>
      <c r="EHB26" s="49"/>
      <c r="EHC26" s="49"/>
      <c r="EHD26" s="49"/>
      <c r="EHE26" s="49"/>
      <c r="EHF26" s="49"/>
      <c r="EHG26" s="49"/>
      <c r="EHH26" s="49"/>
      <c r="EHI26" s="49"/>
      <c r="EHJ26" s="49"/>
      <c r="EHK26" s="49"/>
      <c r="EHL26" s="49"/>
      <c r="EHM26" s="49"/>
      <c r="EHN26" s="49"/>
      <c r="EHO26" s="49"/>
      <c r="EHP26" s="49"/>
      <c r="EHQ26" s="49"/>
      <c r="EHR26" s="49"/>
      <c r="EHS26" s="49"/>
      <c r="EHT26" s="49"/>
      <c r="EHU26" s="49"/>
      <c r="EHV26" s="49"/>
      <c r="EHW26" s="49"/>
      <c r="EHX26" s="49"/>
      <c r="EHY26" s="49"/>
      <c r="EHZ26" s="49"/>
      <c r="EIA26" s="49"/>
      <c r="EIB26" s="49"/>
      <c r="EIC26" s="49"/>
      <c r="EID26" s="49"/>
      <c r="EIE26" s="49"/>
      <c r="EIF26" s="49"/>
      <c r="EIG26" s="49"/>
      <c r="EIH26" s="49"/>
      <c r="EII26" s="49"/>
      <c r="EIJ26" s="49"/>
      <c r="EIK26" s="49"/>
      <c r="EIL26" s="49"/>
      <c r="EIM26" s="49"/>
      <c r="EIN26" s="49"/>
      <c r="EIO26" s="49"/>
      <c r="EIP26" s="49"/>
      <c r="EIQ26" s="49"/>
      <c r="EIR26" s="49"/>
      <c r="EIS26" s="49"/>
      <c r="EIT26" s="49"/>
      <c r="EIU26" s="49"/>
      <c r="EIV26" s="49"/>
      <c r="EIW26" s="49"/>
      <c r="EIX26" s="49"/>
      <c r="EIY26" s="49"/>
      <c r="EIZ26" s="49"/>
      <c r="EJA26" s="49"/>
      <c r="EJB26" s="49"/>
      <c r="EJC26" s="49"/>
      <c r="EJD26" s="49"/>
      <c r="EJE26" s="49"/>
      <c r="EJF26" s="49"/>
      <c r="EJG26" s="49"/>
      <c r="EJH26" s="49"/>
      <c r="EJI26" s="49"/>
      <c r="EJJ26" s="49"/>
      <c r="EJK26" s="49"/>
      <c r="EJL26" s="49"/>
      <c r="EJM26" s="49"/>
      <c r="EJN26" s="49"/>
      <c r="EJO26" s="49"/>
      <c r="EJP26" s="49"/>
      <c r="EJQ26" s="49"/>
      <c r="EJR26" s="49"/>
      <c r="EJS26" s="49"/>
      <c r="EJT26" s="49"/>
      <c r="EJU26" s="49"/>
      <c r="EJV26" s="49"/>
      <c r="EJW26" s="49"/>
      <c r="EJX26" s="49"/>
      <c r="EJY26" s="49"/>
      <c r="EJZ26" s="49"/>
      <c r="EKA26" s="49"/>
      <c r="EKB26" s="49"/>
      <c r="EKC26" s="49"/>
      <c r="EKD26" s="49"/>
      <c r="EKE26" s="49"/>
      <c r="EKF26" s="49"/>
      <c r="EKG26" s="49"/>
      <c r="EKH26" s="49"/>
      <c r="EKI26" s="49"/>
      <c r="EKJ26" s="49"/>
      <c r="EKK26" s="49"/>
      <c r="EKL26" s="49"/>
      <c r="EKM26" s="49"/>
      <c r="EKN26" s="49"/>
      <c r="EKO26" s="49"/>
      <c r="EKP26" s="49"/>
      <c r="EKQ26" s="49"/>
      <c r="EKR26" s="49"/>
      <c r="EKS26" s="49"/>
      <c r="EKT26" s="49"/>
      <c r="EKU26" s="49"/>
      <c r="EKV26" s="49"/>
      <c r="EKW26" s="49"/>
      <c r="EKX26" s="49"/>
      <c r="EKY26" s="49"/>
      <c r="EKZ26" s="49"/>
      <c r="ELA26" s="49"/>
      <c r="ELB26" s="49"/>
      <c r="ELC26" s="49"/>
      <c r="ELD26" s="49"/>
      <c r="ELE26" s="49"/>
      <c r="ELF26" s="49"/>
      <c r="ELG26" s="49"/>
      <c r="ELH26" s="49"/>
      <c r="ELI26" s="49"/>
      <c r="ELJ26" s="49"/>
      <c r="ELK26" s="49"/>
      <c r="ELL26" s="49"/>
      <c r="ELM26" s="49"/>
      <c r="ELN26" s="49"/>
      <c r="ELO26" s="49"/>
      <c r="ELP26" s="49"/>
      <c r="ELQ26" s="49"/>
      <c r="ELR26" s="49"/>
      <c r="ELS26" s="49"/>
      <c r="ELT26" s="49"/>
      <c r="ELU26" s="49"/>
      <c r="ELV26" s="49"/>
      <c r="ELW26" s="49"/>
      <c r="ELX26" s="49"/>
      <c r="ELY26" s="49"/>
      <c r="ELZ26" s="49"/>
      <c r="EMA26" s="49"/>
      <c r="EMB26" s="49"/>
      <c r="EMC26" s="49"/>
      <c r="EMD26" s="49"/>
      <c r="EME26" s="49"/>
      <c r="EMF26" s="49"/>
      <c r="EMG26" s="49"/>
      <c r="EMH26" s="49"/>
      <c r="EMI26" s="49"/>
      <c r="EMJ26" s="49"/>
      <c r="EMK26" s="49"/>
      <c r="EML26" s="49"/>
      <c r="EMM26" s="49"/>
      <c r="EMN26" s="49"/>
      <c r="EMO26" s="49"/>
      <c r="EMP26" s="49"/>
      <c r="EMQ26" s="49"/>
      <c r="EMR26" s="49"/>
      <c r="EMS26" s="49"/>
      <c r="EMT26" s="49"/>
      <c r="EMU26" s="49"/>
      <c r="EMV26" s="49"/>
      <c r="EMW26" s="49"/>
      <c r="EMX26" s="49"/>
      <c r="EMY26" s="49"/>
      <c r="EMZ26" s="49"/>
      <c r="ENA26" s="49"/>
      <c r="ENB26" s="49"/>
      <c r="ENC26" s="49"/>
      <c r="END26" s="49"/>
      <c r="ENE26" s="49"/>
      <c r="ENF26" s="49"/>
      <c r="ENG26" s="49"/>
      <c r="ENH26" s="49"/>
      <c r="ENI26" s="49"/>
      <c r="ENJ26" s="49"/>
      <c r="ENK26" s="49"/>
      <c r="ENL26" s="49"/>
      <c r="ENM26" s="49"/>
      <c r="ENN26" s="49"/>
      <c r="ENO26" s="49"/>
      <c r="ENP26" s="49"/>
      <c r="ENQ26" s="49"/>
      <c r="ENR26" s="49"/>
      <c r="ENS26" s="49"/>
      <c r="ENT26" s="49"/>
      <c r="ENU26" s="49"/>
      <c r="ENV26" s="49"/>
      <c r="ENW26" s="49"/>
      <c r="ENX26" s="49"/>
      <c r="ENY26" s="49"/>
      <c r="ENZ26" s="49"/>
      <c r="EOA26" s="49"/>
      <c r="EOB26" s="49"/>
      <c r="EOC26" s="49"/>
      <c r="EOD26" s="49"/>
      <c r="EOE26" s="49"/>
      <c r="EOF26" s="49"/>
      <c r="EOG26" s="49"/>
      <c r="EOH26" s="49"/>
      <c r="EOI26" s="49"/>
      <c r="EOJ26" s="49"/>
      <c r="EOK26" s="49"/>
      <c r="EOL26" s="49"/>
      <c r="EOM26" s="49"/>
      <c r="EON26" s="49"/>
      <c r="EOO26" s="49"/>
      <c r="EOP26" s="49"/>
      <c r="EOQ26" s="49"/>
      <c r="EOR26" s="49"/>
      <c r="EOS26" s="49"/>
      <c r="EOT26" s="49"/>
      <c r="EOU26" s="49"/>
      <c r="EOV26" s="49"/>
      <c r="EOW26" s="49"/>
      <c r="EOX26" s="49"/>
      <c r="EOY26" s="49"/>
      <c r="EOZ26" s="49"/>
      <c r="EPA26" s="49"/>
      <c r="EPB26" s="49"/>
      <c r="EPC26" s="49"/>
      <c r="EPD26" s="49"/>
      <c r="EPE26" s="49"/>
      <c r="EPF26" s="49"/>
      <c r="EPG26" s="49"/>
      <c r="EPH26" s="49"/>
      <c r="EPI26" s="49"/>
      <c r="EPJ26" s="49"/>
      <c r="EPK26" s="49"/>
      <c r="EPL26" s="49"/>
      <c r="EPM26" s="49"/>
      <c r="EPN26" s="49"/>
      <c r="EPO26" s="49"/>
      <c r="EPP26" s="49"/>
      <c r="EPQ26" s="49"/>
      <c r="EPR26" s="49"/>
      <c r="EPS26" s="49"/>
      <c r="EPT26" s="49"/>
      <c r="EPU26" s="49"/>
      <c r="EPV26" s="49"/>
      <c r="EPW26" s="49"/>
      <c r="EPX26" s="49"/>
      <c r="EPY26" s="49"/>
      <c r="EPZ26" s="49"/>
      <c r="EQA26" s="49"/>
      <c r="EQB26" s="49"/>
      <c r="EQC26" s="49"/>
      <c r="EQD26" s="49"/>
      <c r="EQE26" s="49"/>
      <c r="EQF26" s="49"/>
      <c r="EQG26" s="49"/>
      <c r="EQH26" s="49"/>
      <c r="EQI26" s="49"/>
      <c r="EQJ26" s="49"/>
      <c r="EQK26" s="49"/>
      <c r="EQL26" s="49"/>
      <c r="EQM26" s="49"/>
      <c r="EQN26" s="49"/>
      <c r="EQO26" s="49"/>
      <c r="EQP26" s="49"/>
      <c r="EQQ26" s="49"/>
      <c r="EQR26" s="49"/>
      <c r="EQS26" s="49"/>
      <c r="EQT26" s="49"/>
      <c r="EQU26" s="49"/>
      <c r="EQV26" s="49"/>
      <c r="EQW26" s="49"/>
      <c r="EQX26" s="49"/>
      <c r="EQY26" s="49"/>
      <c r="EQZ26" s="49"/>
      <c r="ERA26" s="49"/>
      <c r="ERB26" s="49"/>
      <c r="ERC26" s="49"/>
      <c r="ERD26" s="49"/>
      <c r="ERE26" s="49"/>
      <c r="ERF26" s="49"/>
      <c r="ERG26" s="49"/>
      <c r="ERH26" s="49"/>
      <c r="ERI26" s="49"/>
      <c r="ERJ26" s="49"/>
      <c r="ERK26" s="49"/>
      <c r="ERL26" s="49"/>
      <c r="ERM26" s="49"/>
      <c r="ERN26" s="49"/>
      <c r="ERO26" s="49"/>
      <c r="ERP26" s="49"/>
      <c r="ERQ26" s="49"/>
      <c r="ERR26" s="49"/>
      <c r="ERS26" s="49"/>
      <c r="ERT26" s="49"/>
      <c r="ERU26" s="49"/>
      <c r="ERV26" s="49"/>
      <c r="ERW26" s="49"/>
      <c r="ERX26" s="49"/>
      <c r="ERY26" s="49"/>
      <c r="ERZ26" s="49"/>
      <c r="ESA26" s="49"/>
      <c r="ESB26" s="49"/>
      <c r="ESC26" s="49"/>
      <c r="ESD26" s="49"/>
      <c r="ESE26" s="49"/>
      <c r="ESF26" s="49"/>
      <c r="ESG26" s="49"/>
      <c r="ESH26" s="49"/>
      <c r="ESI26" s="49"/>
      <c r="ESJ26" s="49"/>
      <c r="ESK26" s="49"/>
      <c r="ESL26" s="49"/>
      <c r="ESM26" s="49"/>
      <c r="ESN26" s="49"/>
      <c r="ESO26" s="49"/>
      <c r="ESP26" s="49"/>
      <c r="ESQ26" s="49"/>
      <c r="ESR26" s="49"/>
      <c r="ESS26" s="49"/>
      <c r="EST26" s="49"/>
      <c r="ESU26" s="49"/>
      <c r="ESV26" s="49"/>
      <c r="ESW26" s="49"/>
      <c r="ESX26" s="49"/>
      <c r="ESY26" s="49"/>
      <c r="ESZ26" s="49"/>
      <c r="ETA26" s="49"/>
      <c r="ETB26" s="49"/>
      <c r="ETC26" s="49"/>
      <c r="ETD26" s="49"/>
      <c r="ETE26" s="49"/>
      <c r="ETF26" s="49"/>
      <c r="ETG26" s="49"/>
      <c r="ETH26" s="49"/>
      <c r="ETI26" s="49"/>
      <c r="ETJ26" s="49"/>
      <c r="ETK26" s="49"/>
      <c r="ETL26" s="49"/>
      <c r="ETM26" s="49"/>
      <c r="ETN26" s="49"/>
      <c r="ETO26" s="49"/>
      <c r="ETP26" s="49"/>
      <c r="ETQ26" s="49"/>
      <c r="ETR26" s="49"/>
      <c r="ETS26" s="49"/>
      <c r="ETT26" s="49"/>
      <c r="ETU26" s="49"/>
      <c r="ETV26" s="49"/>
      <c r="ETW26" s="49"/>
      <c r="ETX26" s="49"/>
      <c r="ETY26" s="49"/>
      <c r="ETZ26" s="49"/>
      <c r="EUA26" s="49"/>
      <c r="EUB26" s="49"/>
      <c r="EUC26" s="49"/>
      <c r="EUD26" s="49"/>
      <c r="EUE26" s="49"/>
      <c r="EUF26" s="49"/>
      <c r="EUG26" s="49"/>
      <c r="EUH26" s="49"/>
      <c r="EUI26" s="49"/>
      <c r="EUJ26" s="49"/>
      <c r="EUK26" s="49"/>
      <c r="EUL26" s="49"/>
      <c r="EUM26" s="49"/>
      <c r="EUN26" s="49"/>
      <c r="EUO26" s="49"/>
      <c r="EUP26" s="49"/>
      <c r="EUQ26" s="49"/>
      <c r="EUR26" s="49"/>
      <c r="EUS26" s="49"/>
      <c r="EUT26" s="49"/>
      <c r="EUU26" s="49"/>
      <c r="EUV26" s="49"/>
      <c r="EUW26" s="49"/>
      <c r="EUX26" s="49"/>
      <c r="EUY26" s="49"/>
      <c r="EUZ26" s="49"/>
      <c r="EVA26" s="49"/>
      <c r="EVB26" s="49"/>
      <c r="EVC26" s="49"/>
      <c r="EVD26" s="49"/>
      <c r="EVE26" s="49"/>
      <c r="EVF26" s="49"/>
      <c r="EVG26" s="49"/>
      <c r="EVH26" s="49"/>
      <c r="EVI26" s="49"/>
      <c r="EVJ26" s="49"/>
      <c r="EVK26" s="49"/>
      <c r="EVL26" s="49"/>
      <c r="EVM26" s="49"/>
      <c r="EVN26" s="49"/>
      <c r="EVO26" s="49"/>
      <c r="EVP26" s="49"/>
      <c r="EVQ26" s="49"/>
      <c r="EVR26" s="49"/>
      <c r="EVS26" s="49"/>
      <c r="EVT26" s="49"/>
      <c r="EVU26" s="49"/>
      <c r="EVV26" s="49"/>
      <c r="EVW26" s="49"/>
      <c r="EVX26" s="49"/>
      <c r="EVY26" s="49"/>
      <c r="EVZ26" s="49"/>
      <c r="EWA26" s="49"/>
      <c r="EWB26" s="49"/>
      <c r="EWC26" s="49"/>
      <c r="EWD26" s="49"/>
      <c r="EWE26" s="49"/>
      <c r="EWF26" s="49"/>
      <c r="EWG26" s="49"/>
      <c r="EWH26" s="49"/>
      <c r="EWI26" s="49"/>
      <c r="EWJ26" s="49"/>
      <c r="EWK26" s="49"/>
      <c r="EWL26" s="49"/>
      <c r="EWM26" s="49"/>
      <c r="EWN26" s="49"/>
      <c r="EWO26" s="49"/>
      <c r="EWP26" s="49"/>
      <c r="EWQ26" s="49"/>
      <c r="EWR26" s="49"/>
      <c r="EWS26" s="49"/>
      <c r="EWT26" s="49"/>
      <c r="EWU26" s="49"/>
      <c r="EWV26" s="49"/>
      <c r="EWW26" s="49"/>
      <c r="EWX26" s="49"/>
      <c r="EWY26" s="49"/>
      <c r="EWZ26" s="49"/>
      <c r="EXA26" s="49"/>
      <c r="EXB26" s="49"/>
      <c r="EXC26" s="49"/>
      <c r="EXD26" s="49"/>
      <c r="EXE26" s="49"/>
      <c r="EXF26" s="49"/>
      <c r="EXG26" s="49"/>
      <c r="EXH26" s="49"/>
      <c r="EXI26" s="49"/>
      <c r="EXJ26" s="49"/>
      <c r="EXK26" s="49"/>
      <c r="EXL26" s="49"/>
      <c r="EXM26" s="49"/>
      <c r="EXN26" s="49"/>
      <c r="EXO26" s="49"/>
      <c r="EXP26" s="49"/>
      <c r="EXQ26" s="49"/>
      <c r="EXR26" s="49"/>
      <c r="EXS26" s="49"/>
      <c r="EXT26" s="49"/>
      <c r="EXU26" s="49"/>
      <c r="EXV26" s="49"/>
      <c r="EXW26" s="49"/>
      <c r="EXX26" s="49"/>
      <c r="EXY26" s="49"/>
      <c r="EXZ26" s="49"/>
      <c r="EYA26" s="49"/>
      <c r="EYB26" s="49"/>
      <c r="EYC26" s="49"/>
      <c r="EYD26" s="49"/>
      <c r="EYE26" s="49"/>
      <c r="EYF26" s="49"/>
      <c r="EYG26" s="49"/>
      <c r="EYH26" s="49"/>
      <c r="EYI26" s="49"/>
      <c r="EYJ26" s="49"/>
      <c r="EYK26" s="49"/>
      <c r="EYL26" s="49"/>
      <c r="EYM26" s="49"/>
      <c r="EYN26" s="49"/>
      <c r="EYO26" s="49"/>
      <c r="EYP26" s="49"/>
      <c r="EYQ26" s="49"/>
      <c r="EYR26" s="49"/>
      <c r="EYS26" s="49"/>
      <c r="EYT26" s="49"/>
      <c r="EYU26" s="49"/>
      <c r="EYV26" s="49"/>
      <c r="EYW26" s="49"/>
      <c r="EYX26" s="49"/>
      <c r="EYY26" s="49"/>
      <c r="EYZ26" s="49"/>
      <c r="EZA26" s="49"/>
      <c r="EZB26" s="49"/>
      <c r="EZC26" s="49"/>
      <c r="EZD26" s="49"/>
      <c r="EZE26" s="49"/>
      <c r="EZF26" s="49"/>
      <c r="EZG26" s="49"/>
      <c r="EZH26" s="49"/>
      <c r="EZI26" s="49"/>
      <c r="EZJ26" s="49"/>
      <c r="EZK26" s="49"/>
      <c r="EZL26" s="49"/>
      <c r="EZM26" s="49"/>
      <c r="EZN26" s="49"/>
      <c r="EZO26" s="49"/>
      <c r="EZP26" s="49"/>
      <c r="EZQ26" s="49"/>
      <c r="EZR26" s="49"/>
      <c r="EZS26" s="49"/>
      <c r="EZT26" s="49"/>
      <c r="EZU26" s="49"/>
      <c r="EZV26" s="49"/>
      <c r="EZW26" s="49"/>
      <c r="EZX26" s="49"/>
      <c r="EZY26" s="49"/>
      <c r="EZZ26" s="49"/>
      <c r="FAA26" s="49"/>
      <c r="FAB26" s="49"/>
      <c r="FAC26" s="49"/>
      <c r="FAD26" s="49"/>
      <c r="FAE26" s="49"/>
      <c r="FAF26" s="49"/>
      <c r="FAG26" s="49"/>
      <c r="FAH26" s="49"/>
      <c r="FAI26" s="49"/>
      <c r="FAJ26" s="49"/>
      <c r="FAK26" s="49"/>
      <c r="FAL26" s="49"/>
      <c r="FAM26" s="49"/>
      <c r="FAN26" s="49"/>
      <c r="FAO26" s="49"/>
      <c r="FAP26" s="49"/>
      <c r="FAQ26" s="49"/>
      <c r="FAR26" s="49"/>
      <c r="FAS26" s="49"/>
      <c r="FAT26" s="49"/>
      <c r="FAU26" s="49"/>
      <c r="FAV26" s="49"/>
      <c r="FAW26" s="49"/>
      <c r="FAX26" s="49"/>
      <c r="FAY26" s="49"/>
      <c r="FAZ26" s="49"/>
      <c r="FBA26" s="49"/>
      <c r="FBB26" s="49"/>
      <c r="FBC26" s="49"/>
      <c r="FBD26" s="49"/>
      <c r="FBE26" s="49"/>
      <c r="FBF26" s="49"/>
      <c r="FBG26" s="49"/>
      <c r="FBH26" s="49"/>
      <c r="FBI26" s="49"/>
      <c r="FBJ26" s="49"/>
      <c r="FBK26" s="49"/>
      <c r="FBL26" s="49"/>
      <c r="FBM26" s="49"/>
      <c r="FBN26" s="49"/>
      <c r="FBO26" s="49"/>
      <c r="FBP26" s="49"/>
      <c r="FBQ26" s="49"/>
      <c r="FBR26" s="49"/>
      <c r="FBS26" s="49"/>
      <c r="FBT26" s="49"/>
      <c r="FBU26" s="49"/>
      <c r="FBV26" s="49"/>
      <c r="FBW26" s="49"/>
      <c r="FBX26" s="49"/>
      <c r="FBY26" s="49"/>
      <c r="FBZ26" s="49"/>
      <c r="FCA26" s="49"/>
      <c r="FCB26" s="49"/>
      <c r="FCC26" s="49"/>
      <c r="FCD26" s="49"/>
      <c r="FCE26" s="49"/>
      <c r="FCF26" s="49"/>
      <c r="FCG26" s="49"/>
      <c r="FCH26" s="49"/>
      <c r="FCI26" s="49"/>
      <c r="FCJ26" s="49"/>
      <c r="FCK26" s="49"/>
      <c r="FCL26" s="49"/>
      <c r="FCM26" s="49"/>
      <c r="FCN26" s="49"/>
      <c r="FCO26" s="49"/>
      <c r="FCP26" s="49"/>
      <c r="FCQ26" s="49"/>
      <c r="FCR26" s="49"/>
      <c r="FCS26" s="49"/>
      <c r="FCT26" s="49"/>
      <c r="FCU26" s="49"/>
      <c r="FCV26" s="49"/>
      <c r="FCW26" s="49"/>
      <c r="FCX26" s="49"/>
      <c r="FCY26" s="49"/>
      <c r="FCZ26" s="49"/>
      <c r="FDA26" s="49"/>
      <c r="FDB26" s="49"/>
      <c r="FDC26" s="49"/>
      <c r="FDD26" s="49"/>
      <c r="FDE26" s="49"/>
      <c r="FDF26" s="49"/>
      <c r="FDG26" s="49"/>
      <c r="FDH26" s="49"/>
      <c r="FDI26" s="49"/>
      <c r="FDJ26" s="49"/>
      <c r="FDK26" s="49"/>
      <c r="FDL26" s="49"/>
      <c r="FDM26" s="49"/>
      <c r="FDN26" s="49"/>
      <c r="FDO26" s="49"/>
      <c r="FDP26" s="49"/>
      <c r="FDQ26" s="49"/>
      <c r="FDR26" s="49"/>
      <c r="FDS26" s="49"/>
      <c r="FDT26" s="49"/>
      <c r="FDU26" s="49"/>
      <c r="FDV26" s="49"/>
      <c r="FDW26" s="49"/>
      <c r="FDX26" s="49"/>
      <c r="FDY26" s="49"/>
      <c r="FDZ26" s="49"/>
      <c r="FEA26" s="49"/>
      <c r="FEB26" s="49"/>
      <c r="FEC26" s="49"/>
      <c r="FED26" s="49"/>
      <c r="FEE26" s="49"/>
      <c r="FEF26" s="49"/>
      <c r="FEG26" s="49"/>
      <c r="FEH26" s="49"/>
      <c r="FEI26" s="49"/>
      <c r="FEJ26" s="49"/>
      <c r="FEK26" s="49"/>
      <c r="FEL26" s="49"/>
      <c r="FEM26" s="49"/>
      <c r="FEN26" s="49"/>
      <c r="FEO26" s="49"/>
      <c r="FEP26" s="49"/>
      <c r="FEQ26" s="49"/>
      <c r="FER26" s="49"/>
      <c r="FES26" s="49"/>
      <c r="FET26" s="49"/>
      <c r="FEU26" s="49"/>
      <c r="FEV26" s="49"/>
      <c r="FEW26" s="49"/>
      <c r="FEX26" s="49"/>
      <c r="FEY26" s="49"/>
      <c r="FEZ26" s="49"/>
      <c r="FFA26" s="49"/>
      <c r="FFB26" s="49"/>
      <c r="FFC26" s="49"/>
      <c r="FFD26" s="49"/>
      <c r="FFE26" s="49"/>
      <c r="FFF26" s="49"/>
      <c r="FFG26" s="49"/>
      <c r="FFH26" s="49"/>
      <c r="FFI26" s="49"/>
      <c r="FFJ26" s="49"/>
      <c r="FFK26" s="49"/>
      <c r="FFL26" s="49"/>
      <c r="FFM26" s="49"/>
      <c r="FFN26" s="49"/>
      <c r="FFO26" s="49"/>
      <c r="FFP26" s="49"/>
      <c r="FFQ26" s="49"/>
      <c r="FFR26" s="49"/>
      <c r="FFS26" s="49"/>
      <c r="FFT26" s="49"/>
      <c r="FFU26" s="49"/>
      <c r="FFV26" s="49"/>
      <c r="FFW26" s="49"/>
      <c r="FFX26" s="49"/>
      <c r="FFY26" s="49"/>
      <c r="FFZ26" s="49"/>
      <c r="FGA26" s="49"/>
      <c r="FGB26" s="49"/>
      <c r="FGC26" s="49"/>
      <c r="FGD26" s="49"/>
      <c r="FGE26" s="49"/>
      <c r="FGF26" s="49"/>
      <c r="FGG26" s="49"/>
      <c r="FGH26" s="49"/>
      <c r="FGI26" s="49"/>
      <c r="FGJ26" s="49"/>
      <c r="FGK26" s="49"/>
      <c r="FGL26" s="49"/>
      <c r="FGM26" s="49"/>
      <c r="FGN26" s="49"/>
      <c r="FGO26" s="49"/>
      <c r="FGP26" s="49"/>
      <c r="FGQ26" s="49"/>
      <c r="FGR26" s="49"/>
      <c r="FGS26" s="49"/>
      <c r="FGT26" s="49"/>
      <c r="FGU26" s="49"/>
      <c r="FGV26" s="49"/>
      <c r="FGW26" s="49"/>
      <c r="FGX26" s="49"/>
      <c r="FGY26" s="49"/>
      <c r="FGZ26" s="49"/>
      <c r="FHA26" s="49"/>
      <c r="FHB26" s="49"/>
      <c r="FHC26" s="49"/>
      <c r="FHD26" s="49"/>
      <c r="FHE26" s="49"/>
      <c r="FHF26" s="49"/>
      <c r="FHG26" s="49"/>
      <c r="FHH26" s="49"/>
      <c r="FHI26" s="49"/>
      <c r="FHJ26" s="49"/>
      <c r="FHK26" s="49"/>
      <c r="FHL26" s="49"/>
      <c r="FHM26" s="49"/>
      <c r="FHN26" s="49"/>
      <c r="FHO26" s="49"/>
      <c r="FHP26" s="49"/>
      <c r="FHQ26" s="49"/>
      <c r="FHR26" s="49"/>
      <c r="FHS26" s="49"/>
      <c r="FHT26" s="49"/>
      <c r="FHU26" s="49"/>
      <c r="FHV26" s="49"/>
      <c r="FHW26" s="49"/>
      <c r="FHX26" s="49"/>
      <c r="FHY26" s="49"/>
      <c r="FHZ26" s="49"/>
      <c r="FIA26" s="49"/>
      <c r="FIB26" s="49"/>
      <c r="FIC26" s="49"/>
      <c r="FID26" s="49"/>
      <c r="FIE26" s="49"/>
      <c r="FIF26" s="49"/>
      <c r="FIG26" s="49"/>
      <c r="FIH26" s="49"/>
      <c r="FII26" s="49"/>
      <c r="FIJ26" s="49"/>
      <c r="FIK26" s="49"/>
      <c r="FIL26" s="49"/>
      <c r="FIM26" s="49"/>
      <c r="FIN26" s="49"/>
      <c r="FIO26" s="49"/>
      <c r="FIP26" s="49"/>
      <c r="FIQ26" s="49"/>
      <c r="FIR26" s="49"/>
      <c r="FIS26" s="49"/>
      <c r="FIT26" s="49"/>
      <c r="FIU26" s="49"/>
      <c r="FIV26" s="49"/>
      <c r="FIW26" s="49"/>
      <c r="FIX26" s="49"/>
      <c r="FIY26" s="49"/>
      <c r="FIZ26" s="49"/>
      <c r="FJA26" s="49"/>
      <c r="FJB26" s="49"/>
      <c r="FJC26" s="49"/>
      <c r="FJD26" s="49"/>
      <c r="FJE26" s="49"/>
      <c r="FJF26" s="49"/>
      <c r="FJG26" s="49"/>
      <c r="FJH26" s="49"/>
      <c r="FJI26" s="49"/>
      <c r="FJJ26" s="49"/>
      <c r="FJK26" s="49"/>
      <c r="FJL26" s="49"/>
      <c r="FJM26" s="49"/>
      <c r="FJN26" s="49"/>
      <c r="FJO26" s="49"/>
      <c r="FJP26" s="49"/>
      <c r="FJQ26" s="49"/>
      <c r="FJR26" s="49"/>
      <c r="FJS26" s="49"/>
      <c r="FJT26" s="49"/>
      <c r="FJU26" s="49"/>
      <c r="FJV26" s="49"/>
      <c r="FJW26" s="49"/>
      <c r="FJX26" s="49"/>
      <c r="FJY26" s="49"/>
      <c r="FJZ26" s="49"/>
      <c r="FKA26" s="49"/>
      <c r="FKB26" s="49"/>
      <c r="FKC26" s="49"/>
      <c r="FKD26" s="49"/>
      <c r="FKE26" s="49"/>
      <c r="FKF26" s="49"/>
      <c r="FKG26" s="49"/>
      <c r="FKH26" s="49"/>
      <c r="FKI26" s="49"/>
      <c r="FKJ26" s="49"/>
      <c r="FKK26" s="49"/>
      <c r="FKL26" s="49"/>
      <c r="FKM26" s="49"/>
      <c r="FKN26" s="49"/>
      <c r="FKO26" s="49"/>
      <c r="FKP26" s="49"/>
      <c r="FKQ26" s="49"/>
      <c r="FKR26" s="49"/>
      <c r="FKS26" s="49"/>
      <c r="FKT26" s="49"/>
      <c r="FKU26" s="49"/>
      <c r="FKV26" s="49"/>
      <c r="FKW26" s="49"/>
      <c r="FKX26" s="49"/>
      <c r="FKY26" s="49"/>
      <c r="FKZ26" s="49"/>
      <c r="FLA26" s="49"/>
      <c r="FLB26" s="49"/>
      <c r="FLC26" s="49"/>
      <c r="FLD26" s="49"/>
      <c r="FLE26" s="49"/>
      <c r="FLF26" s="49"/>
      <c r="FLG26" s="49"/>
      <c r="FLH26" s="49"/>
      <c r="FLI26" s="49"/>
      <c r="FLJ26" s="49"/>
      <c r="FLK26" s="49"/>
      <c r="FLL26" s="49"/>
      <c r="FLM26" s="49"/>
      <c r="FLN26" s="49"/>
      <c r="FLO26" s="49"/>
      <c r="FLP26" s="49"/>
      <c r="FLQ26" s="49"/>
      <c r="FLR26" s="49"/>
      <c r="FLS26" s="49"/>
      <c r="FLT26" s="49"/>
      <c r="FLU26" s="49"/>
      <c r="FLV26" s="49"/>
      <c r="FLW26" s="49"/>
      <c r="FLX26" s="49"/>
      <c r="FLY26" s="49"/>
      <c r="FLZ26" s="49"/>
      <c r="FMA26" s="49"/>
      <c r="FMB26" s="49"/>
      <c r="FMC26" s="49"/>
      <c r="FMD26" s="49"/>
      <c r="FME26" s="49"/>
      <c r="FMF26" s="49"/>
      <c r="FMG26" s="49"/>
      <c r="FMH26" s="49"/>
      <c r="FMI26" s="49"/>
      <c r="FMJ26" s="49"/>
      <c r="FMK26" s="49"/>
      <c r="FML26" s="49"/>
      <c r="FMM26" s="49"/>
      <c r="FMN26" s="49"/>
      <c r="FMO26" s="49"/>
      <c r="FMP26" s="49"/>
      <c r="FMQ26" s="49"/>
      <c r="FMR26" s="49"/>
      <c r="FMS26" s="49"/>
      <c r="FMT26" s="49"/>
      <c r="FMU26" s="49"/>
      <c r="FMV26" s="49"/>
      <c r="FMW26" s="49"/>
      <c r="FMX26" s="49"/>
      <c r="FMY26" s="49"/>
      <c r="FMZ26" s="49"/>
      <c r="FNA26" s="49"/>
      <c r="FNB26" s="49"/>
      <c r="FNC26" s="49"/>
      <c r="FND26" s="49"/>
      <c r="FNE26" s="49"/>
      <c r="FNF26" s="49"/>
      <c r="FNG26" s="49"/>
      <c r="FNH26" s="49"/>
      <c r="FNI26" s="49"/>
      <c r="FNJ26" s="49"/>
      <c r="FNK26" s="49"/>
      <c r="FNL26" s="49"/>
      <c r="FNM26" s="49"/>
      <c r="FNN26" s="49"/>
      <c r="FNO26" s="49"/>
      <c r="FNP26" s="49"/>
      <c r="FNQ26" s="49"/>
      <c r="FNR26" s="49"/>
      <c r="FNS26" s="49"/>
      <c r="FNT26" s="49"/>
      <c r="FNU26" s="49"/>
      <c r="FNV26" s="49"/>
      <c r="FNW26" s="49"/>
      <c r="FNX26" s="49"/>
      <c r="FNY26" s="49"/>
      <c r="FNZ26" s="49"/>
      <c r="FOA26" s="49"/>
      <c r="FOB26" s="49"/>
      <c r="FOC26" s="49"/>
      <c r="FOD26" s="49"/>
      <c r="FOE26" s="49"/>
      <c r="FOF26" s="49"/>
      <c r="FOG26" s="49"/>
      <c r="FOH26" s="49"/>
      <c r="FOI26" s="49"/>
      <c r="FOJ26" s="49"/>
      <c r="FOK26" s="49"/>
      <c r="FOL26" s="49"/>
      <c r="FOM26" s="49"/>
      <c r="FON26" s="49"/>
      <c r="FOO26" s="49"/>
      <c r="FOP26" s="49"/>
      <c r="FOQ26" s="49"/>
      <c r="FOR26" s="49"/>
      <c r="FOS26" s="49"/>
      <c r="FOT26" s="49"/>
      <c r="FOU26" s="49"/>
      <c r="FOV26" s="49"/>
      <c r="FOW26" s="49"/>
      <c r="FOX26" s="49"/>
      <c r="FOY26" s="49"/>
      <c r="FOZ26" s="49"/>
      <c r="FPA26" s="49"/>
      <c r="FPB26" s="49"/>
      <c r="FPC26" s="49"/>
      <c r="FPD26" s="49"/>
      <c r="FPE26" s="49"/>
      <c r="FPF26" s="49"/>
      <c r="FPG26" s="49"/>
      <c r="FPH26" s="49"/>
      <c r="FPI26" s="49"/>
      <c r="FPJ26" s="49"/>
      <c r="FPK26" s="49"/>
      <c r="FPL26" s="49"/>
      <c r="FPM26" s="49"/>
      <c r="FPN26" s="49"/>
      <c r="FPO26" s="49"/>
      <c r="FPP26" s="49"/>
      <c r="FPQ26" s="49"/>
      <c r="FPR26" s="49"/>
      <c r="FPS26" s="49"/>
      <c r="FPT26" s="49"/>
      <c r="FPU26" s="49"/>
      <c r="FPV26" s="49"/>
      <c r="FPW26" s="49"/>
      <c r="FPX26" s="49"/>
      <c r="FPY26" s="49"/>
      <c r="FPZ26" s="49"/>
      <c r="FQA26" s="49"/>
      <c r="FQB26" s="49"/>
      <c r="FQC26" s="49"/>
      <c r="FQD26" s="49"/>
      <c r="FQE26" s="49"/>
      <c r="FQF26" s="49"/>
      <c r="FQG26" s="49"/>
      <c r="FQH26" s="49"/>
      <c r="FQI26" s="49"/>
      <c r="FQJ26" s="49"/>
      <c r="FQK26" s="49"/>
      <c r="FQL26" s="49"/>
      <c r="FQM26" s="49"/>
      <c r="FQN26" s="49"/>
      <c r="FQO26" s="49"/>
      <c r="FQP26" s="49"/>
      <c r="FQQ26" s="49"/>
      <c r="FQR26" s="49"/>
      <c r="FQS26" s="49"/>
      <c r="FQT26" s="49"/>
      <c r="FQU26" s="49"/>
      <c r="FQV26" s="49"/>
      <c r="FQW26" s="49"/>
      <c r="FQX26" s="49"/>
      <c r="FQY26" s="49"/>
      <c r="FQZ26" s="49"/>
      <c r="FRA26" s="49"/>
      <c r="FRB26" s="49"/>
      <c r="FRC26" s="49"/>
      <c r="FRD26" s="49"/>
      <c r="FRE26" s="49"/>
      <c r="FRF26" s="49"/>
      <c r="FRG26" s="49"/>
      <c r="FRH26" s="49"/>
      <c r="FRI26" s="49"/>
      <c r="FRJ26" s="49"/>
      <c r="FRK26" s="49"/>
      <c r="FRL26" s="49"/>
      <c r="FRM26" s="49"/>
      <c r="FRN26" s="49"/>
      <c r="FRO26" s="49"/>
      <c r="FRP26" s="49"/>
      <c r="FRQ26" s="49"/>
      <c r="FRR26" s="49"/>
      <c r="FRS26" s="49"/>
      <c r="FRT26" s="49"/>
      <c r="FRU26" s="49"/>
      <c r="FRV26" s="49"/>
      <c r="FRW26" s="49"/>
      <c r="FRX26" s="49"/>
      <c r="FRY26" s="49"/>
      <c r="FRZ26" s="49"/>
      <c r="FSA26" s="49"/>
      <c r="FSB26" s="49"/>
      <c r="FSC26" s="49"/>
      <c r="FSD26" s="49"/>
      <c r="FSE26" s="49"/>
      <c r="FSF26" s="49"/>
      <c r="FSG26" s="49"/>
      <c r="FSH26" s="49"/>
      <c r="FSI26" s="49"/>
      <c r="FSJ26" s="49"/>
      <c r="FSK26" s="49"/>
      <c r="FSL26" s="49"/>
      <c r="FSM26" s="49"/>
      <c r="FSN26" s="49"/>
      <c r="FSO26" s="49"/>
      <c r="FSP26" s="49"/>
      <c r="FSQ26" s="49"/>
      <c r="FSR26" s="49"/>
      <c r="FSS26" s="49"/>
      <c r="FST26" s="49"/>
      <c r="FSU26" s="49"/>
      <c r="FSV26" s="49"/>
      <c r="FSW26" s="49"/>
      <c r="FSX26" s="49"/>
      <c r="FSY26" s="49"/>
      <c r="FSZ26" s="49"/>
      <c r="FTA26" s="49"/>
      <c r="FTB26" s="49"/>
      <c r="FTC26" s="49"/>
      <c r="FTD26" s="49"/>
      <c r="FTE26" s="49"/>
      <c r="FTF26" s="49"/>
      <c r="FTG26" s="49"/>
      <c r="FTH26" s="49"/>
      <c r="FTI26" s="49"/>
      <c r="FTJ26" s="49"/>
      <c r="FTK26" s="49"/>
      <c r="FTL26" s="49"/>
      <c r="FTM26" s="49"/>
      <c r="FTN26" s="49"/>
      <c r="FTO26" s="49"/>
      <c r="FTP26" s="49"/>
      <c r="FTQ26" s="49"/>
      <c r="FTR26" s="49"/>
      <c r="FTS26" s="49"/>
      <c r="FTT26" s="49"/>
      <c r="FTU26" s="49"/>
      <c r="FTV26" s="49"/>
      <c r="FTW26" s="49"/>
      <c r="FTX26" s="49"/>
      <c r="FTY26" s="49"/>
      <c r="FTZ26" s="49"/>
      <c r="FUA26" s="49"/>
      <c r="FUB26" s="49"/>
      <c r="FUC26" s="49"/>
      <c r="FUD26" s="49"/>
      <c r="FUE26" s="49"/>
      <c r="FUF26" s="49"/>
      <c r="FUG26" s="49"/>
      <c r="FUH26" s="49"/>
      <c r="FUI26" s="49"/>
      <c r="FUJ26" s="49"/>
      <c r="FUK26" s="49"/>
      <c r="FUL26" s="49"/>
      <c r="FUM26" s="49"/>
      <c r="FUN26" s="49"/>
      <c r="FUO26" s="49"/>
      <c r="FUP26" s="49"/>
      <c r="FUQ26" s="49"/>
      <c r="FUR26" s="49"/>
      <c r="FUS26" s="49"/>
      <c r="FUT26" s="49"/>
      <c r="FUU26" s="49"/>
      <c r="FUV26" s="49"/>
      <c r="FUW26" s="49"/>
      <c r="FUX26" s="49"/>
      <c r="FUY26" s="49"/>
      <c r="FUZ26" s="49"/>
      <c r="FVA26" s="49"/>
      <c r="FVB26" s="49"/>
      <c r="FVC26" s="49"/>
      <c r="FVD26" s="49"/>
      <c r="FVE26" s="49"/>
      <c r="FVF26" s="49"/>
      <c r="FVG26" s="49"/>
      <c r="FVH26" s="49"/>
      <c r="FVI26" s="49"/>
      <c r="FVJ26" s="49"/>
      <c r="FVK26" s="49"/>
      <c r="FVL26" s="49"/>
      <c r="FVM26" s="49"/>
      <c r="FVN26" s="49"/>
      <c r="FVO26" s="49"/>
      <c r="FVP26" s="49"/>
      <c r="FVQ26" s="49"/>
      <c r="FVR26" s="49"/>
      <c r="FVS26" s="49"/>
      <c r="FVT26" s="49"/>
      <c r="FVU26" s="49"/>
      <c r="FVV26" s="49"/>
      <c r="FVW26" s="49"/>
      <c r="FVX26" s="49"/>
      <c r="FVY26" s="49"/>
      <c r="FVZ26" s="49"/>
      <c r="FWA26" s="49"/>
      <c r="FWB26" s="49"/>
      <c r="FWC26" s="49"/>
      <c r="FWD26" s="49"/>
      <c r="FWE26" s="49"/>
      <c r="FWF26" s="49"/>
      <c r="FWG26" s="49"/>
      <c r="FWH26" s="49"/>
      <c r="FWI26" s="49"/>
      <c r="FWJ26" s="49"/>
      <c r="FWK26" s="49"/>
      <c r="FWL26" s="49"/>
      <c r="FWM26" s="49"/>
      <c r="FWN26" s="49"/>
      <c r="FWO26" s="49"/>
      <c r="FWP26" s="49"/>
      <c r="FWQ26" s="49"/>
      <c r="FWR26" s="49"/>
      <c r="FWS26" s="49"/>
      <c r="FWT26" s="49"/>
      <c r="FWU26" s="49"/>
      <c r="FWV26" s="49"/>
      <c r="FWW26" s="49"/>
      <c r="FWX26" s="49"/>
      <c r="FWY26" s="49"/>
      <c r="FWZ26" s="49"/>
      <c r="FXA26" s="49"/>
      <c r="FXB26" s="49"/>
      <c r="FXC26" s="49"/>
      <c r="FXD26" s="49"/>
      <c r="FXE26" s="49"/>
      <c r="FXF26" s="49"/>
      <c r="FXG26" s="49"/>
      <c r="FXH26" s="49"/>
      <c r="FXI26" s="49"/>
      <c r="FXJ26" s="49"/>
      <c r="FXK26" s="49"/>
      <c r="FXL26" s="49"/>
      <c r="FXM26" s="49"/>
      <c r="FXN26" s="49"/>
      <c r="FXO26" s="49"/>
      <c r="FXP26" s="49"/>
      <c r="FXQ26" s="49"/>
      <c r="FXR26" s="49"/>
      <c r="FXS26" s="49"/>
      <c r="FXT26" s="49"/>
      <c r="FXU26" s="49"/>
      <c r="FXV26" s="49"/>
      <c r="FXW26" s="49"/>
      <c r="FXX26" s="49"/>
      <c r="FXY26" s="49"/>
      <c r="FXZ26" s="49"/>
      <c r="FYA26" s="49"/>
      <c r="FYB26" s="49"/>
      <c r="FYC26" s="49"/>
      <c r="FYD26" s="49"/>
      <c r="FYE26" s="49"/>
      <c r="FYF26" s="49"/>
      <c r="FYG26" s="49"/>
      <c r="FYH26" s="49"/>
      <c r="FYI26" s="49"/>
      <c r="FYJ26" s="49"/>
      <c r="FYK26" s="49"/>
      <c r="FYL26" s="49"/>
      <c r="FYM26" s="49"/>
      <c r="FYN26" s="49"/>
      <c r="FYO26" s="49"/>
      <c r="FYP26" s="49"/>
      <c r="FYQ26" s="49"/>
      <c r="FYR26" s="49"/>
      <c r="FYS26" s="49"/>
      <c r="FYT26" s="49"/>
      <c r="FYU26" s="49"/>
      <c r="FYV26" s="49"/>
      <c r="FYW26" s="49"/>
      <c r="FYX26" s="49"/>
      <c r="FYY26" s="49"/>
      <c r="FYZ26" s="49"/>
      <c r="FZA26" s="49"/>
      <c r="FZB26" s="49"/>
      <c r="FZC26" s="49"/>
      <c r="FZD26" s="49"/>
      <c r="FZE26" s="49"/>
      <c r="FZF26" s="49"/>
      <c r="FZG26" s="49"/>
      <c r="FZH26" s="49"/>
      <c r="FZI26" s="49"/>
      <c r="FZJ26" s="49"/>
      <c r="FZK26" s="49"/>
      <c r="FZL26" s="49"/>
      <c r="FZM26" s="49"/>
      <c r="FZN26" s="49"/>
      <c r="FZO26" s="49"/>
      <c r="FZP26" s="49"/>
      <c r="FZQ26" s="49"/>
      <c r="FZR26" s="49"/>
      <c r="FZS26" s="49"/>
      <c r="FZT26" s="49"/>
      <c r="FZU26" s="49"/>
      <c r="FZV26" s="49"/>
      <c r="FZW26" s="49"/>
      <c r="FZX26" s="49"/>
      <c r="FZY26" s="49"/>
      <c r="FZZ26" s="49"/>
      <c r="GAA26" s="49"/>
      <c r="GAB26" s="49"/>
      <c r="GAC26" s="49"/>
      <c r="GAD26" s="49"/>
      <c r="GAE26" s="49"/>
      <c r="GAF26" s="49"/>
      <c r="GAG26" s="49"/>
      <c r="GAH26" s="49"/>
      <c r="GAI26" s="49"/>
      <c r="GAJ26" s="49"/>
      <c r="GAK26" s="49"/>
      <c r="GAL26" s="49"/>
      <c r="GAM26" s="49"/>
      <c r="GAN26" s="49"/>
      <c r="GAO26" s="49"/>
      <c r="GAP26" s="49"/>
      <c r="GAQ26" s="49"/>
      <c r="GAR26" s="49"/>
      <c r="GAS26" s="49"/>
      <c r="GAT26" s="49"/>
      <c r="GAU26" s="49"/>
      <c r="GAV26" s="49"/>
      <c r="GAW26" s="49"/>
      <c r="GAX26" s="49"/>
      <c r="GAY26" s="49"/>
      <c r="GAZ26" s="49"/>
      <c r="GBA26" s="49"/>
      <c r="GBB26" s="49"/>
      <c r="GBC26" s="49"/>
      <c r="GBD26" s="49"/>
      <c r="GBE26" s="49"/>
      <c r="GBF26" s="49"/>
      <c r="GBG26" s="49"/>
      <c r="GBH26" s="49"/>
      <c r="GBI26" s="49"/>
      <c r="GBJ26" s="49"/>
      <c r="GBK26" s="49"/>
      <c r="GBL26" s="49"/>
      <c r="GBM26" s="49"/>
      <c r="GBN26" s="49"/>
      <c r="GBO26" s="49"/>
      <c r="GBP26" s="49"/>
      <c r="GBQ26" s="49"/>
      <c r="GBR26" s="49"/>
      <c r="GBS26" s="49"/>
      <c r="GBT26" s="49"/>
      <c r="GBU26" s="49"/>
      <c r="GBV26" s="49"/>
      <c r="GBW26" s="49"/>
      <c r="GBX26" s="49"/>
      <c r="GBY26" s="49"/>
      <c r="GBZ26" s="49"/>
      <c r="GCA26" s="49"/>
      <c r="GCB26" s="49"/>
      <c r="GCC26" s="49"/>
      <c r="GCD26" s="49"/>
      <c r="GCE26" s="49"/>
      <c r="GCF26" s="49"/>
      <c r="GCG26" s="49"/>
      <c r="GCH26" s="49"/>
      <c r="GCI26" s="49"/>
      <c r="GCJ26" s="49"/>
      <c r="GCK26" s="49"/>
      <c r="GCL26" s="49"/>
      <c r="GCM26" s="49"/>
      <c r="GCN26" s="49"/>
      <c r="GCO26" s="49"/>
      <c r="GCP26" s="49"/>
      <c r="GCQ26" s="49"/>
      <c r="GCR26" s="49"/>
      <c r="GCS26" s="49"/>
      <c r="GCT26" s="49"/>
      <c r="GCU26" s="49"/>
      <c r="GCV26" s="49"/>
      <c r="GCW26" s="49"/>
      <c r="GCX26" s="49"/>
      <c r="GCY26" s="49"/>
      <c r="GCZ26" s="49"/>
      <c r="GDA26" s="49"/>
      <c r="GDB26" s="49"/>
      <c r="GDC26" s="49"/>
      <c r="GDD26" s="49"/>
      <c r="GDE26" s="49"/>
      <c r="GDF26" s="49"/>
      <c r="GDG26" s="49"/>
      <c r="GDH26" s="49"/>
      <c r="GDI26" s="49"/>
      <c r="GDJ26" s="49"/>
      <c r="GDK26" s="49"/>
      <c r="GDL26" s="49"/>
      <c r="GDM26" s="49"/>
      <c r="GDN26" s="49"/>
      <c r="GDO26" s="49"/>
      <c r="GDP26" s="49"/>
      <c r="GDQ26" s="49"/>
      <c r="GDR26" s="49"/>
      <c r="GDS26" s="49"/>
      <c r="GDT26" s="49"/>
      <c r="GDU26" s="49"/>
      <c r="GDV26" s="49"/>
      <c r="GDW26" s="49"/>
      <c r="GDX26" s="49"/>
      <c r="GDY26" s="49"/>
      <c r="GDZ26" s="49"/>
      <c r="GEA26" s="49"/>
      <c r="GEB26" s="49"/>
      <c r="GEC26" s="49"/>
      <c r="GED26" s="49"/>
      <c r="GEE26" s="49"/>
      <c r="GEF26" s="49"/>
      <c r="GEG26" s="49"/>
      <c r="GEH26" s="49"/>
      <c r="GEI26" s="49"/>
      <c r="GEJ26" s="49"/>
      <c r="GEK26" s="49"/>
      <c r="GEL26" s="49"/>
      <c r="GEM26" s="49"/>
      <c r="GEN26" s="49"/>
      <c r="GEO26" s="49"/>
      <c r="GEP26" s="49"/>
      <c r="GEQ26" s="49"/>
      <c r="GER26" s="49"/>
      <c r="GES26" s="49"/>
      <c r="GET26" s="49"/>
      <c r="GEU26" s="49"/>
      <c r="GEV26" s="49"/>
      <c r="GEW26" s="49"/>
      <c r="GEX26" s="49"/>
      <c r="GEY26" s="49"/>
      <c r="GEZ26" s="49"/>
      <c r="GFA26" s="49"/>
      <c r="GFB26" s="49"/>
      <c r="GFC26" s="49"/>
      <c r="GFD26" s="49"/>
      <c r="GFE26" s="49"/>
      <c r="GFF26" s="49"/>
      <c r="GFG26" s="49"/>
      <c r="GFH26" s="49"/>
      <c r="GFI26" s="49"/>
      <c r="GFJ26" s="49"/>
      <c r="GFK26" s="49"/>
      <c r="GFL26" s="49"/>
      <c r="GFM26" s="49"/>
      <c r="GFN26" s="49"/>
      <c r="GFO26" s="49"/>
      <c r="GFP26" s="49"/>
      <c r="GFQ26" s="49"/>
      <c r="GFR26" s="49"/>
      <c r="GFS26" s="49"/>
      <c r="GFT26" s="49"/>
      <c r="GFU26" s="49"/>
      <c r="GFV26" s="49"/>
      <c r="GFW26" s="49"/>
      <c r="GFX26" s="49"/>
      <c r="GFY26" s="49"/>
      <c r="GFZ26" s="49"/>
      <c r="GGA26" s="49"/>
      <c r="GGB26" s="49"/>
      <c r="GGC26" s="49"/>
      <c r="GGD26" s="49"/>
      <c r="GGE26" s="49"/>
      <c r="GGF26" s="49"/>
      <c r="GGG26" s="49"/>
      <c r="GGH26" s="49"/>
      <c r="GGI26" s="49"/>
      <c r="GGJ26" s="49"/>
      <c r="GGK26" s="49"/>
      <c r="GGL26" s="49"/>
      <c r="GGM26" s="49"/>
      <c r="GGN26" s="49"/>
      <c r="GGO26" s="49"/>
      <c r="GGP26" s="49"/>
      <c r="GGQ26" s="49"/>
      <c r="GGR26" s="49"/>
      <c r="GGS26" s="49"/>
      <c r="GGT26" s="49"/>
      <c r="GGU26" s="49"/>
      <c r="GGV26" s="49"/>
      <c r="GGW26" s="49"/>
      <c r="GGX26" s="49"/>
      <c r="GGY26" s="49"/>
      <c r="GGZ26" s="49"/>
      <c r="GHA26" s="49"/>
      <c r="GHB26" s="49"/>
      <c r="GHC26" s="49"/>
      <c r="GHD26" s="49"/>
      <c r="GHE26" s="49"/>
      <c r="GHF26" s="49"/>
      <c r="GHG26" s="49"/>
      <c r="GHH26" s="49"/>
      <c r="GHI26" s="49"/>
      <c r="GHJ26" s="49"/>
      <c r="GHK26" s="49"/>
      <c r="GHL26" s="49"/>
      <c r="GHM26" s="49"/>
      <c r="GHN26" s="49"/>
      <c r="GHO26" s="49"/>
      <c r="GHP26" s="49"/>
      <c r="GHQ26" s="49"/>
      <c r="GHR26" s="49"/>
      <c r="GHS26" s="49"/>
      <c r="GHT26" s="49"/>
      <c r="GHU26" s="49"/>
      <c r="GHV26" s="49"/>
      <c r="GHW26" s="49"/>
      <c r="GHX26" s="49"/>
      <c r="GHY26" s="49"/>
      <c r="GHZ26" s="49"/>
      <c r="GIA26" s="49"/>
      <c r="GIB26" s="49"/>
      <c r="GIC26" s="49"/>
      <c r="GID26" s="49"/>
      <c r="GIE26" s="49"/>
      <c r="GIF26" s="49"/>
      <c r="GIG26" s="49"/>
      <c r="GIH26" s="49"/>
      <c r="GII26" s="49"/>
      <c r="GIJ26" s="49"/>
      <c r="GIK26" s="49"/>
      <c r="GIL26" s="49"/>
      <c r="GIM26" s="49"/>
      <c r="GIN26" s="49"/>
      <c r="GIO26" s="49"/>
      <c r="GIP26" s="49"/>
      <c r="GIQ26" s="49"/>
      <c r="GIR26" s="49"/>
      <c r="GIS26" s="49"/>
      <c r="GIT26" s="49"/>
      <c r="GIU26" s="49"/>
      <c r="GIV26" s="49"/>
      <c r="GIW26" s="49"/>
      <c r="GIX26" s="49"/>
      <c r="GIY26" s="49"/>
      <c r="GIZ26" s="49"/>
      <c r="GJA26" s="49"/>
      <c r="GJB26" s="49"/>
      <c r="GJC26" s="49"/>
      <c r="GJD26" s="49"/>
      <c r="GJE26" s="49"/>
      <c r="GJF26" s="49"/>
      <c r="GJG26" s="49"/>
      <c r="GJH26" s="49"/>
      <c r="GJI26" s="49"/>
      <c r="GJJ26" s="49"/>
      <c r="GJK26" s="49"/>
      <c r="GJL26" s="49"/>
      <c r="GJM26" s="49"/>
      <c r="GJN26" s="49"/>
      <c r="GJO26" s="49"/>
      <c r="GJP26" s="49"/>
      <c r="GJQ26" s="49"/>
      <c r="GJR26" s="49"/>
      <c r="GJS26" s="49"/>
      <c r="GJT26" s="49"/>
      <c r="GJU26" s="49"/>
      <c r="GJV26" s="49"/>
      <c r="GJW26" s="49"/>
      <c r="GJX26" s="49"/>
      <c r="GJY26" s="49"/>
      <c r="GJZ26" s="49"/>
      <c r="GKA26" s="49"/>
      <c r="GKB26" s="49"/>
      <c r="GKC26" s="49"/>
      <c r="GKD26" s="49"/>
      <c r="GKE26" s="49"/>
      <c r="GKF26" s="49"/>
      <c r="GKG26" s="49"/>
      <c r="GKH26" s="49"/>
      <c r="GKI26" s="49"/>
      <c r="GKJ26" s="49"/>
      <c r="GKK26" s="49"/>
      <c r="GKL26" s="49"/>
      <c r="GKM26" s="49"/>
      <c r="GKN26" s="49"/>
      <c r="GKO26" s="49"/>
      <c r="GKP26" s="49"/>
      <c r="GKQ26" s="49"/>
      <c r="GKR26" s="49"/>
      <c r="GKS26" s="49"/>
      <c r="GKT26" s="49"/>
      <c r="GKU26" s="49"/>
      <c r="GKV26" s="49"/>
      <c r="GKW26" s="49"/>
      <c r="GKX26" s="49"/>
      <c r="GKY26" s="49"/>
      <c r="GKZ26" s="49"/>
      <c r="GLA26" s="49"/>
      <c r="GLB26" s="49"/>
      <c r="GLC26" s="49"/>
      <c r="GLD26" s="49"/>
      <c r="GLE26" s="49"/>
      <c r="GLF26" s="49"/>
      <c r="GLG26" s="49"/>
      <c r="GLH26" s="49"/>
      <c r="GLI26" s="49"/>
      <c r="GLJ26" s="49"/>
      <c r="GLK26" s="49"/>
      <c r="GLL26" s="49"/>
      <c r="GLM26" s="49"/>
      <c r="GLN26" s="49"/>
      <c r="GLO26" s="49"/>
      <c r="GLP26" s="49"/>
      <c r="GLQ26" s="49"/>
      <c r="GLR26" s="49"/>
      <c r="GLS26" s="49"/>
      <c r="GLT26" s="49"/>
      <c r="GLU26" s="49"/>
      <c r="GLV26" s="49"/>
      <c r="GLW26" s="49"/>
      <c r="GLX26" s="49"/>
      <c r="GLY26" s="49"/>
      <c r="GLZ26" s="49"/>
      <c r="GMA26" s="49"/>
      <c r="GMB26" s="49"/>
      <c r="GMC26" s="49"/>
      <c r="GMD26" s="49"/>
      <c r="GME26" s="49"/>
      <c r="GMF26" s="49"/>
      <c r="GMG26" s="49"/>
      <c r="GMH26" s="49"/>
      <c r="GMI26" s="49"/>
      <c r="GMJ26" s="49"/>
      <c r="GMK26" s="49"/>
      <c r="GML26" s="49"/>
      <c r="GMM26" s="49"/>
      <c r="GMN26" s="49"/>
      <c r="GMO26" s="49"/>
      <c r="GMP26" s="49"/>
      <c r="GMQ26" s="49"/>
      <c r="GMR26" s="49"/>
      <c r="GMS26" s="49"/>
      <c r="GMT26" s="49"/>
      <c r="GMU26" s="49"/>
      <c r="GMV26" s="49"/>
      <c r="GMW26" s="49"/>
      <c r="GMX26" s="49"/>
      <c r="GMY26" s="49"/>
      <c r="GMZ26" s="49"/>
      <c r="GNA26" s="49"/>
      <c r="GNB26" s="49"/>
      <c r="GNC26" s="49"/>
      <c r="GND26" s="49"/>
      <c r="GNE26" s="49"/>
      <c r="GNF26" s="49"/>
      <c r="GNG26" s="49"/>
      <c r="GNH26" s="49"/>
      <c r="GNI26" s="49"/>
      <c r="GNJ26" s="49"/>
      <c r="GNK26" s="49"/>
      <c r="GNL26" s="49"/>
      <c r="GNM26" s="49"/>
      <c r="GNN26" s="49"/>
      <c r="GNO26" s="49"/>
      <c r="GNP26" s="49"/>
      <c r="GNQ26" s="49"/>
      <c r="GNR26" s="49"/>
      <c r="GNS26" s="49"/>
      <c r="GNT26" s="49"/>
      <c r="GNU26" s="49"/>
      <c r="GNV26" s="49"/>
      <c r="GNW26" s="49"/>
      <c r="GNX26" s="49"/>
      <c r="GNY26" s="49"/>
      <c r="GNZ26" s="49"/>
      <c r="GOA26" s="49"/>
      <c r="GOB26" s="49"/>
      <c r="GOC26" s="49"/>
      <c r="GOD26" s="49"/>
      <c r="GOE26" s="49"/>
      <c r="GOF26" s="49"/>
      <c r="GOG26" s="49"/>
      <c r="GOH26" s="49"/>
      <c r="GOI26" s="49"/>
      <c r="GOJ26" s="49"/>
      <c r="GOK26" s="49"/>
      <c r="GOL26" s="49"/>
      <c r="GOM26" s="49"/>
      <c r="GON26" s="49"/>
      <c r="GOO26" s="49"/>
      <c r="GOP26" s="49"/>
      <c r="GOQ26" s="49"/>
      <c r="GOR26" s="49"/>
      <c r="GOS26" s="49"/>
      <c r="GOT26" s="49"/>
      <c r="GOU26" s="49"/>
      <c r="GOV26" s="49"/>
      <c r="GOW26" s="49"/>
      <c r="GOX26" s="49"/>
      <c r="GOY26" s="49"/>
      <c r="GOZ26" s="49"/>
      <c r="GPA26" s="49"/>
      <c r="GPB26" s="49"/>
      <c r="GPC26" s="49"/>
      <c r="GPD26" s="49"/>
      <c r="GPE26" s="49"/>
      <c r="GPF26" s="49"/>
      <c r="GPG26" s="49"/>
      <c r="GPH26" s="49"/>
      <c r="GPI26" s="49"/>
      <c r="GPJ26" s="49"/>
      <c r="GPK26" s="49"/>
      <c r="GPL26" s="49"/>
      <c r="GPM26" s="49"/>
      <c r="GPN26" s="49"/>
      <c r="GPO26" s="49"/>
      <c r="GPP26" s="49"/>
      <c r="GPQ26" s="49"/>
      <c r="GPR26" s="49"/>
      <c r="GPS26" s="49"/>
      <c r="GPT26" s="49"/>
      <c r="GPU26" s="49"/>
      <c r="GPV26" s="49"/>
      <c r="GPW26" s="49"/>
      <c r="GPX26" s="49"/>
      <c r="GPY26" s="49"/>
      <c r="GPZ26" s="49"/>
      <c r="GQA26" s="49"/>
      <c r="GQB26" s="49"/>
      <c r="GQC26" s="49"/>
      <c r="GQD26" s="49"/>
      <c r="GQE26" s="49"/>
      <c r="GQF26" s="49"/>
      <c r="GQG26" s="49"/>
      <c r="GQH26" s="49"/>
      <c r="GQI26" s="49"/>
      <c r="GQJ26" s="49"/>
      <c r="GQK26" s="49"/>
      <c r="GQL26" s="49"/>
      <c r="GQM26" s="49"/>
      <c r="GQN26" s="49"/>
      <c r="GQO26" s="49"/>
      <c r="GQP26" s="49"/>
      <c r="GQQ26" s="49"/>
      <c r="GQR26" s="49"/>
      <c r="GQS26" s="49"/>
      <c r="GQT26" s="49"/>
      <c r="GQU26" s="49"/>
      <c r="GQV26" s="49"/>
      <c r="GQW26" s="49"/>
      <c r="GQX26" s="49"/>
      <c r="GQY26" s="49"/>
      <c r="GQZ26" s="49"/>
      <c r="GRA26" s="49"/>
      <c r="GRB26" s="49"/>
      <c r="GRC26" s="49"/>
      <c r="GRD26" s="49"/>
      <c r="GRE26" s="49"/>
      <c r="GRF26" s="49"/>
      <c r="GRG26" s="49"/>
      <c r="GRH26" s="49"/>
      <c r="GRI26" s="49"/>
      <c r="GRJ26" s="49"/>
      <c r="GRK26" s="49"/>
      <c r="GRL26" s="49"/>
      <c r="GRM26" s="49"/>
      <c r="GRN26" s="49"/>
      <c r="GRO26" s="49"/>
      <c r="GRP26" s="49"/>
      <c r="GRQ26" s="49"/>
      <c r="GRR26" s="49"/>
      <c r="GRS26" s="49"/>
      <c r="GRT26" s="49"/>
      <c r="GRU26" s="49"/>
      <c r="GRV26" s="49"/>
      <c r="GRW26" s="49"/>
      <c r="GRX26" s="49"/>
      <c r="GRY26" s="49"/>
      <c r="GRZ26" s="49"/>
      <c r="GSA26" s="49"/>
      <c r="GSB26" s="49"/>
      <c r="GSC26" s="49"/>
      <c r="GSD26" s="49"/>
      <c r="GSE26" s="49"/>
      <c r="GSF26" s="49"/>
      <c r="GSG26" s="49"/>
      <c r="GSH26" s="49"/>
      <c r="GSI26" s="49"/>
      <c r="GSJ26" s="49"/>
      <c r="GSK26" s="49"/>
      <c r="GSL26" s="49"/>
      <c r="GSM26" s="49"/>
      <c r="GSN26" s="49"/>
      <c r="GSO26" s="49"/>
      <c r="GSP26" s="49"/>
      <c r="GSQ26" s="49"/>
      <c r="GSR26" s="49"/>
      <c r="GSS26" s="49"/>
      <c r="GST26" s="49"/>
      <c r="GSU26" s="49"/>
      <c r="GSV26" s="49"/>
      <c r="GSW26" s="49"/>
      <c r="GSX26" s="49"/>
      <c r="GSY26" s="49"/>
      <c r="GSZ26" s="49"/>
      <c r="GTA26" s="49"/>
      <c r="GTB26" s="49"/>
      <c r="GTC26" s="49"/>
      <c r="GTD26" s="49"/>
      <c r="GTE26" s="49"/>
      <c r="GTF26" s="49"/>
      <c r="GTG26" s="49"/>
      <c r="GTH26" s="49"/>
      <c r="GTI26" s="49"/>
      <c r="GTJ26" s="49"/>
      <c r="GTK26" s="49"/>
      <c r="GTL26" s="49"/>
      <c r="GTM26" s="49"/>
      <c r="GTN26" s="49"/>
      <c r="GTO26" s="49"/>
      <c r="GTP26" s="49"/>
      <c r="GTQ26" s="49"/>
      <c r="GTR26" s="49"/>
      <c r="GTS26" s="49"/>
      <c r="GTT26" s="49"/>
      <c r="GTU26" s="49"/>
      <c r="GTV26" s="49"/>
      <c r="GTW26" s="49"/>
      <c r="GTX26" s="49"/>
      <c r="GTY26" s="49"/>
      <c r="GTZ26" s="49"/>
      <c r="GUA26" s="49"/>
      <c r="GUB26" s="49"/>
      <c r="GUC26" s="49"/>
      <c r="GUD26" s="49"/>
      <c r="GUE26" s="49"/>
      <c r="GUF26" s="49"/>
      <c r="GUG26" s="49"/>
      <c r="GUH26" s="49"/>
      <c r="GUI26" s="49"/>
      <c r="GUJ26" s="49"/>
      <c r="GUK26" s="49"/>
      <c r="GUL26" s="49"/>
      <c r="GUM26" s="49"/>
      <c r="GUN26" s="49"/>
      <c r="GUO26" s="49"/>
      <c r="GUP26" s="49"/>
      <c r="GUQ26" s="49"/>
      <c r="GUR26" s="49"/>
      <c r="GUS26" s="49"/>
      <c r="GUT26" s="49"/>
      <c r="GUU26" s="49"/>
      <c r="GUV26" s="49"/>
      <c r="GUW26" s="49"/>
      <c r="GUX26" s="49"/>
      <c r="GUY26" s="49"/>
      <c r="GUZ26" s="49"/>
      <c r="GVA26" s="49"/>
      <c r="GVB26" s="49"/>
      <c r="GVC26" s="49"/>
      <c r="GVD26" s="49"/>
      <c r="GVE26" s="49"/>
      <c r="GVF26" s="49"/>
      <c r="GVG26" s="49"/>
      <c r="GVH26" s="49"/>
      <c r="GVI26" s="49"/>
      <c r="GVJ26" s="49"/>
      <c r="GVK26" s="49"/>
      <c r="GVL26" s="49"/>
      <c r="GVM26" s="49"/>
      <c r="GVN26" s="49"/>
      <c r="GVO26" s="49"/>
      <c r="GVP26" s="49"/>
      <c r="GVQ26" s="49"/>
      <c r="GVR26" s="49"/>
      <c r="GVS26" s="49"/>
      <c r="GVT26" s="49"/>
      <c r="GVU26" s="49"/>
      <c r="GVV26" s="49"/>
      <c r="GVW26" s="49"/>
      <c r="GVX26" s="49"/>
      <c r="GVY26" s="49"/>
      <c r="GVZ26" s="49"/>
      <c r="GWA26" s="49"/>
      <c r="GWB26" s="49"/>
      <c r="GWC26" s="49"/>
      <c r="GWD26" s="49"/>
      <c r="GWE26" s="49"/>
      <c r="GWF26" s="49"/>
      <c r="GWG26" s="49"/>
      <c r="GWH26" s="49"/>
      <c r="GWI26" s="49"/>
      <c r="GWJ26" s="49"/>
      <c r="GWK26" s="49"/>
      <c r="GWL26" s="49"/>
      <c r="GWM26" s="49"/>
      <c r="GWN26" s="49"/>
      <c r="GWO26" s="49"/>
      <c r="GWP26" s="49"/>
      <c r="GWQ26" s="49"/>
      <c r="GWR26" s="49"/>
      <c r="GWS26" s="49"/>
      <c r="GWT26" s="49"/>
      <c r="GWU26" s="49"/>
      <c r="GWV26" s="49"/>
      <c r="GWW26" s="49"/>
      <c r="GWX26" s="49"/>
      <c r="GWY26" s="49"/>
      <c r="GWZ26" s="49"/>
      <c r="GXA26" s="49"/>
      <c r="GXB26" s="49"/>
      <c r="GXC26" s="49"/>
      <c r="GXD26" s="49"/>
      <c r="GXE26" s="49"/>
      <c r="GXF26" s="49"/>
      <c r="GXG26" s="49"/>
      <c r="GXH26" s="49"/>
      <c r="GXI26" s="49"/>
      <c r="GXJ26" s="49"/>
      <c r="GXK26" s="49"/>
      <c r="GXL26" s="49"/>
      <c r="GXM26" s="49"/>
      <c r="GXN26" s="49"/>
      <c r="GXO26" s="49"/>
      <c r="GXP26" s="49"/>
      <c r="GXQ26" s="49"/>
      <c r="GXR26" s="49"/>
      <c r="GXS26" s="49"/>
      <c r="GXT26" s="49"/>
      <c r="GXU26" s="49"/>
      <c r="GXV26" s="49"/>
      <c r="GXW26" s="49"/>
      <c r="GXX26" s="49"/>
      <c r="GXY26" s="49"/>
      <c r="GXZ26" s="49"/>
      <c r="GYA26" s="49"/>
      <c r="GYB26" s="49"/>
      <c r="GYC26" s="49"/>
      <c r="GYD26" s="49"/>
      <c r="GYE26" s="49"/>
      <c r="GYF26" s="49"/>
      <c r="GYG26" s="49"/>
      <c r="GYH26" s="49"/>
      <c r="GYI26" s="49"/>
      <c r="GYJ26" s="49"/>
      <c r="GYK26" s="49"/>
      <c r="GYL26" s="49"/>
      <c r="GYM26" s="49"/>
      <c r="GYN26" s="49"/>
      <c r="GYO26" s="49"/>
      <c r="GYP26" s="49"/>
      <c r="GYQ26" s="49"/>
      <c r="GYR26" s="49"/>
      <c r="GYS26" s="49"/>
      <c r="GYT26" s="49"/>
      <c r="GYU26" s="49"/>
      <c r="GYV26" s="49"/>
      <c r="GYW26" s="49"/>
      <c r="GYX26" s="49"/>
      <c r="GYY26" s="49"/>
      <c r="GYZ26" s="49"/>
      <c r="GZA26" s="49"/>
      <c r="GZB26" s="49"/>
      <c r="GZC26" s="49"/>
      <c r="GZD26" s="49"/>
      <c r="GZE26" s="49"/>
      <c r="GZF26" s="49"/>
      <c r="GZG26" s="49"/>
      <c r="GZH26" s="49"/>
      <c r="GZI26" s="49"/>
      <c r="GZJ26" s="49"/>
      <c r="GZK26" s="49"/>
      <c r="GZL26" s="49"/>
      <c r="GZM26" s="49"/>
      <c r="GZN26" s="49"/>
      <c r="GZO26" s="49"/>
      <c r="GZP26" s="49"/>
      <c r="GZQ26" s="49"/>
      <c r="GZR26" s="49"/>
      <c r="GZS26" s="49"/>
      <c r="GZT26" s="49"/>
      <c r="GZU26" s="49"/>
      <c r="GZV26" s="49"/>
      <c r="GZW26" s="49"/>
      <c r="GZX26" s="49"/>
      <c r="GZY26" s="49"/>
      <c r="GZZ26" s="49"/>
      <c r="HAA26" s="49"/>
      <c r="HAB26" s="49"/>
      <c r="HAC26" s="49"/>
      <c r="HAD26" s="49"/>
      <c r="HAE26" s="49"/>
      <c r="HAF26" s="49"/>
      <c r="HAG26" s="49"/>
      <c r="HAH26" s="49"/>
      <c r="HAI26" s="49"/>
      <c r="HAJ26" s="49"/>
      <c r="HAK26" s="49"/>
      <c r="HAL26" s="49"/>
      <c r="HAM26" s="49"/>
      <c r="HAN26" s="49"/>
      <c r="HAO26" s="49"/>
      <c r="HAP26" s="49"/>
      <c r="HAQ26" s="49"/>
      <c r="HAR26" s="49"/>
      <c r="HAS26" s="49"/>
      <c r="HAT26" s="49"/>
      <c r="HAU26" s="49"/>
      <c r="HAV26" s="49"/>
      <c r="HAW26" s="49"/>
      <c r="HAX26" s="49"/>
      <c r="HAY26" s="49"/>
      <c r="HAZ26" s="49"/>
      <c r="HBA26" s="49"/>
      <c r="HBB26" s="49"/>
      <c r="HBC26" s="49"/>
      <c r="HBD26" s="49"/>
      <c r="HBE26" s="49"/>
      <c r="HBF26" s="49"/>
      <c r="HBG26" s="49"/>
      <c r="HBH26" s="49"/>
      <c r="HBI26" s="49"/>
      <c r="HBJ26" s="49"/>
      <c r="HBK26" s="49"/>
      <c r="HBL26" s="49"/>
      <c r="HBM26" s="49"/>
      <c r="HBN26" s="49"/>
      <c r="HBO26" s="49"/>
      <c r="HBP26" s="49"/>
      <c r="HBQ26" s="49"/>
      <c r="HBR26" s="49"/>
      <c r="HBS26" s="49"/>
      <c r="HBT26" s="49"/>
      <c r="HBU26" s="49"/>
      <c r="HBV26" s="49"/>
      <c r="HBW26" s="49"/>
      <c r="HBX26" s="49"/>
      <c r="HBY26" s="49"/>
      <c r="HBZ26" s="49"/>
      <c r="HCA26" s="49"/>
      <c r="HCB26" s="49"/>
      <c r="HCC26" s="49"/>
      <c r="HCD26" s="49"/>
      <c r="HCE26" s="49"/>
      <c r="HCF26" s="49"/>
      <c r="HCG26" s="49"/>
      <c r="HCH26" s="49"/>
      <c r="HCI26" s="49"/>
      <c r="HCJ26" s="49"/>
      <c r="HCK26" s="49"/>
      <c r="HCL26" s="49"/>
      <c r="HCM26" s="49"/>
      <c r="HCN26" s="49"/>
      <c r="HCO26" s="49"/>
      <c r="HCP26" s="49"/>
      <c r="HCQ26" s="49"/>
      <c r="HCR26" s="49"/>
      <c r="HCS26" s="49"/>
      <c r="HCT26" s="49"/>
      <c r="HCU26" s="49"/>
      <c r="HCV26" s="49"/>
      <c r="HCW26" s="49"/>
      <c r="HCX26" s="49"/>
      <c r="HCY26" s="49"/>
      <c r="HCZ26" s="49"/>
      <c r="HDA26" s="49"/>
      <c r="HDB26" s="49"/>
      <c r="HDC26" s="49"/>
      <c r="HDD26" s="49"/>
      <c r="HDE26" s="49"/>
      <c r="HDF26" s="49"/>
      <c r="HDG26" s="49"/>
      <c r="HDH26" s="49"/>
      <c r="HDI26" s="49"/>
      <c r="HDJ26" s="49"/>
      <c r="HDK26" s="49"/>
      <c r="HDL26" s="49"/>
      <c r="HDM26" s="49"/>
      <c r="HDN26" s="49"/>
      <c r="HDO26" s="49"/>
      <c r="HDP26" s="49"/>
      <c r="HDQ26" s="49"/>
      <c r="HDR26" s="49"/>
      <c r="HDS26" s="49"/>
      <c r="HDT26" s="49"/>
      <c r="HDU26" s="49"/>
      <c r="HDV26" s="49"/>
      <c r="HDW26" s="49"/>
      <c r="HDX26" s="49"/>
      <c r="HDY26" s="49"/>
      <c r="HDZ26" s="49"/>
      <c r="HEA26" s="49"/>
      <c r="HEB26" s="49"/>
      <c r="HEC26" s="49"/>
      <c r="HED26" s="49"/>
      <c r="HEE26" s="49"/>
      <c r="HEF26" s="49"/>
      <c r="HEG26" s="49"/>
      <c r="HEH26" s="49"/>
      <c r="HEI26" s="49"/>
      <c r="HEJ26" s="49"/>
      <c r="HEK26" s="49"/>
      <c r="HEL26" s="49"/>
      <c r="HEM26" s="49"/>
      <c r="HEN26" s="49"/>
      <c r="HEO26" s="49"/>
      <c r="HEP26" s="49"/>
      <c r="HEQ26" s="49"/>
      <c r="HER26" s="49"/>
      <c r="HES26" s="49"/>
      <c r="HET26" s="49"/>
      <c r="HEU26" s="49"/>
      <c r="HEV26" s="49"/>
      <c r="HEW26" s="49"/>
      <c r="HEX26" s="49"/>
      <c r="HEY26" s="49"/>
      <c r="HEZ26" s="49"/>
      <c r="HFA26" s="49"/>
      <c r="HFB26" s="49"/>
      <c r="HFC26" s="49"/>
      <c r="HFD26" s="49"/>
      <c r="HFE26" s="49"/>
      <c r="HFF26" s="49"/>
      <c r="HFG26" s="49"/>
      <c r="HFH26" s="49"/>
      <c r="HFI26" s="49"/>
      <c r="HFJ26" s="49"/>
      <c r="HFK26" s="49"/>
      <c r="HFL26" s="49"/>
      <c r="HFM26" s="49"/>
      <c r="HFN26" s="49"/>
      <c r="HFO26" s="49"/>
      <c r="HFP26" s="49"/>
      <c r="HFQ26" s="49"/>
      <c r="HFR26" s="49"/>
      <c r="HFS26" s="49"/>
      <c r="HFT26" s="49"/>
      <c r="HFU26" s="49"/>
      <c r="HFV26" s="49"/>
      <c r="HFW26" s="49"/>
      <c r="HFX26" s="49"/>
      <c r="HFY26" s="49"/>
      <c r="HFZ26" s="49"/>
      <c r="HGA26" s="49"/>
      <c r="HGB26" s="49"/>
      <c r="HGC26" s="49"/>
      <c r="HGD26" s="49"/>
      <c r="HGE26" s="49"/>
      <c r="HGF26" s="49"/>
      <c r="HGG26" s="49"/>
      <c r="HGH26" s="49"/>
      <c r="HGI26" s="49"/>
      <c r="HGJ26" s="49"/>
      <c r="HGK26" s="49"/>
      <c r="HGL26" s="49"/>
      <c r="HGM26" s="49"/>
      <c r="HGN26" s="49"/>
      <c r="HGO26" s="49"/>
      <c r="HGP26" s="49"/>
      <c r="HGQ26" s="49"/>
      <c r="HGR26" s="49"/>
      <c r="HGS26" s="49"/>
      <c r="HGT26" s="49"/>
      <c r="HGU26" s="49"/>
      <c r="HGV26" s="49"/>
      <c r="HGW26" s="49"/>
      <c r="HGX26" s="49"/>
      <c r="HGY26" s="49"/>
      <c r="HGZ26" s="49"/>
      <c r="HHA26" s="49"/>
      <c r="HHB26" s="49"/>
      <c r="HHC26" s="49"/>
      <c r="HHD26" s="49"/>
      <c r="HHE26" s="49"/>
      <c r="HHF26" s="49"/>
      <c r="HHG26" s="49"/>
      <c r="HHH26" s="49"/>
      <c r="HHI26" s="49"/>
      <c r="HHJ26" s="49"/>
      <c r="HHK26" s="49"/>
      <c r="HHL26" s="49"/>
      <c r="HHM26" s="49"/>
      <c r="HHN26" s="49"/>
      <c r="HHO26" s="49"/>
      <c r="HHP26" s="49"/>
      <c r="HHQ26" s="49"/>
      <c r="HHR26" s="49"/>
      <c r="HHS26" s="49"/>
      <c r="HHT26" s="49"/>
      <c r="HHU26" s="49"/>
      <c r="HHV26" s="49"/>
      <c r="HHW26" s="49"/>
      <c r="HHX26" s="49"/>
      <c r="HHY26" s="49"/>
      <c r="HHZ26" s="49"/>
      <c r="HIA26" s="49"/>
      <c r="HIB26" s="49"/>
      <c r="HIC26" s="49"/>
      <c r="HID26" s="49"/>
      <c r="HIE26" s="49"/>
      <c r="HIF26" s="49"/>
      <c r="HIG26" s="49"/>
      <c r="HIH26" s="49"/>
      <c r="HII26" s="49"/>
      <c r="HIJ26" s="49"/>
      <c r="HIK26" s="49"/>
      <c r="HIL26" s="49"/>
      <c r="HIM26" s="49"/>
      <c r="HIN26" s="49"/>
      <c r="HIO26" s="49"/>
      <c r="HIP26" s="49"/>
      <c r="HIQ26" s="49"/>
      <c r="HIR26" s="49"/>
      <c r="HIS26" s="49"/>
      <c r="HIT26" s="49"/>
      <c r="HIU26" s="49"/>
      <c r="HIV26" s="49"/>
      <c r="HIW26" s="49"/>
      <c r="HIX26" s="49"/>
      <c r="HIY26" s="49"/>
      <c r="HIZ26" s="49"/>
      <c r="HJA26" s="49"/>
      <c r="HJB26" s="49"/>
      <c r="HJC26" s="49"/>
      <c r="HJD26" s="49"/>
      <c r="HJE26" s="49"/>
      <c r="HJF26" s="49"/>
      <c r="HJG26" s="49"/>
      <c r="HJH26" s="49"/>
      <c r="HJI26" s="49"/>
      <c r="HJJ26" s="49"/>
      <c r="HJK26" s="49"/>
      <c r="HJL26" s="49"/>
      <c r="HJM26" s="49"/>
      <c r="HJN26" s="49"/>
      <c r="HJO26" s="49"/>
      <c r="HJP26" s="49"/>
      <c r="HJQ26" s="49"/>
      <c r="HJR26" s="49"/>
      <c r="HJS26" s="49"/>
      <c r="HJT26" s="49"/>
      <c r="HJU26" s="49"/>
      <c r="HJV26" s="49"/>
      <c r="HJW26" s="49"/>
      <c r="HJX26" s="49"/>
      <c r="HJY26" s="49"/>
      <c r="HJZ26" s="49"/>
      <c r="HKA26" s="49"/>
      <c r="HKB26" s="49"/>
      <c r="HKC26" s="49"/>
      <c r="HKD26" s="49"/>
      <c r="HKE26" s="49"/>
      <c r="HKF26" s="49"/>
      <c r="HKG26" s="49"/>
      <c r="HKH26" s="49"/>
      <c r="HKI26" s="49"/>
      <c r="HKJ26" s="49"/>
      <c r="HKK26" s="49"/>
      <c r="HKL26" s="49"/>
      <c r="HKM26" s="49"/>
      <c r="HKN26" s="49"/>
      <c r="HKO26" s="49"/>
      <c r="HKP26" s="49"/>
      <c r="HKQ26" s="49"/>
      <c r="HKR26" s="49"/>
      <c r="HKS26" s="49"/>
      <c r="HKT26" s="49"/>
      <c r="HKU26" s="49"/>
      <c r="HKV26" s="49"/>
      <c r="HKW26" s="49"/>
      <c r="HKX26" s="49"/>
      <c r="HKY26" s="49"/>
      <c r="HKZ26" s="49"/>
      <c r="HLA26" s="49"/>
      <c r="HLB26" s="49"/>
      <c r="HLC26" s="49"/>
      <c r="HLD26" s="49"/>
      <c r="HLE26" s="49"/>
      <c r="HLF26" s="49"/>
      <c r="HLG26" s="49"/>
      <c r="HLH26" s="49"/>
      <c r="HLI26" s="49"/>
      <c r="HLJ26" s="49"/>
      <c r="HLK26" s="49"/>
      <c r="HLL26" s="49"/>
      <c r="HLM26" s="49"/>
      <c r="HLN26" s="49"/>
      <c r="HLO26" s="49"/>
      <c r="HLP26" s="49"/>
      <c r="HLQ26" s="49"/>
      <c r="HLR26" s="49"/>
      <c r="HLS26" s="49"/>
      <c r="HLT26" s="49"/>
      <c r="HLU26" s="49"/>
      <c r="HLV26" s="49"/>
      <c r="HLW26" s="49"/>
      <c r="HLX26" s="49"/>
      <c r="HLY26" s="49"/>
      <c r="HLZ26" s="49"/>
      <c r="HMA26" s="49"/>
      <c r="HMB26" s="49"/>
      <c r="HMC26" s="49"/>
      <c r="HMD26" s="49"/>
      <c r="HME26" s="49"/>
      <c r="HMF26" s="49"/>
      <c r="HMG26" s="49"/>
      <c r="HMH26" s="49"/>
      <c r="HMI26" s="49"/>
      <c r="HMJ26" s="49"/>
      <c r="HMK26" s="49"/>
      <c r="HML26" s="49"/>
      <c r="HMM26" s="49"/>
      <c r="HMN26" s="49"/>
      <c r="HMO26" s="49"/>
      <c r="HMP26" s="49"/>
      <c r="HMQ26" s="49"/>
      <c r="HMR26" s="49"/>
      <c r="HMS26" s="49"/>
      <c r="HMT26" s="49"/>
      <c r="HMU26" s="49"/>
      <c r="HMV26" s="49"/>
      <c r="HMW26" s="49"/>
      <c r="HMX26" s="49"/>
      <c r="HMY26" s="49"/>
      <c r="HMZ26" s="49"/>
      <c r="HNA26" s="49"/>
      <c r="HNB26" s="49"/>
      <c r="HNC26" s="49"/>
      <c r="HND26" s="49"/>
      <c r="HNE26" s="49"/>
      <c r="HNF26" s="49"/>
      <c r="HNG26" s="49"/>
      <c r="HNH26" s="49"/>
      <c r="HNI26" s="49"/>
      <c r="HNJ26" s="49"/>
      <c r="HNK26" s="49"/>
      <c r="HNL26" s="49"/>
      <c r="HNM26" s="49"/>
      <c r="HNN26" s="49"/>
      <c r="HNO26" s="49"/>
      <c r="HNP26" s="49"/>
      <c r="HNQ26" s="49"/>
      <c r="HNR26" s="49"/>
      <c r="HNS26" s="49"/>
      <c r="HNT26" s="49"/>
      <c r="HNU26" s="49"/>
      <c r="HNV26" s="49"/>
      <c r="HNW26" s="49"/>
      <c r="HNX26" s="49"/>
      <c r="HNY26" s="49"/>
      <c r="HNZ26" s="49"/>
      <c r="HOA26" s="49"/>
      <c r="HOB26" s="49"/>
      <c r="HOC26" s="49"/>
      <c r="HOD26" s="49"/>
      <c r="HOE26" s="49"/>
      <c r="HOF26" s="49"/>
      <c r="HOG26" s="49"/>
      <c r="HOH26" s="49"/>
      <c r="HOI26" s="49"/>
      <c r="HOJ26" s="49"/>
      <c r="HOK26" s="49"/>
      <c r="HOL26" s="49"/>
      <c r="HOM26" s="49"/>
      <c r="HON26" s="49"/>
      <c r="HOO26" s="49"/>
      <c r="HOP26" s="49"/>
      <c r="HOQ26" s="49"/>
      <c r="HOR26" s="49"/>
      <c r="HOS26" s="49"/>
      <c r="HOT26" s="49"/>
      <c r="HOU26" s="49"/>
      <c r="HOV26" s="49"/>
      <c r="HOW26" s="49"/>
      <c r="HOX26" s="49"/>
      <c r="HOY26" s="49"/>
      <c r="HOZ26" s="49"/>
      <c r="HPA26" s="49"/>
      <c r="HPB26" s="49"/>
      <c r="HPC26" s="49"/>
      <c r="HPD26" s="49"/>
      <c r="HPE26" s="49"/>
      <c r="HPF26" s="49"/>
      <c r="HPG26" s="49"/>
      <c r="HPH26" s="49"/>
      <c r="HPI26" s="49"/>
      <c r="HPJ26" s="49"/>
      <c r="HPK26" s="49"/>
      <c r="HPL26" s="49"/>
      <c r="HPM26" s="49"/>
      <c r="HPN26" s="49"/>
      <c r="HPO26" s="49"/>
      <c r="HPP26" s="49"/>
      <c r="HPQ26" s="49"/>
      <c r="HPR26" s="49"/>
      <c r="HPS26" s="49"/>
      <c r="HPT26" s="49"/>
      <c r="HPU26" s="49"/>
      <c r="HPV26" s="49"/>
      <c r="HPW26" s="49"/>
      <c r="HPX26" s="49"/>
      <c r="HPY26" s="49"/>
      <c r="HPZ26" s="49"/>
      <c r="HQA26" s="49"/>
      <c r="HQB26" s="49"/>
      <c r="HQC26" s="49"/>
      <c r="HQD26" s="49"/>
      <c r="HQE26" s="49"/>
      <c r="HQF26" s="49"/>
      <c r="HQG26" s="49"/>
      <c r="HQH26" s="49"/>
      <c r="HQI26" s="49"/>
      <c r="HQJ26" s="49"/>
      <c r="HQK26" s="49"/>
      <c r="HQL26" s="49"/>
      <c r="HQM26" s="49"/>
      <c r="HQN26" s="49"/>
      <c r="HQO26" s="49"/>
      <c r="HQP26" s="49"/>
      <c r="HQQ26" s="49"/>
      <c r="HQR26" s="49"/>
      <c r="HQS26" s="49"/>
      <c r="HQT26" s="49"/>
      <c r="HQU26" s="49"/>
      <c r="HQV26" s="49"/>
      <c r="HQW26" s="49"/>
      <c r="HQX26" s="49"/>
      <c r="HQY26" s="49"/>
      <c r="HQZ26" s="49"/>
      <c r="HRA26" s="49"/>
      <c r="HRB26" s="49"/>
      <c r="HRC26" s="49"/>
      <c r="HRD26" s="49"/>
      <c r="HRE26" s="49"/>
      <c r="HRF26" s="49"/>
      <c r="HRG26" s="49"/>
      <c r="HRH26" s="49"/>
      <c r="HRI26" s="49"/>
      <c r="HRJ26" s="49"/>
      <c r="HRK26" s="49"/>
      <c r="HRL26" s="49"/>
      <c r="HRM26" s="49"/>
      <c r="HRN26" s="49"/>
      <c r="HRO26" s="49"/>
      <c r="HRP26" s="49"/>
      <c r="HRQ26" s="49"/>
      <c r="HRR26" s="49"/>
      <c r="HRS26" s="49"/>
      <c r="HRT26" s="49"/>
      <c r="HRU26" s="49"/>
      <c r="HRV26" s="49"/>
      <c r="HRW26" s="49"/>
      <c r="HRX26" s="49"/>
      <c r="HRY26" s="49"/>
      <c r="HRZ26" s="49"/>
      <c r="HSA26" s="49"/>
      <c r="HSB26" s="49"/>
      <c r="HSC26" s="49"/>
      <c r="HSD26" s="49"/>
      <c r="HSE26" s="49"/>
      <c r="HSF26" s="49"/>
      <c r="HSG26" s="49"/>
      <c r="HSH26" s="49"/>
      <c r="HSI26" s="49"/>
      <c r="HSJ26" s="49"/>
      <c r="HSK26" s="49"/>
      <c r="HSL26" s="49"/>
      <c r="HSM26" s="49"/>
      <c r="HSN26" s="49"/>
      <c r="HSO26" s="49"/>
      <c r="HSP26" s="49"/>
      <c r="HSQ26" s="49"/>
      <c r="HSR26" s="49"/>
      <c r="HSS26" s="49"/>
      <c r="HST26" s="49"/>
      <c r="HSU26" s="49"/>
      <c r="HSV26" s="49"/>
      <c r="HSW26" s="49"/>
      <c r="HSX26" s="49"/>
      <c r="HSY26" s="49"/>
      <c r="HSZ26" s="49"/>
      <c r="HTA26" s="49"/>
      <c r="HTB26" s="49"/>
      <c r="HTC26" s="49"/>
      <c r="HTD26" s="49"/>
      <c r="HTE26" s="49"/>
      <c r="HTF26" s="49"/>
      <c r="HTG26" s="49"/>
      <c r="HTH26" s="49"/>
      <c r="HTI26" s="49"/>
      <c r="HTJ26" s="49"/>
      <c r="HTK26" s="49"/>
      <c r="HTL26" s="49"/>
      <c r="HTM26" s="49"/>
      <c r="HTN26" s="49"/>
      <c r="HTO26" s="49"/>
      <c r="HTP26" s="49"/>
      <c r="HTQ26" s="49"/>
      <c r="HTR26" s="49"/>
      <c r="HTS26" s="49"/>
      <c r="HTT26" s="49"/>
      <c r="HTU26" s="49"/>
      <c r="HTV26" s="49"/>
      <c r="HTW26" s="49"/>
      <c r="HTX26" s="49"/>
      <c r="HTY26" s="49"/>
      <c r="HTZ26" s="49"/>
      <c r="HUA26" s="49"/>
      <c r="HUB26" s="49"/>
      <c r="HUC26" s="49"/>
      <c r="HUD26" s="49"/>
      <c r="HUE26" s="49"/>
      <c r="HUF26" s="49"/>
      <c r="HUG26" s="49"/>
      <c r="HUH26" s="49"/>
      <c r="HUI26" s="49"/>
      <c r="HUJ26" s="49"/>
      <c r="HUK26" s="49"/>
      <c r="HUL26" s="49"/>
      <c r="HUM26" s="49"/>
      <c r="HUN26" s="49"/>
      <c r="HUO26" s="49"/>
      <c r="HUP26" s="49"/>
      <c r="HUQ26" s="49"/>
      <c r="HUR26" s="49"/>
      <c r="HUS26" s="49"/>
      <c r="HUT26" s="49"/>
      <c r="HUU26" s="49"/>
      <c r="HUV26" s="49"/>
      <c r="HUW26" s="49"/>
      <c r="HUX26" s="49"/>
      <c r="HUY26" s="49"/>
      <c r="HUZ26" s="49"/>
      <c r="HVA26" s="49"/>
      <c r="HVB26" s="49"/>
      <c r="HVC26" s="49"/>
      <c r="HVD26" s="49"/>
      <c r="HVE26" s="49"/>
      <c r="HVF26" s="49"/>
      <c r="HVG26" s="49"/>
      <c r="HVH26" s="49"/>
      <c r="HVI26" s="49"/>
      <c r="HVJ26" s="49"/>
      <c r="HVK26" s="49"/>
      <c r="HVL26" s="49"/>
      <c r="HVM26" s="49"/>
      <c r="HVN26" s="49"/>
      <c r="HVO26" s="49"/>
      <c r="HVP26" s="49"/>
      <c r="HVQ26" s="49"/>
      <c r="HVR26" s="49"/>
      <c r="HVS26" s="49"/>
      <c r="HVT26" s="49"/>
      <c r="HVU26" s="49"/>
      <c r="HVV26" s="49"/>
      <c r="HVW26" s="49"/>
      <c r="HVX26" s="49"/>
      <c r="HVY26" s="49"/>
      <c r="HVZ26" s="49"/>
      <c r="HWA26" s="49"/>
      <c r="HWB26" s="49"/>
      <c r="HWC26" s="49"/>
      <c r="HWD26" s="49"/>
      <c r="HWE26" s="49"/>
      <c r="HWF26" s="49"/>
      <c r="HWG26" s="49"/>
      <c r="HWH26" s="49"/>
      <c r="HWI26" s="49"/>
      <c r="HWJ26" s="49"/>
      <c r="HWK26" s="49"/>
      <c r="HWL26" s="49"/>
      <c r="HWM26" s="49"/>
      <c r="HWN26" s="49"/>
      <c r="HWO26" s="49"/>
      <c r="HWP26" s="49"/>
      <c r="HWQ26" s="49"/>
      <c r="HWR26" s="49"/>
      <c r="HWS26" s="49"/>
      <c r="HWT26" s="49"/>
      <c r="HWU26" s="49"/>
      <c r="HWV26" s="49"/>
      <c r="HWW26" s="49"/>
      <c r="HWX26" s="49"/>
      <c r="HWY26" s="49"/>
      <c r="HWZ26" s="49"/>
      <c r="HXA26" s="49"/>
      <c r="HXB26" s="49"/>
      <c r="HXC26" s="49"/>
      <c r="HXD26" s="49"/>
      <c r="HXE26" s="49"/>
      <c r="HXF26" s="49"/>
      <c r="HXG26" s="49"/>
      <c r="HXH26" s="49"/>
      <c r="HXI26" s="49"/>
      <c r="HXJ26" s="49"/>
      <c r="HXK26" s="49"/>
      <c r="HXL26" s="49"/>
      <c r="HXM26" s="49"/>
      <c r="HXN26" s="49"/>
      <c r="HXO26" s="49"/>
      <c r="HXP26" s="49"/>
      <c r="HXQ26" s="49"/>
      <c r="HXR26" s="49"/>
      <c r="HXS26" s="49"/>
      <c r="HXT26" s="49"/>
      <c r="HXU26" s="49"/>
      <c r="HXV26" s="49"/>
      <c r="HXW26" s="49"/>
      <c r="HXX26" s="49"/>
      <c r="HXY26" s="49"/>
      <c r="HXZ26" s="49"/>
      <c r="HYA26" s="49"/>
      <c r="HYB26" s="49"/>
      <c r="HYC26" s="49"/>
      <c r="HYD26" s="49"/>
      <c r="HYE26" s="49"/>
      <c r="HYF26" s="49"/>
      <c r="HYG26" s="49"/>
      <c r="HYH26" s="49"/>
      <c r="HYI26" s="49"/>
      <c r="HYJ26" s="49"/>
      <c r="HYK26" s="49"/>
      <c r="HYL26" s="49"/>
      <c r="HYM26" s="49"/>
      <c r="HYN26" s="49"/>
      <c r="HYO26" s="49"/>
      <c r="HYP26" s="49"/>
      <c r="HYQ26" s="49"/>
      <c r="HYR26" s="49"/>
      <c r="HYS26" s="49"/>
      <c r="HYT26" s="49"/>
      <c r="HYU26" s="49"/>
      <c r="HYV26" s="49"/>
      <c r="HYW26" s="49"/>
      <c r="HYX26" s="49"/>
      <c r="HYY26" s="49"/>
      <c r="HYZ26" s="49"/>
      <c r="HZA26" s="49"/>
      <c r="HZB26" s="49"/>
      <c r="HZC26" s="49"/>
      <c r="HZD26" s="49"/>
      <c r="HZE26" s="49"/>
      <c r="HZF26" s="49"/>
      <c r="HZG26" s="49"/>
      <c r="HZH26" s="49"/>
      <c r="HZI26" s="49"/>
      <c r="HZJ26" s="49"/>
      <c r="HZK26" s="49"/>
      <c r="HZL26" s="49"/>
      <c r="HZM26" s="49"/>
      <c r="HZN26" s="49"/>
      <c r="HZO26" s="49"/>
      <c r="HZP26" s="49"/>
      <c r="HZQ26" s="49"/>
      <c r="HZR26" s="49"/>
      <c r="HZS26" s="49"/>
      <c r="HZT26" s="49"/>
      <c r="HZU26" s="49"/>
      <c r="HZV26" s="49"/>
      <c r="HZW26" s="49"/>
      <c r="HZX26" s="49"/>
      <c r="HZY26" s="49"/>
      <c r="HZZ26" s="49"/>
      <c r="IAA26" s="49"/>
      <c r="IAB26" s="49"/>
      <c r="IAC26" s="49"/>
      <c r="IAD26" s="49"/>
      <c r="IAE26" s="49"/>
      <c r="IAF26" s="49"/>
      <c r="IAG26" s="49"/>
      <c r="IAH26" s="49"/>
      <c r="IAI26" s="49"/>
      <c r="IAJ26" s="49"/>
      <c r="IAK26" s="49"/>
      <c r="IAL26" s="49"/>
      <c r="IAM26" s="49"/>
      <c r="IAN26" s="49"/>
      <c r="IAO26" s="49"/>
      <c r="IAP26" s="49"/>
      <c r="IAQ26" s="49"/>
      <c r="IAR26" s="49"/>
      <c r="IAS26" s="49"/>
      <c r="IAT26" s="49"/>
      <c r="IAU26" s="49"/>
      <c r="IAV26" s="49"/>
      <c r="IAW26" s="49"/>
      <c r="IAX26" s="49"/>
      <c r="IAY26" s="49"/>
      <c r="IAZ26" s="49"/>
      <c r="IBA26" s="49"/>
      <c r="IBB26" s="49"/>
      <c r="IBC26" s="49"/>
      <c r="IBD26" s="49"/>
      <c r="IBE26" s="49"/>
      <c r="IBF26" s="49"/>
      <c r="IBG26" s="49"/>
      <c r="IBH26" s="49"/>
      <c r="IBI26" s="49"/>
      <c r="IBJ26" s="49"/>
      <c r="IBK26" s="49"/>
      <c r="IBL26" s="49"/>
      <c r="IBM26" s="49"/>
      <c r="IBN26" s="49"/>
      <c r="IBO26" s="49"/>
      <c r="IBP26" s="49"/>
      <c r="IBQ26" s="49"/>
      <c r="IBR26" s="49"/>
      <c r="IBS26" s="49"/>
      <c r="IBT26" s="49"/>
      <c r="IBU26" s="49"/>
      <c r="IBV26" s="49"/>
      <c r="IBW26" s="49"/>
      <c r="IBX26" s="49"/>
      <c r="IBY26" s="49"/>
      <c r="IBZ26" s="49"/>
      <c r="ICA26" s="49"/>
      <c r="ICB26" s="49"/>
      <c r="ICC26" s="49"/>
      <c r="ICD26" s="49"/>
      <c r="ICE26" s="49"/>
      <c r="ICF26" s="49"/>
      <c r="ICG26" s="49"/>
      <c r="ICH26" s="49"/>
      <c r="ICI26" s="49"/>
      <c r="ICJ26" s="49"/>
      <c r="ICK26" s="49"/>
      <c r="ICL26" s="49"/>
      <c r="ICM26" s="49"/>
      <c r="ICN26" s="49"/>
      <c r="ICO26" s="49"/>
      <c r="ICP26" s="49"/>
      <c r="ICQ26" s="49"/>
      <c r="ICR26" s="49"/>
      <c r="ICS26" s="49"/>
      <c r="ICT26" s="49"/>
      <c r="ICU26" s="49"/>
      <c r="ICV26" s="49"/>
      <c r="ICW26" s="49"/>
      <c r="ICX26" s="49"/>
      <c r="ICY26" s="49"/>
      <c r="ICZ26" s="49"/>
      <c r="IDA26" s="49"/>
      <c r="IDB26" s="49"/>
      <c r="IDC26" s="49"/>
      <c r="IDD26" s="49"/>
      <c r="IDE26" s="49"/>
      <c r="IDF26" s="49"/>
      <c r="IDG26" s="49"/>
      <c r="IDH26" s="49"/>
      <c r="IDI26" s="49"/>
      <c r="IDJ26" s="49"/>
      <c r="IDK26" s="49"/>
      <c r="IDL26" s="49"/>
      <c r="IDM26" s="49"/>
      <c r="IDN26" s="49"/>
      <c r="IDO26" s="49"/>
      <c r="IDP26" s="49"/>
      <c r="IDQ26" s="49"/>
      <c r="IDR26" s="49"/>
      <c r="IDS26" s="49"/>
      <c r="IDT26" s="49"/>
      <c r="IDU26" s="49"/>
      <c r="IDV26" s="49"/>
      <c r="IDW26" s="49"/>
      <c r="IDX26" s="49"/>
      <c r="IDY26" s="49"/>
      <c r="IDZ26" s="49"/>
      <c r="IEA26" s="49"/>
      <c r="IEB26" s="49"/>
      <c r="IEC26" s="49"/>
      <c r="IED26" s="49"/>
      <c r="IEE26" s="49"/>
      <c r="IEF26" s="49"/>
      <c r="IEG26" s="49"/>
      <c r="IEH26" s="49"/>
      <c r="IEI26" s="49"/>
      <c r="IEJ26" s="49"/>
      <c r="IEK26" s="49"/>
      <c r="IEL26" s="49"/>
      <c r="IEM26" s="49"/>
      <c r="IEN26" s="49"/>
      <c r="IEO26" s="49"/>
      <c r="IEP26" s="49"/>
      <c r="IEQ26" s="49"/>
      <c r="IER26" s="49"/>
      <c r="IES26" s="49"/>
      <c r="IET26" s="49"/>
      <c r="IEU26" s="49"/>
      <c r="IEV26" s="49"/>
      <c r="IEW26" s="49"/>
      <c r="IEX26" s="49"/>
      <c r="IEY26" s="49"/>
      <c r="IEZ26" s="49"/>
      <c r="IFA26" s="49"/>
      <c r="IFB26" s="49"/>
      <c r="IFC26" s="49"/>
      <c r="IFD26" s="49"/>
      <c r="IFE26" s="49"/>
      <c r="IFF26" s="49"/>
      <c r="IFG26" s="49"/>
      <c r="IFH26" s="49"/>
      <c r="IFI26" s="49"/>
      <c r="IFJ26" s="49"/>
      <c r="IFK26" s="49"/>
      <c r="IFL26" s="49"/>
      <c r="IFM26" s="49"/>
      <c r="IFN26" s="49"/>
      <c r="IFO26" s="49"/>
      <c r="IFP26" s="49"/>
      <c r="IFQ26" s="49"/>
      <c r="IFR26" s="49"/>
      <c r="IFS26" s="49"/>
      <c r="IFT26" s="49"/>
      <c r="IFU26" s="49"/>
      <c r="IFV26" s="49"/>
      <c r="IFW26" s="49"/>
      <c r="IFX26" s="49"/>
      <c r="IFY26" s="49"/>
      <c r="IFZ26" s="49"/>
      <c r="IGA26" s="49"/>
      <c r="IGB26" s="49"/>
      <c r="IGC26" s="49"/>
      <c r="IGD26" s="49"/>
      <c r="IGE26" s="49"/>
      <c r="IGF26" s="49"/>
      <c r="IGG26" s="49"/>
      <c r="IGH26" s="49"/>
      <c r="IGI26" s="49"/>
      <c r="IGJ26" s="49"/>
      <c r="IGK26" s="49"/>
      <c r="IGL26" s="49"/>
      <c r="IGM26" s="49"/>
      <c r="IGN26" s="49"/>
      <c r="IGO26" s="49"/>
      <c r="IGP26" s="49"/>
      <c r="IGQ26" s="49"/>
      <c r="IGR26" s="49"/>
      <c r="IGS26" s="49"/>
      <c r="IGT26" s="49"/>
      <c r="IGU26" s="49"/>
      <c r="IGV26" s="49"/>
      <c r="IGW26" s="49"/>
      <c r="IGX26" s="49"/>
      <c r="IGY26" s="49"/>
      <c r="IGZ26" s="49"/>
      <c r="IHA26" s="49"/>
      <c r="IHB26" s="49"/>
      <c r="IHC26" s="49"/>
      <c r="IHD26" s="49"/>
      <c r="IHE26" s="49"/>
      <c r="IHF26" s="49"/>
      <c r="IHG26" s="49"/>
      <c r="IHH26" s="49"/>
      <c r="IHI26" s="49"/>
      <c r="IHJ26" s="49"/>
      <c r="IHK26" s="49"/>
      <c r="IHL26" s="49"/>
      <c r="IHM26" s="49"/>
      <c r="IHN26" s="49"/>
      <c r="IHO26" s="49"/>
      <c r="IHP26" s="49"/>
      <c r="IHQ26" s="49"/>
      <c r="IHR26" s="49"/>
      <c r="IHS26" s="49"/>
      <c r="IHT26" s="49"/>
      <c r="IHU26" s="49"/>
      <c r="IHV26" s="49"/>
      <c r="IHW26" s="49"/>
      <c r="IHX26" s="49"/>
      <c r="IHY26" s="49"/>
      <c r="IHZ26" s="49"/>
      <c r="IIA26" s="49"/>
      <c r="IIB26" s="49"/>
      <c r="IIC26" s="49"/>
      <c r="IID26" s="49"/>
      <c r="IIE26" s="49"/>
      <c r="IIF26" s="49"/>
      <c r="IIG26" s="49"/>
      <c r="IIH26" s="49"/>
      <c r="III26" s="49"/>
      <c r="IIJ26" s="49"/>
      <c r="IIK26" s="49"/>
      <c r="IIL26" s="49"/>
      <c r="IIM26" s="49"/>
      <c r="IIN26" s="49"/>
      <c r="IIO26" s="49"/>
      <c r="IIP26" s="49"/>
      <c r="IIQ26" s="49"/>
      <c r="IIR26" s="49"/>
      <c r="IIS26" s="49"/>
      <c r="IIT26" s="49"/>
      <c r="IIU26" s="49"/>
      <c r="IIV26" s="49"/>
      <c r="IIW26" s="49"/>
      <c r="IIX26" s="49"/>
      <c r="IIY26" s="49"/>
      <c r="IIZ26" s="49"/>
      <c r="IJA26" s="49"/>
      <c r="IJB26" s="49"/>
      <c r="IJC26" s="49"/>
      <c r="IJD26" s="49"/>
      <c r="IJE26" s="49"/>
      <c r="IJF26" s="49"/>
      <c r="IJG26" s="49"/>
      <c r="IJH26" s="49"/>
      <c r="IJI26" s="49"/>
      <c r="IJJ26" s="49"/>
      <c r="IJK26" s="49"/>
      <c r="IJL26" s="49"/>
      <c r="IJM26" s="49"/>
      <c r="IJN26" s="49"/>
      <c r="IJO26" s="49"/>
      <c r="IJP26" s="49"/>
      <c r="IJQ26" s="49"/>
      <c r="IJR26" s="49"/>
      <c r="IJS26" s="49"/>
      <c r="IJT26" s="49"/>
      <c r="IJU26" s="49"/>
      <c r="IJV26" s="49"/>
      <c r="IJW26" s="49"/>
      <c r="IJX26" s="49"/>
      <c r="IJY26" s="49"/>
      <c r="IJZ26" s="49"/>
      <c r="IKA26" s="49"/>
      <c r="IKB26" s="49"/>
      <c r="IKC26" s="49"/>
      <c r="IKD26" s="49"/>
      <c r="IKE26" s="49"/>
      <c r="IKF26" s="49"/>
      <c r="IKG26" s="49"/>
      <c r="IKH26" s="49"/>
      <c r="IKI26" s="49"/>
      <c r="IKJ26" s="49"/>
      <c r="IKK26" s="49"/>
      <c r="IKL26" s="49"/>
      <c r="IKM26" s="49"/>
      <c r="IKN26" s="49"/>
      <c r="IKO26" s="49"/>
      <c r="IKP26" s="49"/>
      <c r="IKQ26" s="49"/>
      <c r="IKR26" s="49"/>
      <c r="IKS26" s="49"/>
      <c r="IKT26" s="49"/>
      <c r="IKU26" s="49"/>
      <c r="IKV26" s="49"/>
      <c r="IKW26" s="49"/>
      <c r="IKX26" s="49"/>
      <c r="IKY26" s="49"/>
      <c r="IKZ26" s="49"/>
      <c r="ILA26" s="49"/>
      <c r="ILB26" s="49"/>
      <c r="ILC26" s="49"/>
      <c r="ILD26" s="49"/>
      <c r="ILE26" s="49"/>
      <c r="ILF26" s="49"/>
      <c r="ILG26" s="49"/>
      <c r="ILH26" s="49"/>
      <c r="ILI26" s="49"/>
      <c r="ILJ26" s="49"/>
      <c r="ILK26" s="49"/>
      <c r="ILL26" s="49"/>
      <c r="ILM26" s="49"/>
      <c r="ILN26" s="49"/>
      <c r="ILO26" s="49"/>
      <c r="ILP26" s="49"/>
      <c r="ILQ26" s="49"/>
      <c r="ILR26" s="49"/>
      <c r="ILS26" s="49"/>
      <c r="ILT26" s="49"/>
      <c r="ILU26" s="49"/>
      <c r="ILV26" s="49"/>
      <c r="ILW26" s="49"/>
      <c r="ILX26" s="49"/>
      <c r="ILY26" s="49"/>
      <c r="ILZ26" s="49"/>
      <c r="IMA26" s="49"/>
      <c r="IMB26" s="49"/>
      <c r="IMC26" s="49"/>
      <c r="IMD26" s="49"/>
      <c r="IME26" s="49"/>
      <c r="IMF26" s="49"/>
      <c r="IMG26" s="49"/>
      <c r="IMH26" s="49"/>
      <c r="IMI26" s="49"/>
      <c r="IMJ26" s="49"/>
      <c r="IMK26" s="49"/>
      <c r="IML26" s="49"/>
      <c r="IMM26" s="49"/>
      <c r="IMN26" s="49"/>
      <c r="IMO26" s="49"/>
      <c r="IMP26" s="49"/>
      <c r="IMQ26" s="49"/>
      <c r="IMR26" s="49"/>
      <c r="IMS26" s="49"/>
      <c r="IMT26" s="49"/>
      <c r="IMU26" s="49"/>
      <c r="IMV26" s="49"/>
      <c r="IMW26" s="49"/>
      <c r="IMX26" s="49"/>
      <c r="IMY26" s="49"/>
      <c r="IMZ26" s="49"/>
      <c r="INA26" s="49"/>
      <c r="INB26" s="49"/>
      <c r="INC26" s="49"/>
      <c r="IND26" s="49"/>
      <c r="INE26" s="49"/>
      <c r="INF26" s="49"/>
      <c r="ING26" s="49"/>
      <c r="INH26" s="49"/>
      <c r="INI26" s="49"/>
      <c r="INJ26" s="49"/>
      <c r="INK26" s="49"/>
      <c r="INL26" s="49"/>
      <c r="INM26" s="49"/>
      <c r="INN26" s="49"/>
      <c r="INO26" s="49"/>
      <c r="INP26" s="49"/>
      <c r="INQ26" s="49"/>
      <c r="INR26" s="49"/>
      <c r="INS26" s="49"/>
      <c r="INT26" s="49"/>
      <c r="INU26" s="49"/>
      <c r="INV26" s="49"/>
      <c r="INW26" s="49"/>
      <c r="INX26" s="49"/>
      <c r="INY26" s="49"/>
      <c r="INZ26" s="49"/>
      <c r="IOA26" s="49"/>
      <c r="IOB26" s="49"/>
      <c r="IOC26" s="49"/>
      <c r="IOD26" s="49"/>
      <c r="IOE26" s="49"/>
      <c r="IOF26" s="49"/>
      <c r="IOG26" s="49"/>
      <c r="IOH26" s="49"/>
      <c r="IOI26" s="49"/>
      <c r="IOJ26" s="49"/>
      <c r="IOK26" s="49"/>
      <c r="IOL26" s="49"/>
      <c r="IOM26" s="49"/>
      <c r="ION26" s="49"/>
      <c r="IOO26" s="49"/>
      <c r="IOP26" s="49"/>
      <c r="IOQ26" s="49"/>
      <c r="IOR26" s="49"/>
      <c r="IOS26" s="49"/>
      <c r="IOT26" s="49"/>
      <c r="IOU26" s="49"/>
      <c r="IOV26" s="49"/>
      <c r="IOW26" s="49"/>
      <c r="IOX26" s="49"/>
      <c r="IOY26" s="49"/>
      <c r="IOZ26" s="49"/>
      <c r="IPA26" s="49"/>
      <c r="IPB26" s="49"/>
      <c r="IPC26" s="49"/>
      <c r="IPD26" s="49"/>
      <c r="IPE26" s="49"/>
      <c r="IPF26" s="49"/>
      <c r="IPG26" s="49"/>
      <c r="IPH26" s="49"/>
      <c r="IPI26" s="49"/>
      <c r="IPJ26" s="49"/>
      <c r="IPK26" s="49"/>
      <c r="IPL26" s="49"/>
      <c r="IPM26" s="49"/>
      <c r="IPN26" s="49"/>
      <c r="IPO26" s="49"/>
      <c r="IPP26" s="49"/>
      <c r="IPQ26" s="49"/>
      <c r="IPR26" s="49"/>
      <c r="IPS26" s="49"/>
      <c r="IPT26" s="49"/>
      <c r="IPU26" s="49"/>
      <c r="IPV26" s="49"/>
      <c r="IPW26" s="49"/>
      <c r="IPX26" s="49"/>
      <c r="IPY26" s="49"/>
      <c r="IPZ26" s="49"/>
      <c r="IQA26" s="49"/>
      <c r="IQB26" s="49"/>
      <c r="IQC26" s="49"/>
      <c r="IQD26" s="49"/>
      <c r="IQE26" s="49"/>
      <c r="IQF26" s="49"/>
      <c r="IQG26" s="49"/>
      <c r="IQH26" s="49"/>
      <c r="IQI26" s="49"/>
      <c r="IQJ26" s="49"/>
      <c r="IQK26" s="49"/>
      <c r="IQL26" s="49"/>
      <c r="IQM26" s="49"/>
      <c r="IQN26" s="49"/>
      <c r="IQO26" s="49"/>
      <c r="IQP26" s="49"/>
      <c r="IQQ26" s="49"/>
      <c r="IQR26" s="49"/>
      <c r="IQS26" s="49"/>
      <c r="IQT26" s="49"/>
      <c r="IQU26" s="49"/>
      <c r="IQV26" s="49"/>
      <c r="IQW26" s="49"/>
      <c r="IQX26" s="49"/>
      <c r="IQY26" s="49"/>
      <c r="IQZ26" s="49"/>
      <c r="IRA26" s="49"/>
      <c r="IRB26" s="49"/>
      <c r="IRC26" s="49"/>
      <c r="IRD26" s="49"/>
      <c r="IRE26" s="49"/>
      <c r="IRF26" s="49"/>
      <c r="IRG26" s="49"/>
      <c r="IRH26" s="49"/>
      <c r="IRI26" s="49"/>
      <c r="IRJ26" s="49"/>
      <c r="IRK26" s="49"/>
      <c r="IRL26" s="49"/>
      <c r="IRM26" s="49"/>
      <c r="IRN26" s="49"/>
      <c r="IRO26" s="49"/>
      <c r="IRP26" s="49"/>
      <c r="IRQ26" s="49"/>
      <c r="IRR26" s="49"/>
      <c r="IRS26" s="49"/>
      <c r="IRT26" s="49"/>
      <c r="IRU26" s="49"/>
      <c r="IRV26" s="49"/>
      <c r="IRW26" s="49"/>
      <c r="IRX26" s="49"/>
      <c r="IRY26" s="49"/>
      <c r="IRZ26" s="49"/>
      <c r="ISA26" s="49"/>
      <c r="ISB26" s="49"/>
      <c r="ISC26" s="49"/>
      <c r="ISD26" s="49"/>
      <c r="ISE26" s="49"/>
      <c r="ISF26" s="49"/>
      <c r="ISG26" s="49"/>
      <c r="ISH26" s="49"/>
      <c r="ISI26" s="49"/>
      <c r="ISJ26" s="49"/>
      <c r="ISK26" s="49"/>
      <c r="ISL26" s="49"/>
      <c r="ISM26" s="49"/>
      <c r="ISN26" s="49"/>
      <c r="ISO26" s="49"/>
      <c r="ISP26" s="49"/>
      <c r="ISQ26" s="49"/>
      <c r="ISR26" s="49"/>
      <c r="ISS26" s="49"/>
      <c r="IST26" s="49"/>
      <c r="ISU26" s="49"/>
      <c r="ISV26" s="49"/>
      <c r="ISW26" s="49"/>
      <c r="ISX26" s="49"/>
      <c r="ISY26" s="49"/>
      <c r="ISZ26" s="49"/>
      <c r="ITA26" s="49"/>
      <c r="ITB26" s="49"/>
      <c r="ITC26" s="49"/>
      <c r="ITD26" s="49"/>
      <c r="ITE26" s="49"/>
      <c r="ITF26" s="49"/>
      <c r="ITG26" s="49"/>
      <c r="ITH26" s="49"/>
      <c r="ITI26" s="49"/>
      <c r="ITJ26" s="49"/>
      <c r="ITK26" s="49"/>
      <c r="ITL26" s="49"/>
      <c r="ITM26" s="49"/>
      <c r="ITN26" s="49"/>
      <c r="ITO26" s="49"/>
      <c r="ITP26" s="49"/>
      <c r="ITQ26" s="49"/>
      <c r="ITR26" s="49"/>
      <c r="ITS26" s="49"/>
      <c r="ITT26" s="49"/>
      <c r="ITU26" s="49"/>
      <c r="ITV26" s="49"/>
      <c r="ITW26" s="49"/>
      <c r="ITX26" s="49"/>
      <c r="ITY26" s="49"/>
      <c r="ITZ26" s="49"/>
      <c r="IUA26" s="49"/>
      <c r="IUB26" s="49"/>
      <c r="IUC26" s="49"/>
      <c r="IUD26" s="49"/>
      <c r="IUE26" s="49"/>
      <c r="IUF26" s="49"/>
      <c r="IUG26" s="49"/>
      <c r="IUH26" s="49"/>
      <c r="IUI26" s="49"/>
      <c r="IUJ26" s="49"/>
      <c r="IUK26" s="49"/>
      <c r="IUL26" s="49"/>
      <c r="IUM26" s="49"/>
      <c r="IUN26" s="49"/>
      <c r="IUO26" s="49"/>
      <c r="IUP26" s="49"/>
      <c r="IUQ26" s="49"/>
      <c r="IUR26" s="49"/>
      <c r="IUS26" s="49"/>
      <c r="IUT26" s="49"/>
      <c r="IUU26" s="49"/>
      <c r="IUV26" s="49"/>
      <c r="IUW26" s="49"/>
      <c r="IUX26" s="49"/>
      <c r="IUY26" s="49"/>
      <c r="IUZ26" s="49"/>
      <c r="IVA26" s="49"/>
      <c r="IVB26" s="49"/>
      <c r="IVC26" s="49"/>
      <c r="IVD26" s="49"/>
      <c r="IVE26" s="49"/>
      <c r="IVF26" s="49"/>
      <c r="IVG26" s="49"/>
      <c r="IVH26" s="49"/>
      <c r="IVI26" s="49"/>
      <c r="IVJ26" s="49"/>
      <c r="IVK26" s="49"/>
      <c r="IVL26" s="49"/>
      <c r="IVM26" s="49"/>
      <c r="IVN26" s="49"/>
      <c r="IVO26" s="49"/>
      <c r="IVP26" s="49"/>
      <c r="IVQ26" s="49"/>
      <c r="IVR26" s="49"/>
      <c r="IVS26" s="49"/>
      <c r="IVT26" s="49"/>
      <c r="IVU26" s="49"/>
      <c r="IVV26" s="49"/>
      <c r="IVW26" s="49"/>
      <c r="IVX26" s="49"/>
      <c r="IVY26" s="49"/>
      <c r="IVZ26" s="49"/>
      <c r="IWA26" s="49"/>
      <c r="IWB26" s="49"/>
      <c r="IWC26" s="49"/>
      <c r="IWD26" s="49"/>
      <c r="IWE26" s="49"/>
      <c r="IWF26" s="49"/>
      <c r="IWG26" s="49"/>
      <c r="IWH26" s="49"/>
      <c r="IWI26" s="49"/>
      <c r="IWJ26" s="49"/>
      <c r="IWK26" s="49"/>
      <c r="IWL26" s="49"/>
      <c r="IWM26" s="49"/>
      <c r="IWN26" s="49"/>
      <c r="IWO26" s="49"/>
      <c r="IWP26" s="49"/>
      <c r="IWQ26" s="49"/>
      <c r="IWR26" s="49"/>
      <c r="IWS26" s="49"/>
      <c r="IWT26" s="49"/>
      <c r="IWU26" s="49"/>
      <c r="IWV26" s="49"/>
      <c r="IWW26" s="49"/>
      <c r="IWX26" s="49"/>
      <c r="IWY26" s="49"/>
      <c r="IWZ26" s="49"/>
      <c r="IXA26" s="49"/>
      <c r="IXB26" s="49"/>
      <c r="IXC26" s="49"/>
      <c r="IXD26" s="49"/>
      <c r="IXE26" s="49"/>
      <c r="IXF26" s="49"/>
      <c r="IXG26" s="49"/>
      <c r="IXH26" s="49"/>
      <c r="IXI26" s="49"/>
      <c r="IXJ26" s="49"/>
      <c r="IXK26" s="49"/>
      <c r="IXL26" s="49"/>
      <c r="IXM26" s="49"/>
      <c r="IXN26" s="49"/>
      <c r="IXO26" s="49"/>
      <c r="IXP26" s="49"/>
      <c r="IXQ26" s="49"/>
      <c r="IXR26" s="49"/>
      <c r="IXS26" s="49"/>
      <c r="IXT26" s="49"/>
      <c r="IXU26" s="49"/>
      <c r="IXV26" s="49"/>
      <c r="IXW26" s="49"/>
      <c r="IXX26" s="49"/>
      <c r="IXY26" s="49"/>
      <c r="IXZ26" s="49"/>
      <c r="IYA26" s="49"/>
      <c r="IYB26" s="49"/>
      <c r="IYC26" s="49"/>
      <c r="IYD26" s="49"/>
      <c r="IYE26" s="49"/>
      <c r="IYF26" s="49"/>
      <c r="IYG26" s="49"/>
      <c r="IYH26" s="49"/>
      <c r="IYI26" s="49"/>
      <c r="IYJ26" s="49"/>
      <c r="IYK26" s="49"/>
      <c r="IYL26" s="49"/>
      <c r="IYM26" s="49"/>
      <c r="IYN26" s="49"/>
      <c r="IYO26" s="49"/>
      <c r="IYP26" s="49"/>
      <c r="IYQ26" s="49"/>
      <c r="IYR26" s="49"/>
      <c r="IYS26" s="49"/>
      <c r="IYT26" s="49"/>
      <c r="IYU26" s="49"/>
      <c r="IYV26" s="49"/>
      <c r="IYW26" s="49"/>
      <c r="IYX26" s="49"/>
      <c r="IYY26" s="49"/>
      <c r="IYZ26" s="49"/>
      <c r="IZA26" s="49"/>
      <c r="IZB26" s="49"/>
      <c r="IZC26" s="49"/>
      <c r="IZD26" s="49"/>
      <c r="IZE26" s="49"/>
      <c r="IZF26" s="49"/>
      <c r="IZG26" s="49"/>
      <c r="IZH26" s="49"/>
      <c r="IZI26" s="49"/>
      <c r="IZJ26" s="49"/>
      <c r="IZK26" s="49"/>
      <c r="IZL26" s="49"/>
      <c r="IZM26" s="49"/>
      <c r="IZN26" s="49"/>
      <c r="IZO26" s="49"/>
      <c r="IZP26" s="49"/>
      <c r="IZQ26" s="49"/>
      <c r="IZR26" s="49"/>
      <c r="IZS26" s="49"/>
      <c r="IZT26" s="49"/>
      <c r="IZU26" s="49"/>
      <c r="IZV26" s="49"/>
      <c r="IZW26" s="49"/>
      <c r="IZX26" s="49"/>
      <c r="IZY26" s="49"/>
      <c r="IZZ26" s="49"/>
      <c r="JAA26" s="49"/>
      <c r="JAB26" s="49"/>
      <c r="JAC26" s="49"/>
      <c r="JAD26" s="49"/>
      <c r="JAE26" s="49"/>
      <c r="JAF26" s="49"/>
      <c r="JAG26" s="49"/>
      <c r="JAH26" s="49"/>
      <c r="JAI26" s="49"/>
      <c r="JAJ26" s="49"/>
      <c r="JAK26" s="49"/>
      <c r="JAL26" s="49"/>
      <c r="JAM26" s="49"/>
      <c r="JAN26" s="49"/>
      <c r="JAO26" s="49"/>
      <c r="JAP26" s="49"/>
      <c r="JAQ26" s="49"/>
      <c r="JAR26" s="49"/>
      <c r="JAS26" s="49"/>
      <c r="JAT26" s="49"/>
      <c r="JAU26" s="49"/>
      <c r="JAV26" s="49"/>
      <c r="JAW26" s="49"/>
      <c r="JAX26" s="49"/>
      <c r="JAY26" s="49"/>
      <c r="JAZ26" s="49"/>
      <c r="JBA26" s="49"/>
      <c r="JBB26" s="49"/>
      <c r="JBC26" s="49"/>
      <c r="JBD26" s="49"/>
      <c r="JBE26" s="49"/>
      <c r="JBF26" s="49"/>
      <c r="JBG26" s="49"/>
      <c r="JBH26" s="49"/>
      <c r="JBI26" s="49"/>
      <c r="JBJ26" s="49"/>
      <c r="JBK26" s="49"/>
      <c r="JBL26" s="49"/>
      <c r="JBM26" s="49"/>
      <c r="JBN26" s="49"/>
      <c r="JBO26" s="49"/>
      <c r="JBP26" s="49"/>
      <c r="JBQ26" s="49"/>
      <c r="JBR26" s="49"/>
      <c r="JBS26" s="49"/>
      <c r="JBT26" s="49"/>
      <c r="JBU26" s="49"/>
      <c r="JBV26" s="49"/>
      <c r="JBW26" s="49"/>
      <c r="JBX26" s="49"/>
      <c r="JBY26" s="49"/>
      <c r="JBZ26" s="49"/>
      <c r="JCA26" s="49"/>
      <c r="JCB26" s="49"/>
      <c r="JCC26" s="49"/>
      <c r="JCD26" s="49"/>
      <c r="JCE26" s="49"/>
      <c r="JCF26" s="49"/>
      <c r="JCG26" s="49"/>
      <c r="JCH26" s="49"/>
      <c r="JCI26" s="49"/>
      <c r="JCJ26" s="49"/>
      <c r="JCK26" s="49"/>
      <c r="JCL26" s="49"/>
      <c r="JCM26" s="49"/>
      <c r="JCN26" s="49"/>
      <c r="JCO26" s="49"/>
      <c r="JCP26" s="49"/>
      <c r="JCQ26" s="49"/>
      <c r="JCR26" s="49"/>
      <c r="JCS26" s="49"/>
      <c r="JCT26" s="49"/>
      <c r="JCU26" s="49"/>
      <c r="JCV26" s="49"/>
      <c r="JCW26" s="49"/>
      <c r="JCX26" s="49"/>
      <c r="JCY26" s="49"/>
      <c r="JCZ26" s="49"/>
      <c r="JDA26" s="49"/>
      <c r="JDB26" s="49"/>
      <c r="JDC26" s="49"/>
      <c r="JDD26" s="49"/>
      <c r="JDE26" s="49"/>
      <c r="JDF26" s="49"/>
      <c r="JDG26" s="49"/>
      <c r="JDH26" s="49"/>
      <c r="JDI26" s="49"/>
      <c r="JDJ26" s="49"/>
      <c r="JDK26" s="49"/>
      <c r="JDL26" s="49"/>
      <c r="JDM26" s="49"/>
      <c r="JDN26" s="49"/>
      <c r="JDO26" s="49"/>
      <c r="JDP26" s="49"/>
      <c r="JDQ26" s="49"/>
      <c r="JDR26" s="49"/>
      <c r="JDS26" s="49"/>
      <c r="JDT26" s="49"/>
      <c r="JDU26" s="49"/>
      <c r="JDV26" s="49"/>
      <c r="JDW26" s="49"/>
      <c r="JDX26" s="49"/>
      <c r="JDY26" s="49"/>
      <c r="JDZ26" s="49"/>
      <c r="JEA26" s="49"/>
      <c r="JEB26" s="49"/>
      <c r="JEC26" s="49"/>
      <c r="JED26" s="49"/>
      <c r="JEE26" s="49"/>
      <c r="JEF26" s="49"/>
      <c r="JEG26" s="49"/>
      <c r="JEH26" s="49"/>
      <c r="JEI26" s="49"/>
      <c r="JEJ26" s="49"/>
      <c r="JEK26" s="49"/>
      <c r="JEL26" s="49"/>
      <c r="JEM26" s="49"/>
      <c r="JEN26" s="49"/>
      <c r="JEO26" s="49"/>
      <c r="JEP26" s="49"/>
      <c r="JEQ26" s="49"/>
      <c r="JER26" s="49"/>
      <c r="JES26" s="49"/>
      <c r="JET26" s="49"/>
      <c r="JEU26" s="49"/>
      <c r="JEV26" s="49"/>
      <c r="JEW26" s="49"/>
      <c r="JEX26" s="49"/>
      <c r="JEY26" s="49"/>
      <c r="JEZ26" s="49"/>
      <c r="JFA26" s="49"/>
      <c r="JFB26" s="49"/>
      <c r="JFC26" s="49"/>
      <c r="JFD26" s="49"/>
      <c r="JFE26" s="49"/>
      <c r="JFF26" s="49"/>
      <c r="JFG26" s="49"/>
      <c r="JFH26" s="49"/>
      <c r="JFI26" s="49"/>
      <c r="JFJ26" s="49"/>
      <c r="JFK26" s="49"/>
      <c r="JFL26" s="49"/>
      <c r="JFM26" s="49"/>
      <c r="JFN26" s="49"/>
      <c r="JFO26" s="49"/>
      <c r="JFP26" s="49"/>
      <c r="JFQ26" s="49"/>
      <c r="JFR26" s="49"/>
      <c r="JFS26" s="49"/>
      <c r="JFT26" s="49"/>
      <c r="JFU26" s="49"/>
      <c r="JFV26" s="49"/>
      <c r="JFW26" s="49"/>
      <c r="JFX26" s="49"/>
      <c r="JFY26" s="49"/>
      <c r="JFZ26" s="49"/>
      <c r="JGA26" s="49"/>
      <c r="JGB26" s="49"/>
      <c r="JGC26" s="49"/>
      <c r="JGD26" s="49"/>
      <c r="JGE26" s="49"/>
      <c r="JGF26" s="49"/>
      <c r="JGG26" s="49"/>
      <c r="JGH26" s="49"/>
      <c r="JGI26" s="49"/>
      <c r="JGJ26" s="49"/>
      <c r="JGK26" s="49"/>
      <c r="JGL26" s="49"/>
      <c r="JGM26" s="49"/>
      <c r="JGN26" s="49"/>
      <c r="JGO26" s="49"/>
      <c r="JGP26" s="49"/>
      <c r="JGQ26" s="49"/>
      <c r="JGR26" s="49"/>
      <c r="JGS26" s="49"/>
      <c r="JGT26" s="49"/>
      <c r="JGU26" s="49"/>
      <c r="JGV26" s="49"/>
      <c r="JGW26" s="49"/>
      <c r="JGX26" s="49"/>
      <c r="JGY26" s="49"/>
      <c r="JGZ26" s="49"/>
      <c r="JHA26" s="49"/>
      <c r="JHB26" s="49"/>
      <c r="JHC26" s="49"/>
      <c r="JHD26" s="49"/>
      <c r="JHE26" s="49"/>
      <c r="JHF26" s="49"/>
      <c r="JHG26" s="49"/>
      <c r="JHH26" s="49"/>
      <c r="JHI26" s="49"/>
      <c r="JHJ26" s="49"/>
      <c r="JHK26" s="49"/>
      <c r="JHL26" s="49"/>
      <c r="JHM26" s="49"/>
      <c r="JHN26" s="49"/>
      <c r="JHO26" s="49"/>
      <c r="JHP26" s="49"/>
      <c r="JHQ26" s="49"/>
      <c r="JHR26" s="49"/>
      <c r="JHS26" s="49"/>
      <c r="JHT26" s="49"/>
      <c r="JHU26" s="49"/>
      <c r="JHV26" s="49"/>
      <c r="JHW26" s="49"/>
      <c r="JHX26" s="49"/>
      <c r="JHY26" s="49"/>
      <c r="JHZ26" s="49"/>
      <c r="JIA26" s="49"/>
      <c r="JIB26" s="49"/>
      <c r="JIC26" s="49"/>
      <c r="JID26" s="49"/>
      <c r="JIE26" s="49"/>
      <c r="JIF26" s="49"/>
      <c r="JIG26" s="49"/>
      <c r="JIH26" s="49"/>
      <c r="JII26" s="49"/>
      <c r="JIJ26" s="49"/>
      <c r="JIK26" s="49"/>
      <c r="JIL26" s="49"/>
      <c r="JIM26" s="49"/>
      <c r="JIN26" s="49"/>
      <c r="JIO26" s="49"/>
      <c r="JIP26" s="49"/>
      <c r="JIQ26" s="49"/>
      <c r="JIR26" s="49"/>
      <c r="JIS26" s="49"/>
      <c r="JIT26" s="49"/>
      <c r="JIU26" s="49"/>
      <c r="JIV26" s="49"/>
      <c r="JIW26" s="49"/>
      <c r="JIX26" s="49"/>
      <c r="JIY26" s="49"/>
      <c r="JIZ26" s="49"/>
      <c r="JJA26" s="49"/>
      <c r="JJB26" s="49"/>
      <c r="JJC26" s="49"/>
      <c r="JJD26" s="49"/>
      <c r="JJE26" s="49"/>
      <c r="JJF26" s="49"/>
      <c r="JJG26" s="49"/>
      <c r="JJH26" s="49"/>
      <c r="JJI26" s="49"/>
      <c r="JJJ26" s="49"/>
      <c r="JJK26" s="49"/>
      <c r="JJL26" s="49"/>
      <c r="JJM26" s="49"/>
      <c r="JJN26" s="49"/>
      <c r="JJO26" s="49"/>
      <c r="JJP26" s="49"/>
      <c r="JJQ26" s="49"/>
      <c r="JJR26" s="49"/>
      <c r="JJS26" s="49"/>
      <c r="JJT26" s="49"/>
      <c r="JJU26" s="49"/>
      <c r="JJV26" s="49"/>
      <c r="JJW26" s="49"/>
      <c r="JJX26" s="49"/>
      <c r="JJY26" s="49"/>
      <c r="JJZ26" s="49"/>
      <c r="JKA26" s="49"/>
      <c r="JKB26" s="49"/>
      <c r="JKC26" s="49"/>
      <c r="JKD26" s="49"/>
      <c r="JKE26" s="49"/>
      <c r="JKF26" s="49"/>
      <c r="JKG26" s="49"/>
      <c r="JKH26" s="49"/>
      <c r="JKI26" s="49"/>
      <c r="JKJ26" s="49"/>
      <c r="JKK26" s="49"/>
      <c r="JKL26" s="49"/>
      <c r="JKM26" s="49"/>
      <c r="JKN26" s="49"/>
      <c r="JKO26" s="49"/>
      <c r="JKP26" s="49"/>
      <c r="JKQ26" s="49"/>
      <c r="JKR26" s="49"/>
      <c r="JKS26" s="49"/>
      <c r="JKT26" s="49"/>
      <c r="JKU26" s="49"/>
      <c r="JKV26" s="49"/>
      <c r="JKW26" s="49"/>
      <c r="JKX26" s="49"/>
      <c r="JKY26" s="49"/>
      <c r="JKZ26" s="49"/>
      <c r="JLA26" s="49"/>
      <c r="JLB26" s="49"/>
      <c r="JLC26" s="49"/>
      <c r="JLD26" s="49"/>
      <c r="JLE26" s="49"/>
      <c r="JLF26" s="49"/>
      <c r="JLG26" s="49"/>
      <c r="JLH26" s="49"/>
      <c r="JLI26" s="49"/>
      <c r="JLJ26" s="49"/>
      <c r="JLK26" s="49"/>
      <c r="JLL26" s="49"/>
      <c r="JLM26" s="49"/>
      <c r="JLN26" s="49"/>
      <c r="JLO26" s="49"/>
      <c r="JLP26" s="49"/>
      <c r="JLQ26" s="49"/>
      <c r="JLR26" s="49"/>
      <c r="JLS26" s="49"/>
      <c r="JLT26" s="49"/>
      <c r="JLU26" s="49"/>
      <c r="JLV26" s="49"/>
      <c r="JLW26" s="49"/>
      <c r="JLX26" s="49"/>
      <c r="JLY26" s="49"/>
      <c r="JLZ26" s="49"/>
      <c r="JMA26" s="49"/>
      <c r="JMB26" s="49"/>
      <c r="JMC26" s="49"/>
      <c r="JMD26" s="49"/>
      <c r="JME26" s="49"/>
      <c r="JMF26" s="49"/>
      <c r="JMG26" s="49"/>
      <c r="JMH26" s="49"/>
      <c r="JMI26" s="49"/>
      <c r="JMJ26" s="49"/>
      <c r="JMK26" s="49"/>
      <c r="JML26" s="49"/>
      <c r="JMM26" s="49"/>
      <c r="JMN26" s="49"/>
      <c r="JMO26" s="49"/>
      <c r="JMP26" s="49"/>
      <c r="JMQ26" s="49"/>
      <c r="JMR26" s="49"/>
      <c r="JMS26" s="49"/>
      <c r="JMT26" s="49"/>
      <c r="JMU26" s="49"/>
      <c r="JMV26" s="49"/>
      <c r="JMW26" s="49"/>
      <c r="JMX26" s="49"/>
      <c r="JMY26" s="49"/>
      <c r="JMZ26" s="49"/>
      <c r="JNA26" s="49"/>
      <c r="JNB26" s="49"/>
      <c r="JNC26" s="49"/>
      <c r="JND26" s="49"/>
      <c r="JNE26" s="49"/>
      <c r="JNF26" s="49"/>
      <c r="JNG26" s="49"/>
      <c r="JNH26" s="49"/>
      <c r="JNI26" s="49"/>
      <c r="JNJ26" s="49"/>
      <c r="JNK26" s="49"/>
      <c r="JNL26" s="49"/>
      <c r="JNM26" s="49"/>
      <c r="JNN26" s="49"/>
      <c r="JNO26" s="49"/>
      <c r="JNP26" s="49"/>
      <c r="JNQ26" s="49"/>
      <c r="JNR26" s="49"/>
      <c r="JNS26" s="49"/>
      <c r="JNT26" s="49"/>
      <c r="JNU26" s="49"/>
      <c r="JNV26" s="49"/>
      <c r="JNW26" s="49"/>
      <c r="JNX26" s="49"/>
      <c r="JNY26" s="49"/>
      <c r="JNZ26" s="49"/>
      <c r="JOA26" s="49"/>
      <c r="JOB26" s="49"/>
      <c r="JOC26" s="49"/>
      <c r="JOD26" s="49"/>
      <c r="JOE26" s="49"/>
      <c r="JOF26" s="49"/>
      <c r="JOG26" s="49"/>
      <c r="JOH26" s="49"/>
      <c r="JOI26" s="49"/>
      <c r="JOJ26" s="49"/>
      <c r="JOK26" s="49"/>
      <c r="JOL26" s="49"/>
      <c r="JOM26" s="49"/>
      <c r="JON26" s="49"/>
      <c r="JOO26" s="49"/>
      <c r="JOP26" s="49"/>
      <c r="JOQ26" s="49"/>
      <c r="JOR26" s="49"/>
      <c r="JOS26" s="49"/>
      <c r="JOT26" s="49"/>
      <c r="JOU26" s="49"/>
      <c r="JOV26" s="49"/>
      <c r="JOW26" s="49"/>
      <c r="JOX26" s="49"/>
      <c r="JOY26" s="49"/>
      <c r="JOZ26" s="49"/>
      <c r="JPA26" s="49"/>
      <c r="JPB26" s="49"/>
      <c r="JPC26" s="49"/>
      <c r="JPD26" s="49"/>
      <c r="JPE26" s="49"/>
      <c r="JPF26" s="49"/>
      <c r="JPG26" s="49"/>
      <c r="JPH26" s="49"/>
      <c r="JPI26" s="49"/>
      <c r="JPJ26" s="49"/>
      <c r="JPK26" s="49"/>
      <c r="JPL26" s="49"/>
      <c r="JPM26" s="49"/>
      <c r="JPN26" s="49"/>
      <c r="JPO26" s="49"/>
      <c r="JPP26" s="49"/>
      <c r="JPQ26" s="49"/>
      <c r="JPR26" s="49"/>
      <c r="JPS26" s="49"/>
      <c r="JPT26" s="49"/>
      <c r="JPU26" s="49"/>
      <c r="JPV26" s="49"/>
      <c r="JPW26" s="49"/>
      <c r="JPX26" s="49"/>
      <c r="JPY26" s="49"/>
      <c r="JPZ26" s="49"/>
      <c r="JQA26" s="49"/>
      <c r="JQB26" s="49"/>
      <c r="JQC26" s="49"/>
      <c r="JQD26" s="49"/>
      <c r="JQE26" s="49"/>
      <c r="JQF26" s="49"/>
      <c r="JQG26" s="49"/>
      <c r="JQH26" s="49"/>
      <c r="JQI26" s="49"/>
      <c r="JQJ26" s="49"/>
      <c r="JQK26" s="49"/>
      <c r="JQL26" s="49"/>
      <c r="JQM26" s="49"/>
      <c r="JQN26" s="49"/>
      <c r="JQO26" s="49"/>
      <c r="JQP26" s="49"/>
      <c r="JQQ26" s="49"/>
      <c r="JQR26" s="49"/>
      <c r="JQS26" s="49"/>
      <c r="JQT26" s="49"/>
      <c r="JQU26" s="49"/>
      <c r="JQV26" s="49"/>
      <c r="JQW26" s="49"/>
      <c r="JQX26" s="49"/>
      <c r="JQY26" s="49"/>
      <c r="JQZ26" s="49"/>
      <c r="JRA26" s="49"/>
      <c r="JRB26" s="49"/>
      <c r="JRC26" s="49"/>
      <c r="JRD26" s="49"/>
      <c r="JRE26" s="49"/>
      <c r="JRF26" s="49"/>
      <c r="JRG26" s="49"/>
      <c r="JRH26" s="49"/>
      <c r="JRI26" s="49"/>
      <c r="JRJ26" s="49"/>
      <c r="JRK26" s="49"/>
      <c r="JRL26" s="49"/>
      <c r="JRM26" s="49"/>
      <c r="JRN26" s="49"/>
      <c r="JRO26" s="49"/>
      <c r="JRP26" s="49"/>
      <c r="JRQ26" s="49"/>
      <c r="JRR26" s="49"/>
      <c r="JRS26" s="49"/>
      <c r="JRT26" s="49"/>
      <c r="JRU26" s="49"/>
      <c r="JRV26" s="49"/>
      <c r="JRW26" s="49"/>
      <c r="JRX26" s="49"/>
      <c r="JRY26" s="49"/>
      <c r="JRZ26" s="49"/>
      <c r="JSA26" s="49"/>
      <c r="JSB26" s="49"/>
      <c r="JSC26" s="49"/>
      <c r="JSD26" s="49"/>
      <c r="JSE26" s="49"/>
      <c r="JSF26" s="49"/>
      <c r="JSG26" s="49"/>
      <c r="JSH26" s="49"/>
      <c r="JSI26" s="49"/>
      <c r="JSJ26" s="49"/>
      <c r="JSK26" s="49"/>
      <c r="JSL26" s="49"/>
      <c r="JSM26" s="49"/>
      <c r="JSN26" s="49"/>
      <c r="JSO26" s="49"/>
      <c r="JSP26" s="49"/>
      <c r="JSQ26" s="49"/>
      <c r="JSR26" s="49"/>
      <c r="JSS26" s="49"/>
      <c r="JST26" s="49"/>
      <c r="JSU26" s="49"/>
      <c r="JSV26" s="49"/>
      <c r="JSW26" s="49"/>
      <c r="JSX26" s="49"/>
      <c r="JSY26" s="49"/>
      <c r="JSZ26" s="49"/>
      <c r="JTA26" s="49"/>
      <c r="JTB26" s="49"/>
      <c r="JTC26" s="49"/>
      <c r="JTD26" s="49"/>
      <c r="JTE26" s="49"/>
      <c r="JTF26" s="49"/>
      <c r="JTG26" s="49"/>
      <c r="JTH26" s="49"/>
      <c r="JTI26" s="49"/>
      <c r="JTJ26" s="49"/>
      <c r="JTK26" s="49"/>
      <c r="JTL26" s="49"/>
      <c r="JTM26" s="49"/>
      <c r="JTN26" s="49"/>
      <c r="JTO26" s="49"/>
      <c r="JTP26" s="49"/>
      <c r="JTQ26" s="49"/>
      <c r="JTR26" s="49"/>
      <c r="JTS26" s="49"/>
      <c r="JTT26" s="49"/>
      <c r="JTU26" s="49"/>
      <c r="JTV26" s="49"/>
      <c r="JTW26" s="49"/>
      <c r="JTX26" s="49"/>
      <c r="JTY26" s="49"/>
      <c r="JTZ26" s="49"/>
      <c r="JUA26" s="49"/>
      <c r="JUB26" s="49"/>
      <c r="JUC26" s="49"/>
      <c r="JUD26" s="49"/>
      <c r="JUE26" s="49"/>
      <c r="JUF26" s="49"/>
      <c r="JUG26" s="49"/>
      <c r="JUH26" s="49"/>
      <c r="JUI26" s="49"/>
      <c r="JUJ26" s="49"/>
      <c r="JUK26" s="49"/>
      <c r="JUL26" s="49"/>
      <c r="JUM26" s="49"/>
      <c r="JUN26" s="49"/>
      <c r="JUO26" s="49"/>
      <c r="JUP26" s="49"/>
      <c r="JUQ26" s="49"/>
      <c r="JUR26" s="49"/>
      <c r="JUS26" s="49"/>
      <c r="JUT26" s="49"/>
      <c r="JUU26" s="49"/>
      <c r="JUV26" s="49"/>
      <c r="JUW26" s="49"/>
      <c r="JUX26" s="49"/>
      <c r="JUY26" s="49"/>
      <c r="JUZ26" s="49"/>
      <c r="JVA26" s="49"/>
      <c r="JVB26" s="49"/>
      <c r="JVC26" s="49"/>
      <c r="JVD26" s="49"/>
      <c r="JVE26" s="49"/>
      <c r="JVF26" s="49"/>
      <c r="JVG26" s="49"/>
      <c r="JVH26" s="49"/>
      <c r="JVI26" s="49"/>
      <c r="JVJ26" s="49"/>
      <c r="JVK26" s="49"/>
      <c r="JVL26" s="49"/>
      <c r="JVM26" s="49"/>
      <c r="JVN26" s="49"/>
      <c r="JVO26" s="49"/>
      <c r="JVP26" s="49"/>
      <c r="JVQ26" s="49"/>
      <c r="JVR26" s="49"/>
      <c r="JVS26" s="49"/>
      <c r="JVT26" s="49"/>
      <c r="JVU26" s="49"/>
      <c r="JVV26" s="49"/>
      <c r="JVW26" s="49"/>
      <c r="JVX26" s="49"/>
      <c r="JVY26" s="49"/>
      <c r="JVZ26" s="49"/>
      <c r="JWA26" s="49"/>
      <c r="JWB26" s="49"/>
      <c r="JWC26" s="49"/>
      <c r="JWD26" s="49"/>
      <c r="JWE26" s="49"/>
      <c r="JWF26" s="49"/>
      <c r="JWG26" s="49"/>
      <c r="JWH26" s="49"/>
      <c r="JWI26" s="49"/>
      <c r="JWJ26" s="49"/>
      <c r="JWK26" s="49"/>
      <c r="JWL26" s="49"/>
      <c r="JWM26" s="49"/>
      <c r="JWN26" s="49"/>
      <c r="JWO26" s="49"/>
      <c r="JWP26" s="49"/>
      <c r="JWQ26" s="49"/>
      <c r="JWR26" s="49"/>
      <c r="JWS26" s="49"/>
      <c r="JWT26" s="49"/>
      <c r="JWU26" s="49"/>
      <c r="JWV26" s="49"/>
      <c r="JWW26" s="49"/>
      <c r="JWX26" s="49"/>
      <c r="JWY26" s="49"/>
      <c r="JWZ26" s="49"/>
      <c r="JXA26" s="49"/>
      <c r="JXB26" s="49"/>
      <c r="JXC26" s="49"/>
      <c r="JXD26" s="49"/>
      <c r="JXE26" s="49"/>
      <c r="JXF26" s="49"/>
      <c r="JXG26" s="49"/>
      <c r="JXH26" s="49"/>
      <c r="JXI26" s="49"/>
      <c r="JXJ26" s="49"/>
      <c r="JXK26" s="49"/>
      <c r="JXL26" s="49"/>
      <c r="JXM26" s="49"/>
      <c r="JXN26" s="49"/>
      <c r="JXO26" s="49"/>
      <c r="JXP26" s="49"/>
      <c r="JXQ26" s="49"/>
      <c r="JXR26" s="49"/>
      <c r="JXS26" s="49"/>
      <c r="JXT26" s="49"/>
      <c r="JXU26" s="49"/>
      <c r="JXV26" s="49"/>
      <c r="JXW26" s="49"/>
      <c r="JXX26" s="49"/>
      <c r="JXY26" s="49"/>
      <c r="JXZ26" s="49"/>
      <c r="JYA26" s="49"/>
      <c r="JYB26" s="49"/>
      <c r="JYC26" s="49"/>
      <c r="JYD26" s="49"/>
      <c r="JYE26" s="49"/>
      <c r="JYF26" s="49"/>
      <c r="JYG26" s="49"/>
      <c r="JYH26" s="49"/>
      <c r="JYI26" s="49"/>
      <c r="JYJ26" s="49"/>
      <c r="JYK26" s="49"/>
      <c r="JYL26" s="49"/>
      <c r="JYM26" s="49"/>
      <c r="JYN26" s="49"/>
      <c r="JYO26" s="49"/>
      <c r="JYP26" s="49"/>
      <c r="JYQ26" s="49"/>
      <c r="JYR26" s="49"/>
      <c r="JYS26" s="49"/>
      <c r="JYT26" s="49"/>
      <c r="JYU26" s="49"/>
      <c r="JYV26" s="49"/>
      <c r="JYW26" s="49"/>
      <c r="JYX26" s="49"/>
      <c r="JYY26" s="49"/>
      <c r="JYZ26" s="49"/>
      <c r="JZA26" s="49"/>
      <c r="JZB26" s="49"/>
      <c r="JZC26" s="49"/>
      <c r="JZD26" s="49"/>
      <c r="JZE26" s="49"/>
      <c r="JZF26" s="49"/>
      <c r="JZG26" s="49"/>
      <c r="JZH26" s="49"/>
      <c r="JZI26" s="49"/>
      <c r="JZJ26" s="49"/>
      <c r="JZK26" s="49"/>
      <c r="JZL26" s="49"/>
      <c r="JZM26" s="49"/>
      <c r="JZN26" s="49"/>
      <c r="JZO26" s="49"/>
      <c r="JZP26" s="49"/>
      <c r="JZQ26" s="49"/>
      <c r="JZR26" s="49"/>
      <c r="JZS26" s="49"/>
      <c r="JZT26" s="49"/>
      <c r="JZU26" s="49"/>
      <c r="JZV26" s="49"/>
      <c r="JZW26" s="49"/>
      <c r="JZX26" s="49"/>
      <c r="JZY26" s="49"/>
      <c r="JZZ26" s="49"/>
      <c r="KAA26" s="49"/>
      <c r="KAB26" s="49"/>
      <c r="KAC26" s="49"/>
      <c r="KAD26" s="49"/>
      <c r="KAE26" s="49"/>
      <c r="KAF26" s="49"/>
      <c r="KAG26" s="49"/>
      <c r="KAH26" s="49"/>
      <c r="KAI26" s="49"/>
      <c r="KAJ26" s="49"/>
      <c r="KAK26" s="49"/>
      <c r="KAL26" s="49"/>
      <c r="KAM26" s="49"/>
      <c r="KAN26" s="49"/>
      <c r="KAO26" s="49"/>
      <c r="KAP26" s="49"/>
      <c r="KAQ26" s="49"/>
      <c r="KAR26" s="49"/>
      <c r="KAS26" s="49"/>
      <c r="KAT26" s="49"/>
      <c r="KAU26" s="49"/>
      <c r="KAV26" s="49"/>
      <c r="KAW26" s="49"/>
      <c r="KAX26" s="49"/>
      <c r="KAY26" s="49"/>
      <c r="KAZ26" s="49"/>
      <c r="KBA26" s="49"/>
      <c r="KBB26" s="49"/>
      <c r="KBC26" s="49"/>
      <c r="KBD26" s="49"/>
      <c r="KBE26" s="49"/>
      <c r="KBF26" s="49"/>
      <c r="KBG26" s="49"/>
      <c r="KBH26" s="49"/>
      <c r="KBI26" s="49"/>
      <c r="KBJ26" s="49"/>
      <c r="KBK26" s="49"/>
      <c r="KBL26" s="49"/>
      <c r="KBM26" s="49"/>
      <c r="KBN26" s="49"/>
      <c r="KBO26" s="49"/>
      <c r="KBP26" s="49"/>
      <c r="KBQ26" s="49"/>
      <c r="KBR26" s="49"/>
      <c r="KBS26" s="49"/>
      <c r="KBT26" s="49"/>
      <c r="KBU26" s="49"/>
      <c r="KBV26" s="49"/>
      <c r="KBW26" s="49"/>
      <c r="KBX26" s="49"/>
      <c r="KBY26" s="49"/>
      <c r="KBZ26" s="49"/>
      <c r="KCA26" s="49"/>
      <c r="KCB26" s="49"/>
      <c r="KCC26" s="49"/>
      <c r="KCD26" s="49"/>
      <c r="KCE26" s="49"/>
      <c r="KCF26" s="49"/>
      <c r="KCG26" s="49"/>
      <c r="KCH26" s="49"/>
      <c r="KCI26" s="49"/>
      <c r="KCJ26" s="49"/>
      <c r="KCK26" s="49"/>
      <c r="KCL26" s="49"/>
      <c r="KCM26" s="49"/>
      <c r="KCN26" s="49"/>
      <c r="KCO26" s="49"/>
      <c r="KCP26" s="49"/>
      <c r="KCQ26" s="49"/>
      <c r="KCR26" s="49"/>
      <c r="KCS26" s="49"/>
      <c r="KCT26" s="49"/>
      <c r="KCU26" s="49"/>
      <c r="KCV26" s="49"/>
      <c r="KCW26" s="49"/>
      <c r="KCX26" s="49"/>
      <c r="KCY26" s="49"/>
      <c r="KCZ26" s="49"/>
      <c r="KDA26" s="49"/>
      <c r="KDB26" s="49"/>
      <c r="KDC26" s="49"/>
      <c r="KDD26" s="49"/>
      <c r="KDE26" s="49"/>
      <c r="KDF26" s="49"/>
      <c r="KDG26" s="49"/>
      <c r="KDH26" s="49"/>
      <c r="KDI26" s="49"/>
      <c r="KDJ26" s="49"/>
      <c r="KDK26" s="49"/>
      <c r="KDL26" s="49"/>
      <c r="KDM26" s="49"/>
      <c r="KDN26" s="49"/>
      <c r="KDO26" s="49"/>
      <c r="KDP26" s="49"/>
      <c r="KDQ26" s="49"/>
      <c r="KDR26" s="49"/>
      <c r="KDS26" s="49"/>
      <c r="KDT26" s="49"/>
      <c r="KDU26" s="49"/>
      <c r="KDV26" s="49"/>
      <c r="KDW26" s="49"/>
      <c r="KDX26" s="49"/>
      <c r="KDY26" s="49"/>
      <c r="KDZ26" s="49"/>
      <c r="KEA26" s="49"/>
      <c r="KEB26" s="49"/>
      <c r="KEC26" s="49"/>
      <c r="KED26" s="49"/>
      <c r="KEE26" s="49"/>
      <c r="KEF26" s="49"/>
      <c r="KEG26" s="49"/>
      <c r="KEH26" s="49"/>
      <c r="KEI26" s="49"/>
      <c r="KEJ26" s="49"/>
      <c r="KEK26" s="49"/>
      <c r="KEL26" s="49"/>
      <c r="KEM26" s="49"/>
      <c r="KEN26" s="49"/>
      <c r="KEO26" s="49"/>
      <c r="KEP26" s="49"/>
      <c r="KEQ26" s="49"/>
      <c r="KER26" s="49"/>
      <c r="KES26" s="49"/>
      <c r="KET26" s="49"/>
      <c r="KEU26" s="49"/>
      <c r="KEV26" s="49"/>
      <c r="KEW26" s="49"/>
      <c r="KEX26" s="49"/>
      <c r="KEY26" s="49"/>
      <c r="KEZ26" s="49"/>
      <c r="KFA26" s="49"/>
      <c r="KFB26" s="49"/>
      <c r="KFC26" s="49"/>
      <c r="KFD26" s="49"/>
      <c r="KFE26" s="49"/>
      <c r="KFF26" s="49"/>
      <c r="KFG26" s="49"/>
      <c r="KFH26" s="49"/>
      <c r="KFI26" s="49"/>
      <c r="KFJ26" s="49"/>
      <c r="KFK26" s="49"/>
      <c r="KFL26" s="49"/>
      <c r="KFM26" s="49"/>
      <c r="KFN26" s="49"/>
      <c r="KFO26" s="49"/>
      <c r="KFP26" s="49"/>
      <c r="KFQ26" s="49"/>
      <c r="KFR26" s="49"/>
      <c r="KFS26" s="49"/>
      <c r="KFT26" s="49"/>
      <c r="KFU26" s="49"/>
      <c r="KFV26" s="49"/>
      <c r="KFW26" s="49"/>
      <c r="KFX26" s="49"/>
      <c r="KFY26" s="49"/>
      <c r="KFZ26" s="49"/>
      <c r="KGA26" s="49"/>
      <c r="KGB26" s="49"/>
      <c r="KGC26" s="49"/>
      <c r="KGD26" s="49"/>
      <c r="KGE26" s="49"/>
      <c r="KGF26" s="49"/>
      <c r="KGG26" s="49"/>
      <c r="KGH26" s="49"/>
      <c r="KGI26" s="49"/>
      <c r="KGJ26" s="49"/>
      <c r="KGK26" s="49"/>
      <c r="KGL26" s="49"/>
      <c r="KGM26" s="49"/>
      <c r="KGN26" s="49"/>
      <c r="KGO26" s="49"/>
      <c r="KGP26" s="49"/>
      <c r="KGQ26" s="49"/>
      <c r="KGR26" s="49"/>
      <c r="KGS26" s="49"/>
      <c r="KGT26" s="49"/>
      <c r="KGU26" s="49"/>
      <c r="KGV26" s="49"/>
      <c r="KGW26" s="49"/>
      <c r="KGX26" s="49"/>
      <c r="KGY26" s="49"/>
      <c r="KGZ26" s="49"/>
      <c r="KHA26" s="49"/>
      <c r="KHB26" s="49"/>
      <c r="KHC26" s="49"/>
      <c r="KHD26" s="49"/>
      <c r="KHE26" s="49"/>
      <c r="KHF26" s="49"/>
      <c r="KHG26" s="49"/>
      <c r="KHH26" s="49"/>
      <c r="KHI26" s="49"/>
      <c r="KHJ26" s="49"/>
      <c r="KHK26" s="49"/>
      <c r="KHL26" s="49"/>
      <c r="KHM26" s="49"/>
      <c r="KHN26" s="49"/>
      <c r="KHO26" s="49"/>
      <c r="KHP26" s="49"/>
      <c r="KHQ26" s="49"/>
      <c r="KHR26" s="49"/>
      <c r="KHS26" s="49"/>
      <c r="KHT26" s="49"/>
      <c r="KHU26" s="49"/>
      <c r="KHV26" s="49"/>
      <c r="KHW26" s="49"/>
      <c r="KHX26" s="49"/>
      <c r="KHY26" s="49"/>
      <c r="KHZ26" s="49"/>
      <c r="KIA26" s="49"/>
      <c r="KIB26" s="49"/>
      <c r="KIC26" s="49"/>
      <c r="KID26" s="49"/>
      <c r="KIE26" s="49"/>
      <c r="KIF26" s="49"/>
      <c r="KIG26" s="49"/>
      <c r="KIH26" s="49"/>
      <c r="KII26" s="49"/>
      <c r="KIJ26" s="49"/>
      <c r="KIK26" s="49"/>
      <c r="KIL26" s="49"/>
      <c r="KIM26" s="49"/>
      <c r="KIN26" s="49"/>
      <c r="KIO26" s="49"/>
      <c r="KIP26" s="49"/>
      <c r="KIQ26" s="49"/>
      <c r="KIR26" s="49"/>
      <c r="KIS26" s="49"/>
      <c r="KIT26" s="49"/>
      <c r="KIU26" s="49"/>
      <c r="KIV26" s="49"/>
      <c r="KIW26" s="49"/>
      <c r="KIX26" s="49"/>
      <c r="KIY26" s="49"/>
      <c r="KIZ26" s="49"/>
      <c r="KJA26" s="49"/>
      <c r="KJB26" s="49"/>
      <c r="KJC26" s="49"/>
      <c r="KJD26" s="49"/>
      <c r="KJE26" s="49"/>
      <c r="KJF26" s="49"/>
      <c r="KJG26" s="49"/>
      <c r="KJH26" s="49"/>
      <c r="KJI26" s="49"/>
      <c r="KJJ26" s="49"/>
      <c r="KJK26" s="49"/>
      <c r="KJL26" s="49"/>
      <c r="KJM26" s="49"/>
      <c r="KJN26" s="49"/>
      <c r="KJO26" s="49"/>
      <c r="KJP26" s="49"/>
      <c r="KJQ26" s="49"/>
      <c r="KJR26" s="49"/>
      <c r="KJS26" s="49"/>
      <c r="KJT26" s="49"/>
      <c r="KJU26" s="49"/>
      <c r="KJV26" s="49"/>
      <c r="KJW26" s="49"/>
      <c r="KJX26" s="49"/>
      <c r="KJY26" s="49"/>
      <c r="KJZ26" s="49"/>
      <c r="KKA26" s="49"/>
      <c r="KKB26" s="49"/>
      <c r="KKC26" s="49"/>
      <c r="KKD26" s="49"/>
      <c r="KKE26" s="49"/>
      <c r="KKF26" s="49"/>
      <c r="KKG26" s="49"/>
      <c r="KKH26" s="49"/>
      <c r="KKI26" s="49"/>
      <c r="KKJ26" s="49"/>
      <c r="KKK26" s="49"/>
      <c r="KKL26" s="49"/>
      <c r="KKM26" s="49"/>
      <c r="KKN26" s="49"/>
      <c r="KKO26" s="49"/>
      <c r="KKP26" s="49"/>
      <c r="KKQ26" s="49"/>
      <c r="KKR26" s="49"/>
      <c r="KKS26" s="49"/>
      <c r="KKT26" s="49"/>
      <c r="KKU26" s="49"/>
      <c r="KKV26" s="49"/>
      <c r="KKW26" s="49"/>
      <c r="KKX26" s="49"/>
      <c r="KKY26" s="49"/>
      <c r="KKZ26" s="49"/>
      <c r="KLA26" s="49"/>
      <c r="KLB26" s="49"/>
      <c r="KLC26" s="49"/>
      <c r="KLD26" s="49"/>
      <c r="KLE26" s="49"/>
      <c r="KLF26" s="49"/>
      <c r="KLG26" s="49"/>
      <c r="KLH26" s="49"/>
      <c r="KLI26" s="49"/>
      <c r="KLJ26" s="49"/>
      <c r="KLK26" s="49"/>
      <c r="KLL26" s="49"/>
      <c r="KLM26" s="49"/>
      <c r="KLN26" s="49"/>
      <c r="KLO26" s="49"/>
      <c r="KLP26" s="49"/>
      <c r="KLQ26" s="49"/>
      <c r="KLR26" s="49"/>
      <c r="KLS26" s="49"/>
      <c r="KLT26" s="49"/>
      <c r="KLU26" s="49"/>
      <c r="KLV26" s="49"/>
      <c r="KLW26" s="49"/>
      <c r="KLX26" s="49"/>
      <c r="KLY26" s="49"/>
      <c r="KLZ26" s="49"/>
      <c r="KMA26" s="49"/>
      <c r="KMB26" s="49"/>
      <c r="KMC26" s="49"/>
      <c r="KMD26" s="49"/>
      <c r="KME26" s="49"/>
      <c r="KMF26" s="49"/>
      <c r="KMG26" s="49"/>
      <c r="KMH26" s="49"/>
      <c r="KMI26" s="49"/>
      <c r="KMJ26" s="49"/>
      <c r="KMK26" s="49"/>
      <c r="KML26" s="49"/>
      <c r="KMM26" s="49"/>
      <c r="KMN26" s="49"/>
      <c r="KMO26" s="49"/>
      <c r="KMP26" s="49"/>
      <c r="KMQ26" s="49"/>
      <c r="KMR26" s="49"/>
      <c r="KMS26" s="49"/>
      <c r="KMT26" s="49"/>
      <c r="KMU26" s="49"/>
      <c r="KMV26" s="49"/>
      <c r="KMW26" s="49"/>
      <c r="KMX26" s="49"/>
      <c r="KMY26" s="49"/>
      <c r="KMZ26" s="49"/>
      <c r="KNA26" s="49"/>
      <c r="KNB26" s="49"/>
      <c r="KNC26" s="49"/>
      <c r="KND26" s="49"/>
      <c r="KNE26" s="49"/>
      <c r="KNF26" s="49"/>
      <c r="KNG26" s="49"/>
      <c r="KNH26" s="49"/>
      <c r="KNI26" s="49"/>
      <c r="KNJ26" s="49"/>
      <c r="KNK26" s="49"/>
      <c r="KNL26" s="49"/>
      <c r="KNM26" s="49"/>
      <c r="KNN26" s="49"/>
      <c r="KNO26" s="49"/>
      <c r="KNP26" s="49"/>
      <c r="KNQ26" s="49"/>
      <c r="KNR26" s="49"/>
      <c r="KNS26" s="49"/>
      <c r="KNT26" s="49"/>
      <c r="KNU26" s="49"/>
      <c r="KNV26" s="49"/>
      <c r="KNW26" s="49"/>
      <c r="KNX26" s="49"/>
      <c r="KNY26" s="49"/>
      <c r="KNZ26" s="49"/>
      <c r="KOA26" s="49"/>
      <c r="KOB26" s="49"/>
      <c r="KOC26" s="49"/>
      <c r="KOD26" s="49"/>
      <c r="KOE26" s="49"/>
      <c r="KOF26" s="49"/>
      <c r="KOG26" s="49"/>
      <c r="KOH26" s="49"/>
      <c r="KOI26" s="49"/>
      <c r="KOJ26" s="49"/>
      <c r="KOK26" s="49"/>
      <c r="KOL26" s="49"/>
      <c r="KOM26" s="49"/>
      <c r="KON26" s="49"/>
      <c r="KOO26" s="49"/>
      <c r="KOP26" s="49"/>
      <c r="KOQ26" s="49"/>
      <c r="KOR26" s="49"/>
      <c r="KOS26" s="49"/>
      <c r="KOT26" s="49"/>
      <c r="KOU26" s="49"/>
      <c r="KOV26" s="49"/>
      <c r="KOW26" s="49"/>
      <c r="KOX26" s="49"/>
      <c r="KOY26" s="49"/>
      <c r="KOZ26" s="49"/>
      <c r="KPA26" s="49"/>
      <c r="KPB26" s="49"/>
      <c r="KPC26" s="49"/>
      <c r="KPD26" s="49"/>
      <c r="KPE26" s="49"/>
      <c r="KPF26" s="49"/>
      <c r="KPG26" s="49"/>
      <c r="KPH26" s="49"/>
      <c r="KPI26" s="49"/>
      <c r="KPJ26" s="49"/>
      <c r="KPK26" s="49"/>
      <c r="KPL26" s="49"/>
      <c r="KPM26" s="49"/>
      <c r="KPN26" s="49"/>
      <c r="KPO26" s="49"/>
      <c r="KPP26" s="49"/>
      <c r="KPQ26" s="49"/>
      <c r="KPR26" s="49"/>
      <c r="KPS26" s="49"/>
      <c r="KPT26" s="49"/>
      <c r="KPU26" s="49"/>
      <c r="KPV26" s="49"/>
      <c r="KPW26" s="49"/>
      <c r="KPX26" s="49"/>
      <c r="KPY26" s="49"/>
      <c r="KPZ26" s="49"/>
      <c r="KQA26" s="49"/>
      <c r="KQB26" s="49"/>
      <c r="KQC26" s="49"/>
      <c r="KQD26" s="49"/>
      <c r="KQE26" s="49"/>
      <c r="KQF26" s="49"/>
      <c r="KQG26" s="49"/>
      <c r="KQH26" s="49"/>
      <c r="KQI26" s="49"/>
      <c r="KQJ26" s="49"/>
      <c r="KQK26" s="49"/>
      <c r="KQL26" s="49"/>
      <c r="KQM26" s="49"/>
      <c r="KQN26" s="49"/>
      <c r="KQO26" s="49"/>
      <c r="KQP26" s="49"/>
      <c r="KQQ26" s="49"/>
      <c r="KQR26" s="49"/>
      <c r="KQS26" s="49"/>
      <c r="KQT26" s="49"/>
      <c r="KQU26" s="49"/>
      <c r="KQV26" s="49"/>
      <c r="KQW26" s="49"/>
      <c r="KQX26" s="49"/>
      <c r="KQY26" s="49"/>
      <c r="KQZ26" s="49"/>
      <c r="KRA26" s="49"/>
      <c r="KRB26" s="49"/>
      <c r="KRC26" s="49"/>
      <c r="KRD26" s="49"/>
      <c r="KRE26" s="49"/>
      <c r="KRF26" s="49"/>
      <c r="KRG26" s="49"/>
      <c r="KRH26" s="49"/>
      <c r="KRI26" s="49"/>
      <c r="KRJ26" s="49"/>
      <c r="KRK26" s="49"/>
      <c r="KRL26" s="49"/>
      <c r="KRM26" s="49"/>
      <c r="KRN26" s="49"/>
      <c r="KRO26" s="49"/>
      <c r="KRP26" s="49"/>
      <c r="KRQ26" s="49"/>
      <c r="KRR26" s="49"/>
      <c r="KRS26" s="49"/>
      <c r="KRT26" s="49"/>
      <c r="KRU26" s="49"/>
      <c r="KRV26" s="49"/>
      <c r="KRW26" s="49"/>
      <c r="KRX26" s="49"/>
      <c r="KRY26" s="49"/>
      <c r="KRZ26" s="49"/>
      <c r="KSA26" s="49"/>
      <c r="KSB26" s="49"/>
      <c r="KSC26" s="49"/>
      <c r="KSD26" s="49"/>
      <c r="KSE26" s="49"/>
      <c r="KSF26" s="49"/>
      <c r="KSG26" s="49"/>
      <c r="KSH26" s="49"/>
      <c r="KSI26" s="49"/>
      <c r="KSJ26" s="49"/>
      <c r="KSK26" s="49"/>
      <c r="KSL26" s="49"/>
      <c r="KSM26" s="49"/>
      <c r="KSN26" s="49"/>
      <c r="KSO26" s="49"/>
      <c r="KSP26" s="49"/>
      <c r="KSQ26" s="49"/>
      <c r="KSR26" s="49"/>
      <c r="KSS26" s="49"/>
      <c r="KST26" s="49"/>
      <c r="KSU26" s="49"/>
      <c r="KSV26" s="49"/>
      <c r="KSW26" s="49"/>
      <c r="KSX26" s="49"/>
      <c r="KSY26" s="49"/>
      <c r="KSZ26" s="49"/>
      <c r="KTA26" s="49"/>
      <c r="KTB26" s="49"/>
      <c r="KTC26" s="49"/>
      <c r="KTD26" s="49"/>
      <c r="KTE26" s="49"/>
      <c r="KTF26" s="49"/>
      <c r="KTG26" s="49"/>
      <c r="KTH26" s="49"/>
      <c r="KTI26" s="49"/>
      <c r="KTJ26" s="49"/>
      <c r="KTK26" s="49"/>
      <c r="KTL26" s="49"/>
      <c r="KTM26" s="49"/>
      <c r="KTN26" s="49"/>
      <c r="KTO26" s="49"/>
      <c r="KTP26" s="49"/>
      <c r="KTQ26" s="49"/>
      <c r="KTR26" s="49"/>
      <c r="KTS26" s="49"/>
      <c r="KTT26" s="49"/>
      <c r="KTU26" s="49"/>
      <c r="KTV26" s="49"/>
      <c r="KTW26" s="49"/>
      <c r="KTX26" s="49"/>
      <c r="KTY26" s="49"/>
      <c r="KTZ26" s="49"/>
      <c r="KUA26" s="49"/>
      <c r="KUB26" s="49"/>
      <c r="KUC26" s="49"/>
      <c r="KUD26" s="49"/>
      <c r="KUE26" s="49"/>
      <c r="KUF26" s="49"/>
      <c r="KUG26" s="49"/>
      <c r="KUH26" s="49"/>
      <c r="KUI26" s="49"/>
      <c r="KUJ26" s="49"/>
      <c r="KUK26" s="49"/>
      <c r="KUL26" s="49"/>
      <c r="KUM26" s="49"/>
      <c r="KUN26" s="49"/>
      <c r="KUO26" s="49"/>
      <c r="KUP26" s="49"/>
      <c r="KUQ26" s="49"/>
      <c r="KUR26" s="49"/>
      <c r="KUS26" s="49"/>
      <c r="KUT26" s="49"/>
      <c r="KUU26" s="49"/>
      <c r="KUV26" s="49"/>
      <c r="KUW26" s="49"/>
      <c r="KUX26" s="49"/>
      <c r="KUY26" s="49"/>
      <c r="KUZ26" s="49"/>
      <c r="KVA26" s="49"/>
      <c r="KVB26" s="49"/>
      <c r="KVC26" s="49"/>
      <c r="KVD26" s="49"/>
      <c r="KVE26" s="49"/>
      <c r="KVF26" s="49"/>
      <c r="KVG26" s="49"/>
      <c r="KVH26" s="49"/>
      <c r="KVI26" s="49"/>
      <c r="KVJ26" s="49"/>
      <c r="KVK26" s="49"/>
      <c r="KVL26" s="49"/>
      <c r="KVM26" s="49"/>
      <c r="KVN26" s="49"/>
      <c r="KVO26" s="49"/>
      <c r="KVP26" s="49"/>
      <c r="KVQ26" s="49"/>
      <c r="KVR26" s="49"/>
      <c r="KVS26" s="49"/>
      <c r="KVT26" s="49"/>
      <c r="KVU26" s="49"/>
      <c r="KVV26" s="49"/>
      <c r="KVW26" s="49"/>
      <c r="KVX26" s="49"/>
      <c r="KVY26" s="49"/>
      <c r="KVZ26" s="49"/>
      <c r="KWA26" s="49"/>
      <c r="KWB26" s="49"/>
      <c r="KWC26" s="49"/>
      <c r="KWD26" s="49"/>
      <c r="KWE26" s="49"/>
      <c r="KWF26" s="49"/>
      <c r="KWG26" s="49"/>
      <c r="KWH26" s="49"/>
      <c r="KWI26" s="49"/>
      <c r="KWJ26" s="49"/>
      <c r="KWK26" s="49"/>
      <c r="KWL26" s="49"/>
      <c r="KWM26" s="49"/>
      <c r="KWN26" s="49"/>
      <c r="KWO26" s="49"/>
      <c r="KWP26" s="49"/>
      <c r="KWQ26" s="49"/>
      <c r="KWR26" s="49"/>
      <c r="KWS26" s="49"/>
      <c r="KWT26" s="49"/>
      <c r="KWU26" s="49"/>
      <c r="KWV26" s="49"/>
      <c r="KWW26" s="49"/>
      <c r="KWX26" s="49"/>
      <c r="KWY26" s="49"/>
      <c r="KWZ26" s="49"/>
      <c r="KXA26" s="49"/>
      <c r="KXB26" s="49"/>
      <c r="KXC26" s="49"/>
      <c r="KXD26" s="49"/>
      <c r="KXE26" s="49"/>
      <c r="KXF26" s="49"/>
      <c r="KXG26" s="49"/>
      <c r="KXH26" s="49"/>
      <c r="KXI26" s="49"/>
      <c r="KXJ26" s="49"/>
      <c r="KXK26" s="49"/>
      <c r="KXL26" s="49"/>
      <c r="KXM26" s="49"/>
      <c r="KXN26" s="49"/>
      <c r="KXO26" s="49"/>
      <c r="KXP26" s="49"/>
      <c r="KXQ26" s="49"/>
      <c r="KXR26" s="49"/>
      <c r="KXS26" s="49"/>
      <c r="KXT26" s="49"/>
      <c r="KXU26" s="49"/>
      <c r="KXV26" s="49"/>
      <c r="KXW26" s="49"/>
      <c r="KXX26" s="49"/>
      <c r="KXY26" s="49"/>
      <c r="KXZ26" s="49"/>
      <c r="KYA26" s="49"/>
      <c r="KYB26" s="49"/>
      <c r="KYC26" s="49"/>
      <c r="KYD26" s="49"/>
      <c r="KYE26" s="49"/>
      <c r="KYF26" s="49"/>
      <c r="KYG26" s="49"/>
      <c r="KYH26" s="49"/>
      <c r="KYI26" s="49"/>
      <c r="KYJ26" s="49"/>
      <c r="KYK26" s="49"/>
      <c r="KYL26" s="49"/>
      <c r="KYM26" s="49"/>
      <c r="KYN26" s="49"/>
      <c r="KYO26" s="49"/>
      <c r="KYP26" s="49"/>
      <c r="KYQ26" s="49"/>
      <c r="KYR26" s="49"/>
      <c r="KYS26" s="49"/>
      <c r="KYT26" s="49"/>
      <c r="KYU26" s="49"/>
      <c r="KYV26" s="49"/>
      <c r="KYW26" s="49"/>
      <c r="KYX26" s="49"/>
      <c r="KYY26" s="49"/>
      <c r="KYZ26" s="49"/>
      <c r="KZA26" s="49"/>
      <c r="KZB26" s="49"/>
      <c r="KZC26" s="49"/>
      <c r="KZD26" s="49"/>
      <c r="KZE26" s="49"/>
      <c r="KZF26" s="49"/>
      <c r="KZG26" s="49"/>
      <c r="KZH26" s="49"/>
      <c r="KZI26" s="49"/>
      <c r="KZJ26" s="49"/>
      <c r="KZK26" s="49"/>
      <c r="KZL26" s="49"/>
      <c r="KZM26" s="49"/>
      <c r="KZN26" s="49"/>
      <c r="KZO26" s="49"/>
      <c r="KZP26" s="49"/>
      <c r="KZQ26" s="49"/>
      <c r="KZR26" s="49"/>
      <c r="KZS26" s="49"/>
      <c r="KZT26" s="49"/>
      <c r="KZU26" s="49"/>
      <c r="KZV26" s="49"/>
      <c r="KZW26" s="49"/>
      <c r="KZX26" s="49"/>
      <c r="KZY26" s="49"/>
      <c r="KZZ26" s="49"/>
      <c r="LAA26" s="49"/>
      <c r="LAB26" s="49"/>
      <c r="LAC26" s="49"/>
      <c r="LAD26" s="49"/>
      <c r="LAE26" s="49"/>
      <c r="LAF26" s="49"/>
      <c r="LAG26" s="49"/>
      <c r="LAH26" s="49"/>
      <c r="LAI26" s="49"/>
      <c r="LAJ26" s="49"/>
      <c r="LAK26" s="49"/>
      <c r="LAL26" s="49"/>
      <c r="LAM26" s="49"/>
      <c r="LAN26" s="49"/>
      <c r="LAO26" s="49"/>
      <c r="LAP26" s="49"/>
      <c r="LAQ26" s="49"/>
      <c r="LAR26" s="49"/>
      <c r="LAS26" s="49"/>
      <c r="LAT26" s="49"/>
      <c r="LAU26" s="49"/>
      <c r="LAV26" s="49"/>
      <c r="LAW26" s="49"/>
      <c r="LAX26" s="49"/>
      <c r="LAY26" s="49"/>
      <c r="LAZ26" s="49"/>
      <c r="LBA26" s="49"/>
      <c r="LBB26" s="49"/>
      <c r="LBC26" s="49"/>
      <c r="LBD26" s="49"/>
      <c r="LBE26" s="49"/>
      <c r="LBF26" s="49"/>
      <c r="LBG26" s="49"/>
      <c r="LBH26" s="49"/>
      <c r="LBI26" s="49"/>
      <c r="LBJ26" s="49"/>
      <c r="LBK26" s="49"/>
      <c r="LBL26" s="49"/>
      <c r="LBM26" s="49"/>
      <c r="LBN26" s="49"/>
      <c r="LBO26" s="49"/>
      <c r="LBP26" s="49"/>
      <c r="LBQ26" s="49"/>
      <c r="LBR26" s="49"/>
      <c r="LBS26" s="49"/>
      <c r="LBT26" s="49"/>
      <c r="LBU26" s="49"/>
      <c r="LBV26" s="49"/>
      <c r="LBW26" s="49"/>
      <c r="LBX26" s="49"/>
      <c r="LBY26" s="49"/>
      <c r="LBZ26" s="49"/>
      <c r="LCA26" s="49"/>
      <c r="LCB26" s="49"/>
      <c r="LCC26" s="49"/>
      <c r="LCD26" s="49"/>
      <c r="LCE26" s="49"/>
      <c r="LCF26" s="49"/>
      <c r="LCG26" s="49"/>
      <c r="LCH26" s="49"/>
      <c r="LCI26" s="49"/>
      <c r="LCJ26" s="49"/>
      <c r="LCK26" s="49"/>
      <c r="LCL26" s="49"/>
      <c r="LCM26" s="49"/>
      <c r="LCN26" s="49"/>
      <c r="LCO26" s="49"/>
      <c r="LCP26" s="49"/>
      <c r="LCQ26" s="49"/>
      <c r="LCR26" s="49"/>
      <c r="LCS26" s="49"/>
      <c r="LCT26" s="49"/>
      <c r="LCU26" s="49"/>
      <c r="LCV26" s="49"/>
      <c r="LCW26" s="49"/>
      <c r="LCX26" s="49"/>
      <c r="LCY26" s="49"/>
      <c r="LCZ26" s="49"/>
      <c r="LDA26" s="49"/>
      <c r="LDB26" s="49"/>
      <c r="LDC26" s="49"/>
      <c r="LDD26" s="49"/>
      <c r="LDE26" s="49"/>
      <c r="LDF26" s="49"/>
      <c r="LDG26" s="49"/>
      <c r="LDH26" s="49"/>
      <c r="LDI26" s="49"/>
      <c r="LDJ26" s="49"/>
      <c r="LDK26" s="49"/>
      <c r="LDL26" s="49"/>
      <c r="LDM26" s="49"/>
      <c r="LDN26" s="49"/>
      <c r="LDO26" s="49"/>
      <c r="LDP26" s="49"/>
      <c r="LDQ26" s="49"/>
      <c r="LDR26" s="49"/>
      <c r="LDS26" s="49"/>
      <c r="LDT26" s="49"/>
      <c r="LDU26" s="49"/>
      <c r="LDV26" s="49"/>
      <c r="LDW26" s="49"/>
      <c r="LDX26" s="49"/>
      <c r="LDY26" s="49"/>
      <c r="LDZ26" s="49"/>
      <c r="LEA26" s="49"/>
      <c r="LEB26" s="49"/>
      <c r="LEC26" s="49"/>
      <c r="LED26" s="49"/>
      <c r="LEE26" s="49"/>
      <c r="LEF26" s="49"/>
      <c r="LEG26" s="49"/>
      <c r="LEH26" s="49"/>
      <c r="LEI26" s="49"/>
      <c r="LEJ26" s="49"/>
      <c r="LEK26" s="49"/>
      <c r="LEL26" s="49"/>
      <c r="LEM26" s="49"/>
      <c r="LEN26" s="49"/>
      <c r="LEO26" s="49"/>
      <c r="LEP26" s="49"/>
      <c r="LEQ26" s="49"/>
      <c r="LER26" s="49"/>
      <c r="LES26" s="49"/>
      <c r="LET26" s="49"/>
      <c r="LEU26" s="49"/>
      <c r="LEV26" s="49"/>
      <c r="LEW26" s="49"/>
      <c r="LEX26" s="49"/>
      <c r="LEY26" s="49"/>
      <c r="LEZ26" s="49"/>
      <c r="LFA26" s="49"/>
      <c r="LFB26" s="49"/>
      <c r="LFC26" s="49"/>
      <c r="LFD26" s="49"/>
      <c r="LFE26" s="49"/>
      <c r="LFF26" s="49"/>
      <c r="LFG26" s="49"/>
      <c r="LFH26" s="49"/>
      <c r="LFI26" s="49"/>
      <c r="LFJ26" s="49"/>
      <c r="LFK26" s="49"/>
      <c r="LFL26" s="49"/>
      <c r="LFM26" s="49"/>
      <c r="LFN26" s="49"/>
      <c r="LFO26" s="49"/>
      <c r="LFP26" s="49"/>
      <c r="LFQ26" s="49"/>
      <c r="LFR26" s="49"/>
      <c r="LFS26" s="49"/>
      <c r="LFT26" s="49"/>
      <c r="LFU26" s="49"/>
      <c r="LFV26" s="49"/>
      <c r="LFW26" s="49"/>
      <c r="LFX26" s="49"/>
      <c r="LFY26" s="49"/>
      <c r="LFZ26" s="49"/>
      <c r="LGA26" s="49"/>
      <c r="LGB26" s="49"/>
      <c r="LGC26" s="49"/>
      <c r="LGD26" s="49"/>
      <c r="LGE26" s="49"/>
      <c r="LGF26" s="49"/>
      <c r="LGG26" s="49"/>
      <c r="LGH26" s="49"/>
      <c r="LGI26" s="49"/>
      <c r="LGJ26" s="49"/>
      <c r="LGK26" s="49"/>
      <c r="LGL26" s="49"/>
      <c r="LGM26" s="49"/>
      <c r="LGN26" s="49"/>
      <c r="LGO26" s="49"/>
      <c r="LGP26" s="49"/>
      <c r="LGQ26" s="49"/>
      <c r="LGR26" s="49"/>
      <c r="LGS26" s="49"/>
      <c r="LGT26" s="49"/>
      <c r="LGU26" s="49"/>
      <c r="LGV26" s="49"/>
      <c r="LGW26" s="49"/>
      <c r="LGX26" s="49"/>
      <c r="LGY26" s="49"/>
      <c r="LGZ26" s="49"/>
      <c r="LHA26" s="49"/>
      <c r="LHB26" s="49"/>
      <c r="LHC26" s="49"/>
      <c r="LHD26" s="49"/>
      <c r="LHE26" s="49"/>
      <c r="LHF26" s="49"/>
      <c r="LHG26" s="49"/>
      <c r="LHH26" s="49"/>
      <c r="LHI26" s="49"/>
      <c r="LHJ26" s="49"/>
      <c r="LHK26" s="49"/>
      <c r="LHL26" s="49"/>
      <c r="LHM26" s="49"/>
      <c r="LHN26" s="49"/>
      <c r="LHO26" s="49"/>
      <c r="LHP26" s="49"/>
      <c r="LHQ26" s="49"/>
      <c r="LHR26" s="49"/>
      <c r="LHS26" s="49"/>
      <c r="LHT26" s="49"/>
      <c r="LHU26" s="49"/>
      <c r="LHV26" s="49"/>
      <c r="LHW26" s="49"/>
      <c r="LHX26" s="49"/>
      <c r="LHY26" s="49"/>
      <c r="LHZ26" s="49"/>
      <c r="LIA26" s="49"/>
      <c r="LIB26" s="49"/>
      <c r="LIC26" s="49"/>
      <c r="LID26" s="49"/>
      <c r="LIE26" s="49"/>
      <c r="LIF26" s="49"/>
      <c r="LIG26" s="49"/>
      <c r="LIH26" s="49"/>
      <c r="LII26" s="49"/>
      <c r="LIJ26" s="49"/>
      <c r="LIK26" s="49"/>
      <c r="LIL26" s="49"/>
      <c r="LIM26" s="49"/>
      <c r="LIN26" s="49"/>
      <c r="LIO26" s="49"/>
      <c r="LIP26" s="49"/>
      <c r="LIQ26" s="49"/>
      <c r="LIR26" s="49"/>
      <c r="LIS26" s="49"/>
      <c r="LIT26" s="49"/>
      <c r="LIU26" s="49"/>
      <c r="LIV26" s="49"/>
      <c r="LIW26" s="49"/>
      <c r="LIX26" s="49"/>
      <c r="LIY26" s="49"/>
      <c r="LIZ26" s="49"/>
      <c r="LJA26" s="49"/>
      <c r="LJB26" s="49"/>
      <c r="LJC26" s="49"/>
      <c r="LJD26" s="49"/>
      <c r="LJE26" s="49"/>
      <c r="LJF26" s="49"/>
      <c r="LJG26" s="49"/>
      <c r="LJH26" s="49"/>
      <c r="LJI26" s="49"/>
      <c r="LJJ26" s="49"/>
      <c r="LJK26" s="49"/>
      <c r="LJL26" s="49"/>
      <c r="LJM26" s="49"/>
      <c r="LJN26" s="49"/>
      <c r="LJO26" s="49"/>
      <c r="LJP26" s="49"/>
      <c r="LJQ26" s="49"/>
      <c r="LJR26" s="49"/>
      <c r="LJS26" s="49"/>
      <c r="LJT26" s="49"/>
      <c r="LJU26" s="49"/>
      <c r="LJV26" s="49"/>
      <c r="LJW26" s="49"/>
      <c r="LJX26" s="49"/>
      <c r="LJY26" s="49"/>
      <c r="LJZ26" s="49"/>
      <c r="LKA26" s="49"/>
      <c r="LKB26" s="49"/>
      <c r="LKC26" s="49"/>
      <c r="LKD26" s="49"/>
      <c r="LKE26" s="49"/>
      <c r="LKF26" s="49"/>
      <c r="LKG26" s="49"/>
      <c r="LKH26" s="49"/>
      <c r="LKI26" s="49"/>
      <c r="LKJ26" s="49"/>
      <c r="LKK26" s="49"/>
      <c r="LKL26" s="49"/>
      <c r="LKM26" s="49"/>
      <c r="LKN26" s="49"/>
      <c r="LKO26" s="49"/>
      <c r="LKP26" s="49"/>
      <c r="LKQ26" s="49"/>
      <c r="LKR26" s="49"/>
      <c r="LKS26" s="49"/>
      <c r="LKT26" s="49"/>
      <c r="LKU26" s="49"/>
      <c r="LKV26" s="49"/>
      <c r="LKW26" s="49"/>
      <c r="LKX26" s="49"/>
      <c r="LKY26" s="49"/>
      <c r="LKZ26" s="49"/>
      <c r="LLA26" s="49"/>
      <c r="LLB26" s="49"/>
      <c r="LLC26" s="49"/>
      <c r="LLD26" s="49"/>
      <c r="LLE26" s="49"/>
      <c r="LLF26" s="49"/>
      <c r="LLG26" s="49"/>
      <c r="LLH26" s="49"/>
      <c r="LLI26" s="49"/>
      <c r="LLJ26" s="49"/>
      <c r="LLK26" s="49"/>
      <c r="LLL26" s="49"/>
      <c r="LLM26" s="49"/>
      <c r="LLN26" s="49"/>
      <c r="LLO26" s="49"/>
      <c r="LLP26" s="49"/>
      <c r="LLQ26" s="49"/>
      <c r="LLR26" s="49"/>
      <c r="LLS26" s="49"/>
      <c r="LLT26" s="49"/>
      <c r="LLU26" s="49"/>
      <c r="LLV26" s="49"/>
      <c r="LLW26" s="49"/>
      <c r="LLX26" s="49"/>
      <c r="LLY26" s="49"/>
      <c r="LLZ26" s="49"/>
      <c r="LMA26" s="49"/>
      <c r="LMB26" s="49"/>
      <c r="LMC26" s="49"/>
      <c r="LMD26" s="49"/>
      <c r="LME26" s="49"/>
      <c r="LMF26" s="49"/>
      <c r="LMG26" s="49"/>
      <c r="LMH26" s="49"/>
      <c r="LMI26" s="49"/>
      <c r="LMJ26" s="49"/>
      <c r="LMK26" s="49"/>
      <c r="LML26" s="49"/>
      <c r="LMM26" s="49"/>
      <c r="LMN26" s="49"/>
      <c r="LMO26" s="49"/>
      <c r="LMP26" s="49"/>
      <c r="LMQ26" s="49"/>
      <c r="LMR26" s="49"/>
      <c r="LMS26" s="49"/>
      <c r="LMT26" s="49"/>
      <c r="LMU26" s="49"/>
      <c r="LMV26" s="49"/>
      <c r="LMW26" s="49"/>
      <c r="LMX26" s="49"/>
      <c r="LMY26" s="49"/>
      <c r="LMZ26" s="49"/>
      <c r="LNA26" s="49"/>
      <c r="LNB26" s="49"/>
      <c r="LNC26" s="49"/>
      <c r="LND26" s="49"/>
      <c r="LNE26" s="49"/>
      <c r="LNF26" s="49"/>
      <c r="LNG26" s="49"/>
      <c r="LNH26" s="49"/>
      <c r="LNI26" s="49"/>
      <c r="LNJ26" s="49"/>
      <c r="LNK26" s="49"/>
      <c r="LNL26" s="49"/>
      <c r="LNM26" s="49"/>
      <c r="LNN26" s="49"/>
      <c r="LNO26" s="49"/>
      <c r="LNP26" s="49"/>
      <c r="LNQ26" s="49"/>
      <c r="LNR26" s="49"/>
      <c r="LNS26" s="49"/>
      <c r="LNT26" s="49"/>
      <c r="LNU26" s="49"/>
      <c r="LNV26" s="49"/>
      <c r="LNW26" s="49"/>
      <c r="LNX26" s="49"/>
      <c r="LNY26" s="49"/>
      <c r="LNZ26" s="49"/>
      <c r="LOA26" s="49"/>
      <c r="LOB26" s="49"/>
      <c r="LOC26" s="49"/>
      <c r="LOD26" s="49"/>
      <c r="LOE26" s="49"/>
      <c r="LOF26" s="49"/>
      <c r="LOG26" s="49"/>
      <c r="LOH26" s="49"/>
      <c r="LOI26" s="49"/>
      <c r="LOJ26" s="49"/>
      <c r="LOK26" s="49"/>
      <c r="LOL26" s="49"/>
      <c r="LOM26" s="49"/>
      <c r="LON26" s="49"/>
      <c r="LOO26" s="49"/>
      <c r="LOP26" s="49"/>
      <c r="LOQ26" s="49"/>
      <c r="LOR26" s="49"/>
      <c r="LOS26" s="49"/>
      <c r="LOT26" s="49"/>
      <c r="LOU26" s="49"/>
      <c r="LOV26" s="49"/>
      <c r="LOW26" s="49"/>
      <c r="LOX26" s="49"/>
      <c r="LOY26" s="49"/>
      <c r="LOZ26" s="49"/>
      <c r="LPA26" s="49"/>
      <c r="LPB26" s="49"/>
      <c r="LPC26" s="49"/>
      <c r="LPD26" s="49"/>
      <c r="LPE26" s="49"/>
      <c r="LPF26" s="49"/>
      <c r="LPG26" s="49"/>
      <c r="LPH26" s="49"/>
      <c r="LPI26" s="49"/>
      <c r="LPJ26" s="49"/>
      <c r="LPK26" s="49"/>
      <c r="LPL26" s="49"/>
      <c r="LPM26" s="49"/>
      <c r="LPN26" s="49"/>
      <c r="LPO26" s="49"/>
      <c r="LPP26" s="49"/>
      <c r="LPQ26" s="49"/>
      <c r="LPR26" s="49"/>
      <c r="LPS26" s="49"/>
      <c r="LPT26" s="49"/>
      <c r="LPU26" s="49"/>
      <c r="LPV26" s="49"/>
      <c r="LPW26" s="49"/>
      <c r="LPX26" s="49"/>
      <c r="LPY26" s="49"/>
      <c r="LPZ26" s="49"/>
      <c r="LQA26" s="49"/>
      <c r="LQB26" s="49"/>
      <c r="LQC26" s="49"/>
      <c r="LQD26" s="49"/>
      <c r="LQE26" s="49"/>
      <c r="LQF26" s="49"/>
      <c r="LQG26" s="49"/>
      <c r="LQH26" s="49"/>
      <c r="LQI26" s="49"/>
      <c r="LQJ26" s="49"/>
      <c r="LQK26" s="49"/>
      <c r="LQL26" s="49"/>
      <c r="LQM26" s="49"/>
      <c r="LQN26" s="49"/>
      <c r="LQO26" s="49"/>
      <c r="LQP26" s="49"/>
      <c r="LQQ26" s="49"/>
      <c r="LQR26" s="49"/>
      <c r="LQS26" s="49"/>
      <c r="LQT26" s="49"/>
      <c r="LQU26" s="49"/>
      <c r="LQV26" s="49"/>
      <c r="LQW26" s="49"/>
      <c r="LQX26" s="49"/>
      <c r="LQY26" s="49"/>
      <c r="LQZ26" s="49"/>
      <c r="LRA26" s="49"/>
      <c r="LRB26" s="49"/>
      <c r="LRC26" s="49"/>
      <c r="LRD26" s="49"/>
      <c r="LRE26" s="49"/>
      <c r="LRF26" s="49"/>
      <c r="LRG26" s="49"/>
      <c r="LRH26" s="49"/>
      <c r="LRI26" s="49"/>
      <c r="LRJ26" s="49"/>
      <c r="LRK26" s="49"/>
      <c r="LRL26" s="49"/>
      <c r="LRM26" s="49"/>
      <c r="LRN26" s="49"/>
      <c r="LRO26" s="49"/>
      <c r="LRP26" s="49"/>
      <c r="LRQ26" s="49"/>
      <c r="LRR26" s="49"/>
      <c r="LRS26" s="49"/>
      <c r="LRT26" s="49"/>
      <c r="LRU26" s="49"/>
      <c r="LRV26" s="49"/>
      <c r="LRW26" s="49"/>
      <c r="LRX26" s="49"/>
      <c r="LRY26" s="49"/>
      <c r="LRZ26" s="49"/>
      <c r="LSA26" s="49"/>
      <c r="LSB26" s="49"/>
      <c r="LSC26" s="49"/>
      <c r="LSD26" s="49"/>
      <c r="LSE26" s="49"/>
      <c r="LSF26" s="49"/>
      <c r="LSG26" s="49"/>
      <c r="LSH26" s="49"/>
      <c r="LSI26" s="49"/>
      <c r="LSJ26" s="49"/>
      <c r="LSK26" s="49"/>
      <c r="LSL26" s="49"/>
      <c r="LSM26" s="49"/>
      <c r="LSN26" s="49"/>
      <c r="LSO26" s="49"/>
      <c r="LSP26" s="49"/>
      <c r="LSQ26" s="49"/>
      <c r="LSR26" s="49"/>
      <c r="LSS26" s="49"/>
      <c r="LST26" s="49"/>
      <c r="LSU26" s="49"/>
      <c r="LSV26" s="49"/>
      <c r="LSW26" s="49"/>
      <c r="LSX26" s="49"/>
      <c r="LSY26" s="49"/>
      <c r="LSZ26" s="49"/>
      <c r="LTA26" s="49"/>
      <c r="LTB26" s="49"/>
      <c r="LTC26" s="49"/>
      <c r="LTD26" s="49"/>
      <c r="LTE26" s="49"/>
      <c r="LTF26" s="49"/>
      <c r="LTG26" s="49"/>
      <c r="LTH26" s="49"/>
      <c r="LTI26" s="49"/>
      <c r="LTJ26" s="49"/>
      <c r="LTK26" s="49"/>
      <c r="LTL26" s="49"/>
      <c r="LTM26" s="49"/>
      <c r="LTN26" s="49"/>
      <c r="LTO26" s="49"/>
      <c r="LTP26" s="49"/>
      <c r="LTQ26" s="49"/>
      <c r="LTR26" s="49"/>
      <c r="LTS26" s="49"/>
      <c r="LTT26" s="49"/>
      <c r="LTU26" s="49"/>
      <c r="LTV26" s="49"/>
      <c r="LTW26" s="49"/>
      <c r="LTX26" s="49"/>
      <c r="LTY26" s="49"/>
      <c r="LTZ26" s="49"/>
      <c r="LUA26" s="49"/>
      <c r="LUB26" s="49"/>
      <c r="LUC26" s="49"/>
      <c r="LUD26" s="49"/>
      <c r="LUE26" s="49"/>
      <c r="LUF26" s="49"/>
      <c r="LUG26" s="49"/>
      <c r="LUH26" s="49"/>
      <c r="LUI26" s="49"/>
      <c r="LUJ26" s="49"/>
      <c r="LUK26" s="49"/>
      <c r="LUL26" s="49"/>
      <c r="LUM26" s="49"/>
      <c r="LUN26" s="49"/>
      <c r="LUO26" s="49"/>
      <c r="LUP26" s="49"/>
      <c r="LUQ26" s="49"/>
      <c r="LUR26" s="49"/>
      <c r="LUS26" s="49"/>
      <c r="LUT26" s="49"/>
      <c r="LUU26" s="49"/>
      <c r="LUV26" s="49"/>
      <c r="LUW26" s="49"/>
      <c r="LUX26" s="49"/>
      <c r="LUY26" s="49"/>
      <c r="LUZ26" s="49"/>
      <c r="LVA26" s="49"/>
      <c r="LVB26" s="49"/>
      <c r="LVC26" s="49"/>
      <c r="LVD26" s="49"/>
      <c r="LVE26" s="49"/>
      <c r="LVF26" s="49"/>
      <c r="LVG26" s="49"/>
      <c r="LVH26" s="49"/>
      <c r="LVI26" s="49"/>
      <c r="LVJ26" s="49"/>
      <c r="LVK26" s="49"/>
      <c r="LVL26" s="49"/>
      <c r="LVM26" s="49"/>
      <c r="LVN26" s="49"/>
      <c r="LVO26" s="49"/>
      <c r="LVP26" s="49"/>
      <c r="LVQ26" s="49"/>
      <c r="LVR26" s="49"/>
      <c r="LVS26" s="49"/>
      <c r="LVT26" s="49"/>
      <c r="LVU26" s="49"/>
      <c r="LVV26" s="49"/>
      <c r="LVW26" s="49"/>
      <c r="LVX26" s="49"/>
      <c r="LVY26" s="49"/>
      <c r="LVZ26" s="49"/>
      <c r="LWA26" s="49"/>
      <c r="LWB26" s="49"/>
      <c r="LWC26" s="49"/>
      <c r="LWD26" s="49"/>
      <c r="LWE26" s="49"/>
      <c r="LWF26" s="49"/>
      <c r="LWG26" s="49"/>
      <c r="LWH26" s="49"/>
      <c r="LWI26" s="49"/>
      <c r="LWJ26" s="49"/>
      <c r="LWK26" s="49"/>
      <c r="LWL26" s="49"/>
      <c r="LWM26" s="49"/>
      <c r="LWN26" s="49"/>
      <c r="LWO26" s="49"/>
      <c r="LWP26" s="49"/>
      <c r="LWQ26" s="49"/>
      <c r="LWR26" s="49"/>
      <c r="LWS26" s="49"/>
      <c r="LWT26" s="49"/>
      <c r="LWU26" s="49"/>
      <c r="LWV26" s="49"/>
      <c r="LWW26" s="49"/>
      <c r="LWX26" s="49"/>
      <c r="LWY26" s="49"/>
      <c r="LWZ26" s="49"/>
      <c r="LXA26" s="49"/>
      <c r="LXB26" s="49"/>
      <c r="LXC26" s="49"/>
      <c r="LXD26" s="49"/>
      <c r="LXE26" s="49"/>
      <c r="LXF26" s="49"/>
      <c r="LXG26" s="49"/>
      <c r="LXH26" s="49"/>
      <c r="LXI26" s="49"/>
      <c r="LXJ26" s="49"/>
      <c r="LXK26" s="49"/>
      <c r="LXL26" s="49"/>
      <c r="LXM26" s="49"/>
      <c r="LXN26" s="49"/>
      <c r="LXO26" s="49"/>
      <c r="LXP26" s="49"/>
      <c r="LXQ26" s="49"/>
      <c r="LXR26" s="49"/>
      <c r="LXS26" s="49"/>
      <c r="LXT26" s="49"/>
      <c r="LXU26" s="49"/>
      <c r="LXV26" s="49"/>
      <c r="LXW26" s="49"/>
      <c r="LXX26" s="49"/>
      <c r="LXY26" s="49"/>
      <c r="LXZ26" s="49"/>
      <c r="LYA26" s="49"/>
      <c r="LYB26" s="49"/>
      <c r="LYC26" s="49"/>
      <c r="LYD26" s="49"/>
      <c r="LYE26" s="49"/>
      <c r="LYF26" s="49"/>
      <c r="LYG26" s="49"/>
      <c r="LYH26" s="49"/>
      <c r="LYI26" s="49"/>
      <c r="LYJ26" s="49"/>
      <c r="LYK26" s="49"/>
      <c r="LYL26" s="49"/>
      <c r="LYM26" s="49"/>
      <c r="LYN26" s="49"/>
      <c r="LYO26" s="49"/>
      <c r="LYP26" s="49"/>
      <c r="LYQ26" s="49"/>
      <c r="LYR26" s="49"/>
      <c r="LYS26" s="49"/>
      <c r="LYT26" s="49"/>
      <c r="LYU26" s="49"/>
      <c r="LYV26" s="49"/>
      <c r="LYW26" s="49"/>
      <c r="LYX26" s="49"/>
      <c r="LYY26" s="49"/>
      <c r="LYZ26" s="49"/>
      <c r="LZA26" s="49"/>
      <c r="LZB26" s="49"/>
      <c r="LZC26" s="49"/>
      <c r="LZD26" s="49"/>
      <c r="LZE26" s="49"/>
      <c r="LZF26" s="49"/>
      <c r="LZG26" s="49"/>
      <c r="LZH26" s="49"/>
      <c r="LZI26" s="49"/>
      <c r="LZJ26" s="49"/>
      <c r="LZK26" s="49"/>
      <c r="LZL26" s="49"/>
      <c r="LZM26" s="49"/>
      <c r="LZN26" s="49"/>
      <c r="LZO26" s="49"/>
      <c r="LZP26" s="49"/>
      <c r="LZQ26" s="49"/>
      <c r="LZR26" s="49"/>
      <c r="LZS26" s="49"/>
      <c r="LZT26" s="49"/>
      <c r="LZU26" s="49"/>
      <c r="LZV26" s="49"/>
      <c r="LZW26" s="49"/>
      <c r="LZX26" s="49"/>
      <c r="LZY26" s="49"/>
      <c r="LZZ26" s="49"/>
      <c r="MAA26" s="49"/>
      <c r="MAB26" s="49"/>
      <c r="MAC26" s="49"/>
      <c r="MAD26" s="49"/>
      <c r="MAE26" s="49"/>
      <c r="MAF26" s="49"/>
      <c r="MAG26" s="49"/>
      <c r="MAH26" s="49"/>
      <c r="MAI26" s="49"/>
      <c r="MAJ26" s="49"/>
      <c r="MAK26" s="49"/>
      <c r="MAL26" s="49"/>
      <c r="MAM26" s="49"/>
      <c r="MAN26" s="49"/>
      <c r="MAO26" s="49"/>
      <c r="MAP26" s="49"/>
      <c r="MAQ26" s="49"/>
      <c r="MAR26" s="49"/>
      <c r="MAS26" s="49"/>
      <c r="MAT26" s="49"/>
      <c r="MAU26" s="49"/>
      <c r="MAV26" s="49"/>
      <c r="MAW26" s="49"/>
      <c r="MAX26" s="49"/>
      <c r="MAY26" s="49"/>
      <c r="MAZ26" s="49"/>
      <c r="MBA26" s="49"/>
      <c r="MBB26" s="49"/>
      <c r="MBC26" s="49"/>
      <c r="MBD26" s="49"/>
      <c r="MBE26" s="49"/>
      <c r="MBF26" s="49"/>
      <c r="MBG26" s="49"/>
      <c r="MBH26" s="49"/>
      <c r="MBI26" s="49"/>
      <c r="MBJ26" s="49"/>
      <c r="MBK26" s="49"/>
      <c r="MBL26" s="49"/>
      <c r="MBM26" s="49"/>
      <c r="MBN26" s="49"/>
      <c r="MBO26" s="49"/>
      <c r="MBP26" s="49"/>
      <c r="MBQ26" s="49"/>
      <c r="MBR26" s="49"/>
      <c r="MBS26" s="49"/>
      <c r="MBT26" s="49"/>
      <c r="MBU26" s="49"/>
      <c r="MBV26" s="49"/>
      <c r="MBW26" s="49"/>
      <c r="MBX26" s="49"/>
      <c r="MBY26" s="49"/>
      <c r="MBZ26" s="49"/>
      <c r="MCA26" s="49"/>
      <c r="MCB26" s="49"/>
      <c r="MCC26" s="49"/>
      <c r="MCD26" s="49"/>
      <c r="MCE26" s="49"/>
      <c r="MCF26" s="49"/>
      <c r="MCG26" s="49"/>
      <c r="MCH26" s="49"/>
      <c r="MCI26" s="49"/>
      <c r="MCJ26" s="49"/>
      <c r="MCK26" s="49"/>
      <c r="MCL26" s="49"/>
      <c r="MCM26" s="49"/>
      <c r="MCN26" s="49"/>
      <c r="MCO26" s="49"/>
      <c r="MCP26" s="49"/>
      <c r="MCQ26" s="49"/>
      <c r="MCR26" s="49"/>
      <c r="MCS26" s="49"/>
      <c r="MCT26" s="49"/>
      <c r="MCU26" s="49"/>
      <c r="MCV26" s="49"/>
      <c r="MCW26" s="49"/>
      <c r="MCX26" s="49"/>
      <c r="MCY26" s="49"/>
      <c r="MCZ26" s="49"/>
      <c r="MDA26" s="49"/>
      <c r="MDB26" s="49"/>
      <c r="MDC26" s="49"/>
      <c r="MDD26" s="49"/>
      <c r="MDE26" s="49"/>
      <c r="MDF26" s="49"/>
      <c r="MDG26" s="49"/>
      <c r="MDH26" s="49"/>
      <c r="MDI26" s="49"/>
      <c r="MDJ26" s="49"/>
      <c r="MDK26" s="49"/>
      <c r="MDL26" s="49"/>
      <c r="MDM26" s="49"/>
      <c r="MDN26" s="49"/>
      <c r="MDO26" s="49"/>
      <c r="MDP26" s="49"/>
      <c r="MDQ26" s="49"/>
      <c r="MDR26" s="49"/>
      <c r="MDS26" s="49"/>
      <c r="MDT26" s="49"/>
      <c r="MDU26" s="49"/>
      <c r="MDV26" s="49"/>
      <c r="MDW26" s="49"/>
      <c r="MDX26" s="49"/>
      <c r="MDY26" s="49"/>
      <c r="MDZ26" s="49"/>
      <c r="MEA26" s="49"/>
      <c r="MEB26" s="49"/>
      <c r="MEC26" s="49"/>
      <c r="MED26" s="49"/>
      <c r="MEE26" s="49"/>
      <c r="MEF26" s="49"/>
      <c r="MEG26" s="49"/>
      <c r="MEH26" s="49"/>
      <c r="MEI26" s="49"/>
      <c r="MEJ26" s="49"/>
      <c r="MEK26" s="49"/>
      <c r="MEL26" s="49"/>
      <c r="MEM26" s="49"/>
      <c r="MEN26" s="49"/>
      <c r="MEO26" s="49"/>
      <c r="MEP26" s="49"/>
      <c r="MEQ26" s="49"/>
      <c r="MER26" s="49"/>
      <c r="MES26" s="49"/>
      <c r="MET26" s="49"/>
      <c r="MEU26" s="49"/>
      <c r="MEV26" s="49"/>
      <c r="MEW26" s="49"/>
      <c r="MEX26" s="49"/>
      <c r="MEY26" s="49"/>
      <c r="MEZ26" s="49"/>
      <c r="MFA26" s="49"/>
      <c r="MFB26" s="49"/>
      <c r="MFC26" s="49"/>
      <c r="MFD26" s="49"/>
      <c r="MFE26" s="49"/>
      <c r="MFF26" s="49"/>
      <c r="MFG26" s="49"/>
      <c r="MFH26" s="49"/>
      <c r="MFI26" s="49"/>
      <c r="MFJ26" s="49"/>
      <c r="MFK26" s="49"/>
      <c r="MFL26" s="49"/>
      <c r="MFM26" s="49"/>
      <c r="MFN26" s="49"/>
      <c r="MFO26" s="49"/>
      <c r="MFP26" s="49"/>
      <c r="MFQ26" s="49"/>
      <c r="MFR26" s="49"/>
      <c r="MFS26" s="49"/>
      <c r="MFT26" s="49"/>
      <c r="MFU26" s="49"/>
      <c r="MFV26" s="49"/>
      <c r="MFW26" s="49"/>
      <c r="MFX26" s="49"/>
      <c r="MFY26" s="49"/>
      <c r="MFZ26" s="49"/>
      <c r="MGA26" s="49"/>
      <c r="MGB26" s="49"/>
      <c r="MGC26" s="49"/>
      <c r="MGD26" s="49"/>
      <c r="MGE26" s="49"/>
      <c r="MGF26" s="49"/>
      <c r="MGG26" s="49"/>
      <c r="MGH26" s="49"/>
      <c r="MGI26" s="49"/>
      <c r="MGJ26" s="49"/>
      <c r="MGK26" s="49"/>
      <c r="MGL26" s="49"/>
      <c r="MGM26" s="49"/>
      <c r="MGN26" s="49"/>
      <c r="MGO26" s="49"/>
      <c r="MGP26" s="49"/>
      <c r="MGQ26" s="49"/>
      <c r="MGR26" s="49"/>
      <c r="MGS26" s="49"/>
      <c r="MGT26" s="49"/>
      <c r="MGU26" s="49"/>
      <c r="MGV26" s="49"/>
      <c r="MGW26" s="49"/>
      <c r="MGX26" s="49"/>
      <c r="MGY26" s="49"/>
      <c r="MGZ26" s="49"/>
      <c r="MHA26" s="49"/>
      <c r="MHB26" s="49"/>
      <c r="MHC26" s="49"/>
      <c r="MHD26" s="49"/>
      <c r="MHE26" s="49"/>
      <c r="MHF26" s="49"/>
      <c r="MHG26" s="49"/>
      <c r="MHH26" s="49"/>
      <c r="MHI26" s="49"/>
      <c r="MHJ26" s="49"/>
      <c r="MHK26" s="49"/>
      <c r="MHL26" s="49"/>
      <c r="MHM26" s="49"/>
      <c r="MHN26" s="49"/>
      <c r="MHO26" s="49"/>
      <c r="MHP26" s="49"/>
      <c r="MHQ26" s="49"/>
      <c r="MHR26" s="49"/>
      <c r="MHS26" s="49"/>
      <c r="MHT26" s="49"/>
      <c r="MHU26" s="49"/>
      <c r="MHV26" s="49"/>
      <c r="MHW26" s="49"/>
      <c r="MHX26" s="49"/>
      <c r="MHY26" s="49"/>
      <c r="MHZ26" s="49"/>
      <c r="MIA26" s="49"/>
      <c r="MIB26" s="49"/>
      <c r="MIC26" s="49"/>
      <c r="MID26" s="49"/>
      <c r="MIE26" s="49"/>
      <c r="MIF26" s="49"/>
      <c r="MIG26" s="49"/>
      <c r="MIH26" s="49"/>
      <c r="MII26" s="49"/>
      <c r="MIJ26" s="49"/>
      <c r="MIK26" s="49"/>
      <c r="MIL26" s="49"/>
      <c r="MIM26" s="49"/>
      <c r="MIN26" s="49"/>
      <c r="MIO26" s="49"/>
      <c r="MIP26" s="49"/>
      <c r="MIQ26" s="49"/>
      <c r="MIR26" s="49"/>
      <c r="MIS26" s="49"/>
      <c r="MIT26" s="49"/>
      <c r="MIU26" s="49"/>
      <c r="MIV26" s="49"/>
      <c r="MIW26" s="49"/>
      <c r="MIX26" s="49"/>
      <c r="MIY26" s="49"/>
      <c r="MIZ26" s="49"/>
      <c r="MJA26" s="49"/>
      <c r="MJB26" s="49"/>
      <c r="MJC26" s="49"/>
      <c r="MJD26" s="49"/>
      <c r="MJE26" s="49"/>
      <c r="MJF26" s="49"/>
      <c r="MJG26" s="49"/>
      <c r="MJH26" s="49"/>
      <c r="MJI26" s="49"/>
      <c r="MJJ26" s="49"/>
      <c r="MJK26" s="49"/>
      <c r="MJL26" s="49"/>
      <c r="MJM26" s="49"/>
      <c r="MJN26" s="49"/>
      <c r="MJO26" s="49"/>
      <c r="MJP26" s="49"/>
      <c r="MJQ26" s="49"/>
      <c r="MJR26" s="49"/>
      <c r="MJS26" s="49"/>
      <c r="MJT26" s="49"/>
      <c r="MJU26" s="49"/>
      <c r="MJV26" s="49"/>
      <c r="MJW26" s="49"/>
      <c r="MJX26" s="49"/>
      <c r="MJY26" s="49"/>
      <c r="MJZ26" s="49"/>
      <c r="MKA26" s="49"/>
      <c r="MKB26" s="49"/>
      <c r="MKC26" s="49"/>
      <c r="MKD26" s="49"/>
      <c r="MKE26" s="49"/>
      <c r="MKF26" s="49"/>
      <c r="MKG26" s="49"/>
      <c r="MKH26" s="49"/>
      <c r="MKI26" s="49"/>
      <c r="MKJ26" s="49"/>
      <c r="MKK26" s="49"/>
      <c r="MKL26" s="49"/>
      <c r="MKM26" s="49"/>
      <c r="MKN26" s="49"/>
      <c r="MKO26" s="49"/>
      <c r="MKP26" s="49"/>
      <c r="MKQ26" s="49"/>
      <c r="MKR26" s="49"/>
      <c r="MKS26" s="49"/>
      <c r="MKT26" s="49"/>
      <c r="MKU26" s="49"/>
      <c r="MKV26" s="49"/>
      <c r="MKW26" s="49"/>
      <c r="MKX26" s="49"/>
      <c r="MKY26" s="49"/>
      <c r="MKZ26" s="49"/>
      <c r="MLA26" s="49"/>
      <c r="MLB26" s="49"/>
      <c r="MLC26" s="49"/>
      <c r="MLD26" s="49"/>
      <c r="MLE26" s="49"/>
      <c r="MLF26" s="49"/>
      <c r="MLG26" s="49"/>
      <c r="MLH26" s="49"/>
      <c r="MLI26" s="49"/>
      <c r="MLJ26" s="49"/>
      <c r="MLK26" s="49"/>
      <c r="MLL26" s="49"/>
      <c r="MLM26" s="49"/>
      <c r="MLN26" s="49"/>
      <c r="MLO26" s="49"/>
      <c r="MLP26" s="49"/>
      <c r="MLQ26" s="49"/>
      <c r="MLR26" s="49"/>
      <c r="MLS26" s="49"/>
      <c r="MLT26" s="49"/>
      <c r="MLU26" s="49"/>
      <c r="MLV26" s="49"/>
      <c r="MLW26" s="49"/>
      <c r="MLX26" s="49"/>
      <c r="MLY26" s="49"/>
      <c r="MLZ26" s="49"/>
      <c r="MMA26" s="49"/>
      <c r="MMB26" s="49"/>
      <c r="MMC26" s="49"/>
      <c r="MMD26" s="49"/>
      <c r="MME26" s="49"/>
      <c r="MMF26" s="49"/>
      <c r="MMG26" s="49"/>
      <c r="MMH26" s="49"/>
      <c r="MMI26" s="49"/>
      <c r="MMJ26" s="49"/>
      <c r="MMK26" s="49"/>
      <c r="MML26" s="49"/>
      <c r="MMM26" s="49"/>
      <c r="MMN26" s="49"/>
      <c r="MMO26" s="49"/>
      <c r="MMP26" s="49"/>
      <c r="MMQ26" s="49"/>
      <c r="MMR26" s="49"/>
      <c r="MMS26" s="49"/>
      <c r="MMT26" s="49"/>
      <c r="MMU26" s="49"/>
      <c r="MMV26" s="49"/>
      <c r="MMW26" s="49"/>
      <c r="MMX26" s="49"/>
      <c r="MMY26" s="49"/>
      <c r="MMZ26" s="49"/>
      <c r="MNA26" s="49"/>
      <c r="MNB26" s="49"/>
      <c r="MNC26" s="49"/>
      <c r="MND26" s="49"/>
      <c r="MNE26" s="49"/>
      <c r="MNF26" s="49"/>
      <c r="MNG26" s="49"/>
      <c r="MNH26" s="49"/>
      <c r="MNI26" s="49"/>
      <c r="MNJ26" s="49"/>
      <c r="MNK26" s="49"/>
      <c r="MNL26" s="49"/>
      <c r="MNM26" s="49"/>
      <c r="MNN26" s="49"/>
      <c r="MNO26" s="49"/>
      <c r="MNP26" s="49"/>
      <c r="MNQ26" s="49"/>
      <c r="MNR26" s="49"/>
      <c r="MNS26" s="49"/>
      <c r="MNT26" s="49"/>
      <c r="MNU26" s="49"/>
      <c r="MNV26" s="49"/>
      <c r="MNW26" s="49"/>
      <c r="MNX26" s="49"/>
      <c r="MNY26" s="49"/>
      <c r="MNZ26" s="49"/>
      <c r="MOA26" s="49"/>
      <c r="MOB26" s="49"/>
      <c r="MOC26" s="49"/>
      <c r="MOD26" s="49"/>
      <c r="MOE26" s="49"/>
      <c r="MOF26" s="49"/>
      <c r="MOG26" s="49"/>
      <c r="MOH26" s="49"/>
      <c r="MOI26" s="49"/>
      <c r="MOJ26" s="49"/>
      <c r="MOK26" s="49"/>
      <c r="MOL26" s="49"/>
      <c r="MOM26" s="49"/>
      <c r="MON26" s="49"/>
      <c r="MOO26" s="49"/>
      <c r="MOP26" s="49"/>
      <c r="MOQ26" s="49"/>
      <c r="MOR26" s="49"/>
      <c r="MOS26" s="49"/>
      <c r="MOT26" s="49"/>
      <c r="MOU26" s="49"/>
      <c r="MOV26" s="49"/>
      <c r="MOW26" s="49"/>
      <c r="MOX26" s="49"/>
      <c r="MOY26" s="49"/>
      <c r="MOZ26" s="49"/>
      <c r="MPA26" s="49"/>
      <c r="MPB26" s="49"/>
      <c r="MPC26" s="49"/>
      <c r="MPD26" s="49"/>
      <c r="MPE26" s="49"/>
      <c r="MPF26" s="49"/>
      <c r="MPG26" s="49"/>
      <c r="MPH26" s="49"/>
      <c r="MPI26" s="49"/>
      <c r="MPJ26" s="49"/>
      <c r="MPK26" s="49"/>
      <c r="MPL26" s="49"/>
      <c r="MPM26" s="49"/>
      <c r="MPN26" s="49"/>
      <c r="MPO26" s="49"/>
      <c r="MPP26" s="49"/>
      <c r="MPQ26" s="49"/>
      <c r="MPR26" s="49"/>
      <c r="MPS26" s="49"/>
      <c r="MPT26" s="49"/>
      <c r="MPU26" s="49"/>
      <c r="MPV26" s="49"/>
      <c r="MPW26" s="49"/>
      <c r="MPX26" s="49"/>
      <c r="MPY26" s="49"/>
      <c r="MPZ26" s="49"/>
      <c r="MQA26" s="49"/>
      <c r="MQB26" s="49"/>
      <c r="MQC26" s="49"/>
      <c r="MQD26" s="49"/>
      <c r="MQE26" s="49"/>
      <c r="MQF26" s="49"/>
      <c r="MQG26" s="49"/>
      <c r="MQH26" s="49"/>
      <c r="MQI26" s="49"/>
      <c r="MQJ26" s="49"/>
      <c r="MQK26" s="49"/>
      <c r="MQL26" s="49"/>
      <c r="MQM26" s="49"/>
      <c r="MQN26" s="49"/>
      <c r="MQO26" s="49"/>
      <c r="MQP26" s="49"/>
      <c r="MQQ26" s="49"/>
      <c r="MQR26" s="49"/>
      <c r="MQS26" s="49"/>
      <c r="MQT26" s="49"/>
      <c r="MQU26" s="49"/>
      <c r="MQV26" s="49"/>
      <c r="MQW26" s="49"/>
      <c r="MQX26" s="49"/>
      <c r="MQY26" s="49"/>
      <c r="MQZ26" s="49"/>
      <c r="MRA26" s="49"/>
      <c r="MRB26" s="49"/>
      <c r="MRC26" s="49"/>
      <c r="MRD26" s="49"/>
      <c r="MRE26" s="49"/>
      <c r="MRF26" s="49"/>
      <c r="MRG26" s="49"/>
      <c r="MRH26" s="49"/>
      <c r="MRI26" s="49"/>
      <c r="MRJ26" s="49"/>
      <c r="MRK26" s="49"/>
      <c r="MRL26" s="49"/>
      <c r="MRM26" s="49"/>
      <c r="MRN26" s="49"/>
      <c r="MRO26" s="49"/>
      <c r="MRP26" s="49"/>
      <c r="MRQ26" s="49"/>
      <c r="MRR26" s="49"/>
      <c r="MRS26" s="49"/>
      <c r="MRT26" s="49"/>
      <c r="MRU26" s="49"/>
      <c r="MRV26" s="49"/>
      <c r="MRW26" s="49"/>
      <c r="MRX26" s="49"/>
      <c r="MRY26" s="49"/>
      <c r="MRZ26" s="49"/>
      <c r="MSA26" s="49"/>
      <c r="MSB26" s="49"/>
      <c r="MSC26" s="49"/>
      <c r="MSD26" s="49"/>
      <c r="MSE26" s="49"/>
      <c r="MSF26" s="49"/>
      <c r="MSG26" s="49"/>
      <c r="MSH26" s="49"/>
      <c r="MSI26" s="49"/>
      <c r="MSJ26" s="49"/>
      <c r="MSK26" s="49"/>
      <c r="MSL26" s="49"/>
      <c r="MSM26" s="49"/>
      <c r="MSN26" s="49"/>
      <c r="MSO26" s="49"/>
      <c r="MSP26" s="49"/>
      <c r="MSQ26" s="49"/>
      <c r="MSR26" s="49"/>
      <c r="MSS26" s="49"/>
      <c r="MST26" s="49"/>
      <c r="MSU26" s="49"/>
      <c r="MSV26" s="49"/>
      <c r="MSW26" s="49"/>
      <c r="MSX26" s="49"/>
      <c r="MSY26" s="49"/>
      <c r="MSZ26" s="49"/>
      <c r="MTA26" s="49"/>
      <c r="MTB26" s="49"/>
      <c r="MTC26" s="49"/>
      <c r="MTD26" s="49"/>
      <c r="MTE26" s="49"/>
      <c r="MTF26" s="49"/>
      <c r="MTG26" s="49"/>
      <c r="MTH26" s="49"/>
      <c r="MTI26" s="49"/>
      <c r="MTJ26" s="49"/>
      <c r="MTK26" s="49"/>
      <c r="MTL26" s="49"/>
      <c r="MTM26" s="49"/>
      <c r="MTN26" s="49"/>
      <c r="MTO26" s="49"/>
      <c r="MTP26" s="49"/>
      <c r="MTQ26" s="49"/>
      <c r="MTR26" s="49"/>
      <c r="MTS26" s="49"/>
      <c r="MTT26" s="49"/>
      <c r="MTU26" s="49"/>
      <c r="MTV26" s="49"/>
      <c r="MTW26" s="49"/>
      <c r="MTX26" s="49"/>
      <c r="MTY26" s="49"/>
      <c r="MTZ26" s="49"/>
      <c r="MUA26" s="49"/>
      <c r="MUB26" s="49"/>
      <c r="MUC26" s="49"/>
      <c r="MUD26" s="49"/>
      <c r="MUE26" s="49"/>
      <c r="MUF26" s="49"/>
      <c r="MUG26" s="49"/>
      <c r="MUH26" s="49"/>
      <c r="MUI26" s="49"/>
      <c r="MUJ26" s="49"/>
      <c r="MUK26" s="49"/>
      <c r="MUL26" s="49"/>
      <c r="MUM26" s="49"/>
      <c r="MUN26" s="49"/>
      <c r="MUO26" s="49"/>
      <c r="MUP26" s="49"/>
      <c r="MUQ26" s="49"/>
      <c r="MUR26" s="49"/>
      <c r="MUS26" s="49"/>
      <c r="MUT26" s="49"/>
      <c r="MUU26" s="49"/>
      <c r="MUV26" s="49"/>
      <c r="MUW26" s="49"/>
      <c r="MUX26" s="49"/>
      <c r="MUY26" s="49"/>
      <c r="MUZ26" s="49"/>
      <c r="MVA26" s="49"/>
      <c r="MVB26" s="49"/>
      <c r="MVC26" s="49"/>
      <c r="MVD26" s="49"/>
      <c r="MVE26" s="49"/>
      <c r="MVF26" s="49"/>
      <c r="MVG26" s="49"/>
      <c r="MVH26" s="49"/>
      <c r="MVI26" s="49"/>
      <c r="MVJ26" s="49"/>
      <c r="MVK26" s="49"/>
      <c r="MVL26" s="49"/>
      <c r="MVM26" s="49"/>
      <c r="MVN26" s="49"/>
      <c r="MVO26" s="49"/>
      <c r="MVP26" s="49"/>
      <c r="MVQ26" s="49"/>
      <c r="MVR26" s="49"/>
      <c r="MVS26" s="49"/>
      <c r="MVT26" s="49"/>
      <c r="MVU26" s="49"/>
      <c r="MVV26" s="49"/>
      <c r="MVW26" s="49"/>
      <c r="MVX26" s="49"/>
      <c r="MVY26" s="49"/>
      <c r="MVZ26" s="49"/>
      <c r="MWA26" s="49"/>
      <c r="MWB26" s="49"/>
      <c r="MWC26" s="49"/>
      <c r="MWD26" s="49"/>
      <c r="MWE26" s="49"/>
      <c r="MWF26" s="49"/>
      <c r="MWG26" s="49"/>
      <c r="MWH26" s="49"/>
      <c r="MWI26" s="49"/>
      <c r="MWJ26" s="49"/>
      <c r="MWK26" s="49"/>
      <c r="MWL26" s="49"/>
      <c r="MWM26" s="49"/>
      <c r="MWN26" s="49"/>
      <c r="MWO26" s="49"/>
      <c r="MWP26" s="49"/>
      <c r="MWQ26" s="49"/>
      <c r="MWR26" s="49"/>
      <c r="MWS26" s="49"/>
      <c r="MWT26" s="49"/>
      <c r="MWU26" s="49"/>
      <c r="MWV26" s="49"/>
      <c r="MWW26" s="49"/>
      <c r="MWX26" s="49"/>
      <c r="MWY26" s="49"/>
      <c r="MWZ26" s="49"/>
      <c r="MXA26" s="49"/>
      <c r="MXB26" s="49"/>
      <c r="MXC26" s="49"/>
      <c r="MXD26" s="49"/>
      <c r="MXE26" s="49"/>
      <c r="MXF26" s="49"/>
      <c r="MXG26" s="49"/>
      <c r="MXH26" s="49"/>
      <c r="MXI26" s="49"/>
      <c r="MXJ26" s="49"/>
      <c r="MXK26" s="49"/>
      <c r="MXL26" s="49"/>
      <c r="MXM26" s="49"/>
      <c r="MXN26" s="49"/>
      <c r="MXO26" s="49"/>
      <c r="MXP26" s="49"/>
      <c r="MXQ26" s="49"/>
      <c r="MXR26" s="49"/>
      <c r="MXS26" s="49"/>
      <c r="MXT26" s="49"/>
      <c r="MXU26" s="49"/>
      <c r="MXV26" s="49"/>
      <c r="MXW26" s="49"/>
      <c r="MXX26" s="49"/>
      <c r="MXY26" s="49"/>
      <c r="MXZ26" s="49"/>
      <c r="MYA26" s="49"/>
      <c r="MYB26" s="49"/>
      <c r="MYC26" s="49"/>
      <c r="MYD26" s="49"/>
      <c r="MYE26" s="49"/>
      <c r="MYF26" s="49"/>
      <c r="MYG26" s="49"/>
      <c r="MYH26" s="49"/>
      <c r="MYI26" s="49"/>
      <c r="MYJ26" s="49"/>
      <c r="MYK26" s="49"/>
      <c r="MYL26" s="49"/>
      <c r="MYM26" s="49"/>
      <c r="MYN26" s="49"/>
      <c r="MYO26" s="49"/>
      <c r="MYP26" s="49"/>
      <c r="MYQ26" s="49"/>
      <c r="MYR26" s="49"/>
      <c r="MYS26" s="49"/>
      <c r="MYT26" s="49"/>
      <c r="MYU26" s="49"/>
      <c r="MYV26" s="49"/>
      <c r="MYW26" s="49"/>
      <c r="MYX26" s="49"/>
      <c r="MYY26" s="49"/>
      <c r="MYZ26" s="49"/>
      <c r="MZA26" s="49"/>
      <c r="MZB26" s="49"/>
      <c r="MZC26" s="49"/>
      <c r="MZD26" s="49"/>
      <c r="MZE26" s="49"/>
      <c r="MZF26" s="49"/>
      <c r="MZG26" s="49"/>
      <c r="MZH26" s="49"/>
      <c r="MZI26" s="49"/>
      <c r="MZJ26" s="49"/>
      <c r="MZK26" s="49"/>
      <c r="MZL26" s="49"/>
      <c r="MZM26" s="49"/>
      <c r="MZN26" s="49"/>
      <c r="MZO26" s="49"/>
      <c r="MZP26" s="49"/>
      <c r="MZQ26" s="49"/>
      <c r="MZR26" s="49"/>
      <c r="MZS26" s="49"/>
      <c r="MZT26" s="49"/>
      <c r="MZU26" s="49"/>
      <c r="MZV26" s="49"/>
      <c r="MZW26" s="49"/>
      <c r="MZX26" s="49"/>
      <c r="MZY26" s="49"/>
      <c r="MZZ26" s="49"/>
      <c r="NAA26" s="49"/>
      <c r="NAB26" s="49"/>
      <c r="NAC26" s="49"/>
      <c r="NAD26" s="49"/>
      <c r="NAE26" s="49"/>
      <c r="NAF26" s="49"/>
      <c r="NAG26" s="49"/>
      <c r="NAH26" s="49"/>
      <c r="NAI26" s="49"/>
      <c r="NAJ26" s="49"/>
      <c r="NAK26" s="49"/>
      <c r="NAL26" s="49"/>
      <c r="NAM26" s="49"/>
      <c r="NAN26" s="49"/>
      <c r="NAO26" s="49"/>
      <c r="NAP26" s="49"/>
      <c r="NAQ26" s="49"/>
      <c r="NAR26" s="49"/>
      <c r="NAS26" s="49"/>
      <c r="NAT26" s="49"/>
      <c r="NAU26" s="49"/>
      <c r="NAV26" s="49"/>
      <c r="NAW26" s="49"/>
      <c r="NAX26" s="49"/>
      <c r="NAY26" s="49"/>
      <c r="NAZ26" s="49"/>
      <c r="NBA26" s="49"/>
      <c r="NBB26" s="49"/>
      <c r="NBC26" s="49"/>
      <c r="NBD26" s="49"/>
      <c r="NBE26" s="49"/>
      <c r="NBF26" s="49"/>
      <c r="NBG26" s="49"/>
      <c r="NBH26" s="49"/>
      <c r="NBI26" s="49"/>
      <c r="NBJ26" s="49"/>
      <c r="NBK26" s="49"/>
      <c r="NBL26" s="49"/>
      <c r="NBM26" s="49"/>
      <c r="NBN26" s="49"/>
      <c r="NBO26" s="49"/>
      <c r="NBP26" s="49"/>
      <c r="NBQ26" s="49"/>
      <c r="NBR26" s="49"/>
      <c r="NBS26" s="49"/>
      <c r="NBT26" s="49"/>
      <c r="NBU26" s="49"/>
      <c r="NBV26" s="49"/>
      <c r="NBW26" s="49"/>
      <c r="NBX26" s="49"/>
      <c r="NBY26" s="49"/>
      <c r="NBZ26" s="49"/>
      <c r="NCA26" s="49"/>
      <c r="NCB26" s="49"/>
      <c r="NCC26" s="49"/>
      <c r="NCD26" s="49"/>
      <c r="NCE26" s="49"/>
      <c r="NCF26" s="49"/>
      <c r="NCG26" s="49"/>
      <c r="NCH26" s="49"/>
      <c r="NCI26" s="49"/>
      <c r="NCJ26" s="49"/>
      <c r="NCK26" s="49"/>
      <c r="NCL26" s="49"/>
      <c r="NCM26" s="49"/>
      <c r="NCN26" s="49"/>
      <c r="NCO26" s="49"/>
      <c r="NCP26" s="49"/>
      <c r="NCQ26" s="49"/>
      <c r="NCR26" s="49"/>
      <c r="NCS26" s="49"/>
      <c r="NCT26" s="49"/>
      <c r="NCU26" s="49"/>
      <c r="NCV26" s="49"/>
      <c r="NCW26" s="49"/>
      <c r="NCX26" s="49"/>
      <c r="NCY26" s="49"/>
      <c r="NCZ26" s="49"/>
      <c r="NDA26" s="49"/>
      <c r="NDB26" s="49"/>
      <c r="NDC26" s="49"/>
      <c r="NDD26" s="49"/>
      <c r="NDE26" s="49"/>
      <c r="NDF26" s="49"/>
      <c r="NDG26" s="49"/>
      <c r="NDH26" s="49"/>
      <c r="NDI26" s="49"/>
      <c r="NDJ26" s="49"/>
      <c r="NDK26" s="49"/>
      <c r="NDL26" s="49"/>
      <c r="NDM26" s="49"/>
      <c r="NDN26" s="49"/>
      <c r="NDO26" s="49"/>
      <c r="NDP26" s="49"/>
      <c r="NDQ26" s="49"/>
      <c r="NDR26" s="49"/>
      <c r="NDS26" s="49"/>
      <c r="NDT26" s="49"/>
      <c r="NDU26" s="49"/>
      <c r="NDV26" s="49"/>
      <c r="NDW26" s="49"/>
      <c r="NDX26" s="49"/>
      <c r="NDY26" s="49"/>
      <c r="NDZ26" s="49"/>
      <c r="NEA26" s="49"/>
      <c r="NEB26" s="49"/>
      <c r="NEC26" s="49"/>
      <c r="NED26" s="49"/>
      <c r="NEE26" s="49"/>
      <c r="NEF26" s="49"/>
      <c r="NEG26" s="49"/>
      <c r="NEH26" s="49"/>
      <c r="NEI26" s="49"/>
      <c r="NEJ26" s="49"/>
      <c r="NEK26" s="49"/>
      <c r="NEL26" s="49"/>
      <c r="NEM26" s="49"/>
      <c r="NEN26" s="49"/>
      <c r="NEO26" s="49"/>
      <c r="NEP26" s="49"/>
      <c r="NEQ26" s="49"/>
      <c r="NER26" s="49"/>
      <c r="NES26" s="49"/>
      <c r="NET26" s="49"/>
      <c r="NEU26" s="49"/>
      <c r="NEV26" s="49"/>
      <c r="NEW26" s="49"/>
      <c r="NEX26" s="49"/>
      <c r="NEY26" s="49"/>
      <c r="NEZ26" s="49"/>
      <c r="NFA26" s="49"/>
      <c r="NFB26" s="49"/>
      <c r="NFC26" s="49"/>
      <c r="NFD26" s="49"/>
      <c r="NFE26" s="49"/>
      <c r="NFF26" s="49"/>
      <c r="NFG26" s="49"/>
      <c r="NFH26" s="49"/>
      <c r="NFI26" s="49"/>
      <c r="NFJ26" s="49"/>
      <c r="NFK26" s="49"/>
      <c r="NFL26" s="49"/>
      <c r="NFM26" s="49"/>
      <c r="NFN26" s="49"/>
      <c r="NFO26" s="49"/>
      <c r="NFP26" s="49"/>
      <c r="NFQ26" s="49"/>
      <c r="NFR26" s="49"/>
      <c r="NFS26" s="49"/>
      <c r="NFT26" s="49"/>
      <c r="NFU26" s="49"/>
      <c r="NFV26" s="49"/>
      <c r="NFW26" s="49"/>
      <c r="NFX26" s="49"/>
      <c r="NFY26" s="49"/>
      <c r="NFZ26" s="49"/>
      <c r="NGA26" s="49"/>
      <c r="NGB26" s="49"/>
      <c r="NGC26" s="49"/>
      <c r="NGD26" s="49"/>
      <c r="NGE26" s="49"/>
      <c r="NGF26" s="49"/>
      <c r="NGG26" s="49"/>
      <c r="NGH26" s="49"/>
      <c r="NGI26" s="49"/>
      <c r="NGJ26" s="49"/>
      <c r="NGK26" s="49"/>
      <c r="NGL26" s="49"/>
      <c r="NGM26" s="49"/>
      <c r="NGN26" s="49"/>
      <c r="NGO26" s="49"/>
      <c r="NGP26" s="49"/>
      <c r="NGQ26" s="49"/>
      <c r="NGR26" s="49"/>
      <c r="NGS26" s="49"/>
      <c r="NGT26" s="49"/>
      <c r="NGU26" s="49"/>
      <c r="NGV26" s="49"/>
      <c r="NGW26" s="49"/>
      <c r="NGX26" s="49"/>
      <c r="NGY26" s="49"/>
      <c r="NGZ26" s="49"/>
      <c r="NHA26" s="49"/>
      <c r="NHB26" s="49"/>
      <c r="NHC26" s="49"/>
      <c r="NHD26" s="49"/>
      <c r="NHE26" s="49"/>
      <c r="NHF26" s="49"/>
      <c r="NHG26" s="49"/>
      <c r="NHH26" s="49"/>
      <c r="NHI26" s="49"/>
      <c r="NHJ26" s="49"/>
      <c r="NHK26" s="49"/>
      <c r="NHL26" s="49"/>
      <c r="NHM26" s="49"/>
      <c r="NHN26" s="49"/>
      <c r="NHO26" s="49"/>
      <c r="NHP26" s="49"/>
      <c r="NHQ26" s="49"/>
      <c r="NHR26" s="49"/>
      <c r="NHS26" s="49"/>
      <c r="NHT26" s="49"/>
      <c r="NHU26" s="49"/>
      <c r="NHV26" s="49"/>
      <c r="NHW26" s="49"/>
      <c r="NHX26" s="49"/>
      <c r="NHY26" s="49"/>
      <c r="NHZ26" s="49"/>
      <c r="NIA26" s="49"/>
      <c r="NIB26" s="49"/>
      <c r="NIC26" s="49"/>
      <c r="NID26" s="49"/>
      <c r="NIE26" s="49"/>
      <c r="NIF26" s="49"/>
      <c r="NIG26" s="49"/>
      <c r="NIH26" s="49"/>
      <c r="NII26" s="49"/>
      <c r="NIJ26" s="49"/>
      <c r="NIK26" s="49"/>
      <c r="NIL26" s="49"/>
      <c r="NIM26" s="49"/>
      <c r="NIN26" s="49"/>
      <c r="NIO26" s="49"/>
      <c r="NIP26" s="49"/>
      <c r="NIQ26" s="49"/>
      <c r="NIR26" s="49"/>
      <c r="NIS26" s="49"/>
      <c r="NIT26" s="49"/>
      <c r="NIU26" s="49"/>
      <c r="NIV26" s="49"/>
      <c r="NIW26" s="49"/>
      <c r="NIX26" s="49"/>
      <c r="NIY26" s="49"/>
      <c r="NIZ26" s="49"/>
      <c r="NJA26" s="49"/>
      <c r="NJB26" s="49"/>
      <c r="NJC26" s="49"/>
      <c r="NJD26" s="49"/>
      <c r="NJE26" s="49"/>
      <c r="NJF26" s="49"/>
      <c r="NJG26" s="49"/>
      <c r="NJH26" s="49"/>
      <c r="NJI26" s="49"/>
      <c r="NJJ26" s="49"/>
      <c r="NJK26" s="49"/>
      <c r="NJL26" s="49"/>
      <c r="NJM26" s="49"/>
      <c r="NJN26" s="49"/>
      <c r="NJO26" s="49"/>
      <c r="NJP26" s="49"/>
      <c r="NJQ26" s="49"/>
      <c r="NJR26" s="49"/>
      <c r="NJS26" s="49"/>
      <c r="NJT26" s="49"/>
      <c r="NJU26" s="49"/>
      <c r="NJV26" s="49"/>
      <c r="NJW26" s="49"/>
      <c r="NJX26" s="49"/>
      <c r="NJY26" s="49"/>
      <c r="NJZ26" s="49"/>
      <c r="NKA26" s="49"/>
      <c r="NKB26" s="49"/>
      <c r="NKC26" s="49"/>
      <c r="NKD26" s="49"/>
      <c r="NKE26" s="49"/>
      <c r="NKF26" s="49"/>
      <c r="NKG26" s="49"/>
      <c r="NKH26" s="49"/>
      <c r="NKI26" s="49"/>
      <c r="NKJ26" s="49"/>
      <c r="NKK26" s="49"/>
      <c r="NKL26" s="49"/>
      <c r="NKM26" s="49"/>
      <c r="NKN26" s="49"/>
      <c r="NKO26" s="49"/>
      <c r="NKP26" s="49"/>
      <c r="NKQ26" s="49"/>
      <c r="NKR26" s="49"/>
      <c r="NKS26" s="49"/>
      <c r="NKT26" s="49"/>
      <c r="NKU26" s="49"/>
      <c r="NKV26" s="49"/>
      <c r="NKW26" s="49"/>
      <c r="NKX26" s="49"/>
      <c r="NKY26" s="49"/>
      <c r="NKZ26" s="49"/>
      <c r="NLA26" s="49"/>
      <c r="NLB26" s="49"/>
      <c r="NLC26" s="49"/>
      <c r="NLD26" s="49"/>
      <c r="NLE26" s="49"/>
      <c r="NLF26" s="49"/>
      <c r="NLG26" s="49"/>
      <c r="NLH26" s="49"/>
      <c r="NLI26" s="49"/>
      <c r="NLJ26" s="49"/>
      <c r="NLK26" s="49"/>
      <c r="NLL26" s="49"/>
      <c r="NLM26" s="49"/>
      <c r="NLN26" s="49"/>
      <c r="NLO26" s="49"/>
      <c r="NLP26" s="49"/>
      <c r="NLQ26" s="49"/>
      <c r="NLR26" s="49"/>
      <c r="NLS26" s="49"/>
      <c r="NLT26" s="49"/>
      <c r="NLU26" s="49"/>
      <c r="NLV26" s="49"/>
      <c r="NLW26" s="49"/>
      <c r="NLX26" s="49"/>
      <c r="NLY26" s="49"/>
      <c r="NLZ26" s="49"/>
      <c r="NMA26" s="49"/>
      <c r="NMB26" s="49"/>
      <c r="NMC26" s="49"/>
      <c r="NMD26" s="49"/>
      <c r="NME26" s="49"/>
      <c r="NMF26" s="49"/>
      <c r="NMG26" s="49"/>
      <c r="NMH26" s="49"/>
      <c r="NMI26" s="49"/>
      <c r="NMJ26" s="49"/>
      <c r="NMK26" s="49"/>
      <c r="NML26" s="49"/>
      <c r="NMM26" s="49"/>
      <c r="NMN26" s="49"/>
      <c r="NMO26" s="49"/>
      <c r="NMP26" s="49"/>
      <c r="NMQ26" s="49"/>
      <c r="NMR26" s="49"/>
      <c r="NMS26" s="49"/>
      <c r="NMT26" s="49"/>
      <c r="NMU26" s="49"/>
      <c r="NMV26" s="49"/>
      <c r="NMW26" s="49"/>
      <c r="NMX26" s="49"/>
      <c r="NMY26" s="49"/>
      <c r="NMZ26" s="49"/>
      <c r="NNA26" s="49"/>
      <c r="NNB26" s="49"/>
      <c r="NNC26" s="49"/>
      <c r="NND26" s="49"/>
      <c r="NNE26" s="49"/>
      <c r="NNF26" s="49"/>
      <c r="NNG26" s="49"/>
      <c r="NNH26" s="49"/>
      <c r="NNI26" s="49"/>
      <c r="NNJ26" s="49"/>
      <c r="NNK26" s="49"/>
      <c r="NNL26" s="49"/>
      <c r="NNM26" s="49"/>
      <c r="NNN26" s="49"/>
      <c r="NNO26" s="49"/>
      <c r="NNP26" s="49"/>
      <c r="NNQ26" s="49"/>
      <c r="NNR26" s="49"/>
      <c r="NNS26" s="49"/>
      <c r="NNT26" s="49"/>
      <c r="NNU26" s="49"/>
      <c r="NNV26" s="49"/>
      <c r="NNW26" s="49"/>
      <c r="NNX26" s="49"/>
      <c r="NNY26" s="49"/>
      <c r="NNZ26" s="49"/>
      <c r="NOA26" s="49"/>
      <c r="NOB26" s="49"/>
      <c r="NOC26" s="49"/>
      <c r="NOD26" s="49"/>
      <c r="NOE26" s="49"/>
      <c r="NOF26" s="49"/>
      <c r="NOG26" s="49"/>
      <c r="NOH26" s="49"/>
      <c r="NOI26" s="49"/>
      <c r="NOJ26" s="49"/>
      <c r="NOK26" s="49"/>
      <c r="NOL26" s="49"/>
      <c r="NOM26" s="49"/>
      <c r="NON26" s="49"/>
      <c r="NOO26" s="49"/>
      <c r="NOP26" s="49"/>
      <c r="NOQ26" s="49"/>
      <c r="NOR26" s="49"/>
      <c r="NOS26" s="49"/>
      <c r="NOT26" s="49"/>
      <c r="NOU26" s="49"/>
      <c r="NOV26" s="49"/>
      <c r="NOW26" s="49"/>
      <c r="NOX26" s="49"/>
      <c r="NOY26" s="49"/>
      <c r="NOZ26" s="49"/>
      <c r="NPA26" s="49"/>
      <c r="NPB26" s="49"/>
      <c r="NPC26" s="49"/>
      <c r="NPD26" s="49"/>
      <c r="NPE26" s="49"/>
      <c r="NPF26" s="49"/>
      <c r="NPG26" s="49"/>
      <c r="NPH26" s="49"/>
      <c r="NPI26" s="49"/>
      <c r="NPJ26" s="49"/>
      <c r="NPK26" s="49"/>
      <c r="NPL26" s="49"/>
      <c r="NPM26" s="49"/>
      <c r="NPN26" s="49"/>
      <c r="NPO26" s="49"/>
      <c r="NPP26" s="49"/>
      <c r="NPQ26" s="49"/>
      <c r="NPR26" s="49"/>
      <c r="NPS26" s="49"/>
      <c r="NPT26" s="49"/>
      <c r="NPU26" s="49"/>
      <c r="NPV26" s="49"/>
      <c r="NPW26" s="49"/>
      <c r="NPX26" s="49"/>
      <c r="NPY26" s="49"/>
      <c r="NPZ26" s="49"/>
      <c r="NQA26" s="49"/>
      <c r="NQB26" s="49"/>
      <c r="NQC26" s="49"/>
      <c r="NQD26" s="49"/>
      <c r="NQE26" s="49"/>
      <c r="NQF26" s="49"/>
      <c r="NQG26" s="49"/>
      <c r="NQH26" s="49"/>
      <c r="NQI26" s="49"/>
      <c r="NQJ26" s="49"/>
      <c r="NQK26" s="49"/>
      <c r="NQL26" s="49"/>
      <c r="NQM26" s="49"/>
      <c r="NQN26" s="49"/>
      <c r="NQO26" s="49"/>
      <c r="NQP26" s="49"/>
      <c r="NQQ26" s="49"/>
      <c r="NQR26" s="49"/>
      <c r="NQS26" s="49"/>
      <c r="NQT26" s="49"/>
      <c r="NQU26" s="49"/>
      <c r="NQV26" s="49"/>
      <c r="NQW26" s="49"/>
      <c r="NQX26" s="49"/>
      <c r="NQY26" s="49"/>
      <c r="NQZ26" s="49"/>
      <c r="NRA26" s="49"/>
      <c r="NRB26" s="49"/>
      <c r="NRC26" s="49"/>
      <c r="NRD26" s="49"/>
      <c r="NRE26" s="49"/>
      <c r="NRF26" s="49"/>
      <c r="NRG26" s="49"/>
      <c r="NRH26" s="49"/>
      <c r="NRI26" s="49"/>
      <c r="NRJ26" s="49"/>
      <c r="NRK26" s="49"/>
      <c r="NRL26" s="49"/>
      <c r="NRM26" s="49"/>
      <c r="NRN26" s="49"/>
      <c r="NRO26" s="49"/>
      <c r="NRP26" s="49"/>
      <c r="NRQ26" s="49"/>
      <c r="NRR26" s="49"/>
      <c r="NRS26" s="49"/>
      <c r="NRT26" s="49"/>
      <c r="NRU26" s="49"/>
      <c r="NRV26" s="49"/>
      <c r="NRW26" s="49"/>
      <c r="NRX26" s="49"/>
      <c r="NRY26" s="49"/>
      <c r="NRZ26" s="49"/>
      <c r="NSA26" s="49"/>
      <c r="NSB26" s="49"/>
      <c r="NSC26" s="49"/>
      <c r="NSD26" s="49"/>
      <c r="NSE26" s="49"/>
      <c r="NSF26" s="49"/>
      <c r="NSG26" s="49"/>
      <c r="NSH26" s="49"/>
      <c r="NSI26" s="49"/>
      <c r="NSJ26" s="49"/>
      <c r="NSK26" s="49"/>
      <c r="NSL26" s="49"/>
      <c r="NSM26" s="49"/>
      <c r="NSN26" s="49"/>
      <c r="NSO26" s="49"/>
      <c r="NSP26" s="49"/>
      <c r="NSQ26" s="49"/>
      <c r="NSR26" s="49"/>
      <c r="NSS26" s="49"/>
      <c r="NST26" s="49"/>
      <c r="NSU26" s="49"/>
      <c r="NSV26" s="49"/>
      <c r="NSW26" s="49"/>
      <c r="NSX26" s="49"/>
      <c r="NSY26" s="49"/>
      <c r="NSZ26" s="49"/>
      <c r="NTA26" s="49"/>
      <c r="NTB26" s="49"/>
      <c r="NTC26" s="49"/>
      <c r="NTD26" s="49"/>
      <c r="NTE26" s="49"/>
      <c r="NTF26" s="49"/>
      <c r="NTG26" s="49"/>
      <c r="NTH26" s="49"/>
      <c r="NTI26" s="49"/>
      <c r="NTJ26" s="49"/>
      <c r="NTK26" s="49"/>
      <c r="NTL26" s="49"/>
      <c r="NTM26" s="49"/>
      <c r="NTN26" s="49"/>
      <c r="NTO26" s="49"/>
      <c r="NTP26" s="49"/>
      <c r="NTQ26" s="49"/>
      <c r="NTR26" s="49"/>
      <c r="NTS26" s="49"/>
      <c r="NTT26" s="49"/>
      <c r="NTU26" s="49"/>
      <c r="NTV26" s="49"/>
      <c r="NTW26" s="49"/>
      <c r="NTX26" s="49"/>
      <c r="NTY26" s="49"/>
      <c r="NTZ26" s="49"/>
      <c r="NUA26" s="49"/>
      <c r="NUB26" s="49"/>
      <c r="NUC26" s="49"/>
      <c r="NUD26" s="49"/>
      <c r="NUE26" s="49"/>
      <c r="NUF26" s="49"/>
      <c r="NUG26" s="49"/>
      <c r="NUH26" s="49"/>
      <c r="NUI26" s="49"/>
      <c r="NUJ26" s="49"/>
      <c r="NUK26" s="49"/>
      <c r="NUL26" s="49"/>
      <c r="NUM26" s="49"/>
      <c r="NUN26" s="49"/>
      <c r="NUO26" s="49"/>
      <c r="NUP26" s="49"/>
      <c r="NUQ26" s="49"/>
      <c r="NUR26" s="49"/>
      <c r="NUS26" s="49"/>
      <c r="NUT26" s="49"/>
      <c r="NUU26" s="49"/>
      <c r="NUV26" s="49"/>
      <c r="NUW26" s="49"/>
      <c r="NUX26" s="49"/>
      <c r="NUY26" s="49"/>
      <c r="NUZ26" s="49"/>
      <c r="NVA26" s="49"/>
      <c r="NVB26" s="49"/>
      <c r="NVC26" s="49"/>
      <c r="NVD26" s="49"/>
      <c r="NVE26" s="49"/>
      <c r="NVF26" s="49"/>
      <c r="NVG26" s="49"/>
      <c r="NVH26" s="49"/>
      <c r="NVI26" s="49"/>
      <c r="NVJ26" s="49"/>
      <c r="NVK26" s="49"/>
      <c r="NVL26" s="49"/>
      <c r="NVM26" s="49"/>
      <c r="NVN26" s="49"/>
      <c r="NVO26" s="49"/>
      <c r="NVP26" s="49"/>
      <c r="NVQ26" s="49"/>
      <c r="NVR26" s="49"/>
      <c r="NVS26" s="49"/>
      <c r="NVT26" s="49"/>
      <c r="NVU26" s="49"/>
      <c r="NVV26" s="49"/>
      <c r="NVW26" s="49"/>
      <c r="NVX26" s="49"/>
      <c r="NVY26" s="49"/>
      <c r="NVZ26" s="49"/>
      <c r="NWA26" s="49"/>
      <c r="NWB26" s="49"/>
      <c r="NWC26" s="49"/>
      <c r="NWD26" s="49"/>
      <c r="NWE26" s="49"/>
      <c r="NWF26" s="49"/>
      <c r="NWG26" s="49"/>
      <c r="NWH26" s="49"/>
      <c r="NWI26" s="49"/>
      <c r="NWJ26" s="49"/>
      <c r="NWK26" s="49"/>
      <c r="NWL26" s="49"/>
      <c r="NWM26" s="49"/>
      <c r="NWN26" s="49"/>
      <c r="NWO26" s="49"/>
      <c r="NWP26" s="49"/>
      <c r="NWQ26" s="49"/>
      <c r="NWR26" s="49"/>
      <c r="NWS26" s="49"/>
      <c r="NWT26" s="49"/>
      <c r="NWU26" s="49"/>
      <c r="NWV26" s="49"/>
      <c r="NWW26" s="49"/>
      <c r="NWX26" s="49"/>
      <c r="NWY26" s="49"/>
      <c r="NWZ26" s="49"/>
      <c r="NXA26" s="49"/>
      <c r="NXB26" s="49"/>
      <c r="NXC26" s="49"/>
      <c r="NXD26" s="49"/>
      <c r="NXE26" s="49"/>
      <c r="NXF26" s="49"/>
      <c r="NXG26" s="49"/>
      <c r="NXH26" s="49"/>
      <c r="NXI26" s="49"/>
      <c r="NXJ26" s="49"/>
      <c r="NXK26" s="49"/>
      <c r="NXL26" s="49"/>
      <c r="NXM26" s="49"/>
      <c r="NXN26" s="49"/>
      <c r="NXO26" s="49"/>
      <c r="NXP26" s="49"/>
      <c r="NXQ26" s="49"/>
      <c r="NXR26" s="49"/>
      <c r="NXS26" s="49"/>
      <c r="NXT26" s="49"/>
      <c r="NXU26" s="49"/>
      <c r="NXV26" s="49"/>
      <c r="NXW26" s="49"/>
      <c r="NXX26" s="49"/>
      <c r="NXY26" s="49"/>
      <c r="NXZ26" s="49"/>
      <c r="NYA26" s="49"/>
      <c r="NYB26" s="49"/>
      <c r="NYC26" s="49"/>
      <c r="NYD26" s="49"/>
      <c r="NYE26" s="49"/>
      <c r="NYF26" s="49"/>
      <c r="NYG26" s="49"/>
      <c r="NYH26" s="49"/>
      <c r="NYI26" s="49"/>
      <c r="NYJ26" s="49"/>
      <c r="NYK26" s="49"/>
      <c r="NYL26" s="49"/>
      <c r="NYM26" s="49"/>
      <c r="NYN26" s="49"/>
      <c r="NYO26" s="49"/>
      <c r="NYP26" s="49"/>
      <c r="NYQ26" s="49"/>
      <c r="NYR26" s="49"/>
      <c r="NYS26" s="49"/>
      <c r="NYT26" s="49"/>
      <c r="NYU26" s="49"/>
      <c r="NYV26" s="49"/>
      <c r="NYW26" s="49"/>
      <c r="NYX26" s="49"/>
      <c r="NYY26" s="49"/>
      <c r="NYZ26" s="49"/>
      <c r="NZA26" s="49"/>
      <c r="NZB26" s="49"/>
      <c r="NZC26" s="49"/>
      <c r="NZD26" s="49"/>
      <c r="NZE26" s="49"/>
      <c r="NZF26" s="49"/>
      <c r="NZG26" s="49"/>
      <c r="NZH26" s="49"/>
      <c r="NZI26" s="49"/>
      <c r="NZJ26" s="49"/>
      <c r="NZK26" s="49"/>
      <c r="NZL26" s="49"/>
      <c r="NZM26" s="49"/>
      <c r="NZN26" s="49"/>
      <c r="NZO26" s="49"/>
      <c r="NZP26" s="49"/>
      <c r="NZQ26" s="49"/>
      <c r="NZR26" s="49"/>
      <c r="NZS26" s="49"/>
      <c r="NZT26" s="49"/>
      <c r="NZU26" s="49"/>
      <c r="NZV26" s="49"/>
      <c r="NZW26" s="49"/>
      <c r="NZX26" s="49"/>
      <c r="NZY26" s="49"/>
      <c r="NZZ26" s="49"/>
      <c r="OAA26" s="49"/>
      <c r="OAB26" s="49"/>
      <c r="OAC26" s="49"/>
      <c r="OAD26" s="49"/>
      <c r="OAE26" s="49"/>
      <c r="OAF26" s="49"/>
      <c r="OAG26" s="49"/>
      <c r="OAH26" s="49"/>
      <c r="OAI26" s="49"/>
      <c r="OAJ26" s="49"/>
      <c r="OAK26" s="49"/>
      <c r="OAL26" s="49"/>
      <c r="OAM26" s="49"/>
      <c r="OAN26" s="49"/>
      <c r="OAO26" s="49"/>
      <c r="OAP26" s="49"/>
      <c r="OAQ26" s="49"/>
      <c r="OAR26" s="49"/>
      <c r="OAS26" s="49"/>
      <c r="OAT26" s="49"/>
      <c r="OAU26" s="49"/>
      <c r="OAV26" s="49"/>
      <c r="OAW26" s="49"/>
      <c r="OAX26" s="49"/>
      <c r="OAY26" s="49"/>
      <c r="OAZ26" s="49"/>
      <c r="OBA26" s="49"/>
      <c r="OBB26" s="49"/>
      <c r="OBC26" s="49"/>
      <c r="OBD26" s="49"/>
      <c r="OBE26" s="49"/>
      <c r="OBF26" s="49"/>
      <c r="OBG26" s="49"/>
      <c r="OBH26" s="49"/>
      <c r="OBI26" s="49"/>
      <c r="OBJ26" s="49"/>
      <c r="OBK26" s="49"/>
      <c r="OBL26" s="49"/>
      <c r="OBM26" s="49"/>
      <c r="OBN26" s="49"/>
      <c r="OBO26" s="49"/>
      <c r="OBP26" s="49"/>
      <c r="OBQ26" s="49"/>
      <c r="OBR26" s="49"/>
      <c r="OBS26" s="49"/>
      <c r="OBT26" s="49"/>
      <c r="OBU26" s="49"/>
      <c r="OBV26" s="49"/>
      <c r="OBW26" s="49"/>
      <c r="OBX26" s="49"/>
      <c r="OBY26" s="49"/>
      <c r="OBZ26" s="49"/>
      <c r="OCA26" s="49"/>
      <c r="OCB26" s="49"/>
      <c r="OCC26" s="49"/>
      <c r="OCD26" s="49"/>
      <c r="OCE26" s="49"/>
      <c r="OCF26" s="49"/>
      <c r="OCG26" s="49"/>
      <c r="OCH26" s="49"/>
      <c r="OCI26" s="49"/>
      <c r="OCJ26" s="49"/>
      <c r="OCK26" s="49"/>
      <c r="OCL26" s="49"/>
      <c r="OCM26" s="49"/>
      <c r="OCN26" s="49"/>
      <c r="OCO26" s="49"/>
      <c r="OCP26" s="49"/>
      <c r="OCQ26" s="49"/>
      <c r="OCR26" s="49"/>
      <c r="OCS26" s="49"/>
      <c r="OCT26" s="49"/>
      <c r="OCU26" s="49"/>
      <c r="OCV26" s="49"/>
      <c r="OCW26" s="49"/>
      <c r="OCX26" s="49"/>
      <c r="OCY26" s="49"/>
      <c r="OCZ26" s="49"/>
      <c r="ODA26" s="49"/>
      <c r="ODB26" s="49"/>
      <c r="ODC26" s="49"/>
      <c r="ODD26" s="49"/>
      <c r="ODE26" s="49"/>
      <c r="ODF26" s="49"/>
      <c r="ODG26" s="49"/>
      <c r="ODH26" s="49"/>
      <c r="ODI26" s="49"/>
      <c r="ODJ26" s="49"/>
      <c r="ODK26" s="49"/>
      <c r="ODL26" s="49"/>
      <c r="ODM26" s="49"/>
      <c r="ODN26" s="49"/>
      <c r="ODO26" s="49"/>
      <c r="ODP26" s="49"/>
      <c r="ODQ26" s="49"/>
      <c r="ODR26" s="49"/>
      <c r="ODS26" s="49"/>
      <c r="ODT26" s="49"/>
      <c r="ODU26" s="49"/>
      <c r="ODV26" s="49"/>
      <c r="ODW26" s="49"/>
      <c r="ODX26" s="49"/>
      <c r="ODY26" s="49"/>
      <c r="ODZ26" s="49"/>
      <c r="OEA26" s="49"/>
      <c r="OEB26" s="49"/>
      <c r="OEC26" s="49"/>
      <c r="OED26" s="49"/>
      <c r="OEE26" s="49"/>
      <c r="OEF26" s="49"/>
      <c r="OEG26" s="49"/>
      <c r="OEH26" s="49"/>
      <c r="OEI26" s="49"/>
      <c r="OEJ26" s="49"/>
      <c r="OEK26" s="49"/>
      <c r="OEL26" s="49"/>
      <c r="OEM26" s="49"/>
      <c r="OEN26" s="49"/>
      <c r="OEO26" s="49"/>
      <c r="OEP26" s="49"/>
      <c r="OEQ26" s="49"/>
      <c r="OER26" s="49"/>
      <c r="OES26" s="49"/>
      <c r="OET26" s="49"/>
      <c r="OEU26" s="49"/>
      <c r="OEV26" s="49"/>
      <c r="OEW26" s="49"/>
      <c r="OEX26" s="49"/>
      <c r="OEY26" s="49"/>
      <c r="OEZ26" s="49"/>
      <c r="OFA26" s="49"/>
      <c r="OFB26" s="49"/>
      <c r="OFC26" s="49"/>
      <c r="OFD26" s="49"/>
      <c r="OFE26" s="49"/>
      <c r="OFF26" s="49"/>
      <c r="OFG26" s="49"/>
      <c r="OFH26" s="49"/>
      <c r="OFI26" s="49"/>
      <c r="OFJ26" s="49"/>
      <c r="OFK26" s="49"/>
      <c r="OFL26" s="49"/>
      <c r="OFM26" s="49"/>
      <c r="OFN26" s="49"/>
      <c r="OFO26" s="49"/>
      <c r="OFP26" s="49"/>
      <c r="OFQ26" s="49"/>
      <c r="OFR26" s="49"/>
      <c r="OFS26" s="49"/>
      <c r="OFT26" s="49"/>
      <c r="OFU26" s="49"/>
      <c r="OFV26" s="49"/>
      <c r="OFW26" s="49"/>
      <c r="OFX26" s="49"/>
      <c r="OFY26" s="49"/>
      <c r="OFZ26" s="49"/>
      <c r="OGA26" s="49"/>
      <c r="OGB26" s="49"/>
      <c r="OGC26" s="49"/>
      <c r="OGD26" s="49"/>
      <c r="OGE26" s="49"/>
      <c r="OGF26" s="49"/>
      <c r="OGG26" s="49"/>
      <c r="OGH26" s="49"/>
      <c r="OGI26" s="49"/>
      <c r="OGJ26" s="49"/>
      <c r="OGK26" s="49"/>
      <c r="OGL26" s="49"/>
      <c r="OGM26" s="49"/>
      <c r="OGN26" s="49"/>
      <c r="OGO26" s="49"/>
      <c r="OGP26" s="49"/>
      <c r="OGQ26" s="49"/>
      <c r="OGR26" s="49"/>
      <c r="OGS26" s="49"/>
      <c r="OGT26" s="49"/>
      <c r="OGU26" s="49"/>
      <c r="OGV26" s="49"/>
      <c r="OGW26" s="49"/>
      <c r="OGX26" s="49"/>
      <c r="OGY26" s="49"/>
      <c r="OGZ26" s="49"/>
      <c r="OHA26" s="49"/>
      <c r="OHB26" s="49"/>
      <c r="OHC26" s="49"/>
      <c r="OHD26" s="49"/>
      <c r="OHE26" s="49"/>
      <c r="OHF26" s="49"/>
      <c r="OHG26" s="49"/>
      <c r="OHH26" s="49"/>
      <c r="OHI26" s="49"/>
      <c r="OHJ26" s="49"/>
      <c r="OHK26" s="49"/>
      <c r="OHL26" s="49"/>
      <c r="OHM26" s="49"/>
      <c r="OHN26" s="49"/>
      <c r="OHO26" s="49"/>
      <c r="OHP26" s="49"/>
      <c r="OHQ26" s="49"/>
      <c r="OHR26" s="49"/>
      <c r="OHS26" s="49"/>
      <c r="OHT26" s="49"/>
      <c r="OHU26" s="49"/>
      <c r="OHV26" s="49"/>
      <c r="OHW26" s="49"/>
      <c r="OHX26" s="49"/>
      <c r="OHY26" s="49"/>
      <c r="OHZ26" s="49"/>
      <c r="OIA26" s="49"/>
      <c r="OIB26" s="49"/>
      <c r="OIC26" s="49"/>
      <c r="OID26" s="49"/>
      <c r="OIE26" s="49"/>
      <c r="OIF26" s="49"/>
      <c r="OIG26" s="49"/>
      <c r="OIH26" s="49"/>
      <c r="OII26" s="49"/>
      <c r="OIJ26" s="49"/>
      <c r="OIK26" s="49"/>
      <c r="OIL26" s="49"/>
      <c r="OIM26" s="49"/>
      <c r="OIN26" s="49"/>
      <c r="OIO26" s="49"/>
      <c r="OIP26" s="49"/>
      <c r="OIQ26" s="49"/>
      <c r="OIR26" s="49"/>
      <c r="OIS26" s="49"/>
      <c r="OIT26" s="49"/>
      <c r="OIU26" s="49"/>
      <c r="OIV26" s="49"/>
      <c r="OIW26" s="49"/>
      <c r="OIX26" s="49"/>
      <c r="OIY26" s="49"/>
      <c r="OIZ26" s="49"/>
      <c r="OJA26" s="49"/>
      <c r="OJB26" s="49"/>
      <c r="OJC26" s="49"/>
      <c r="OJD26" s="49"/>
      <c r="OJE26" s="49"/>
      <c r="OJF26" s="49"/>
      <c r="OJG26" s="49"/>
      <c r="OJH26" s="49"/>
      <c r="OJI26" s="49"/>
      <c r="OJJ26" s="49"/>
      <c r="OJK26" s="49"/>
      <c r="OJL26" s="49"/>
      <c r="OJM26" s="49"/>
      <c r="OJN26" s="49"/>
      <c r="OJO26" s="49"/>
      <c r="OJP26" s="49"/>
      <c r="OJQ26" s="49"/>
      <c r="OJR26" s="49"/>
      <c r="OJS26" s="49"/>
      <c r="OJT26" s="49"/>
      <c r="OJU26" s="49"/>
      <c r="OJV26" s="49"/>
      <c r="OJW26" s="49"/>
      <c r="OJX26" s="49"/>
      <c r="OJY26" s="49"/>
      <c r="OJZ26" s="49"/>
      <c r="OKA26" s="49"/>
      <c r="OKB26" s="49"/>
      <c r="OKC26" s="49"/>
      <c r="OKD26" s="49"/>
      <c r="OKE26" s="49"/>
      <c r="OKF26" s="49"/>
      <c r="OKG26" s="49"/>
      <c r="OKH26" s="49"/>
      <c r="OKI26" s="49"/>
      <c r="OKJ26" s="49"/>
      <c r="OKK26" s="49"/>
      <c r="OKL26" s="49"/>
      <c r="OKM26" s="49"/>
      <c r="OKN26" s="49"/>
      <c r="OKO26" s="49"/>
      <c r="OKP26" s="49"/>
      <c r="OKQ26" s="49"/>
      <c r="OKR26" s="49"/>
      <c r="OKS26" s="49"/>
      <c r="OKT26" s="49"/>
      <c r="OKU26" s="49"/>
      <c r="OKV26" s="49"/>
      <c r="OKW26" s="49"/>
      <c r="OKX26" s="49"/>
      <c r="OKY26" s="49"/>
      <c r="OKZ26" s="49"/>
      <c r="OLA26" s="49"/>
      <c r="OLB26" s="49"/>
      <c r="OLC26" s="49"/>
      <c r="OLD26" s="49"/>
      <c r="OLE26" s="49"/>
      <c r="OLF26" s="49"/>
      <c r="OLG26" s="49"/>
      <c r="OLH26" s="49"/>
      <c r="OLI26" s="49"/>
      <c r="OLJ26" s="49"/>
      <c r="OLK26" s="49"/>
      <c r="OLL26" s="49"/>
      <c r="OLM26" s="49"/>
      <c r="OLN26" s="49"/>
      <c r="OLO26" s="49"/>
      <c r="OLP26" s="49"/>
      <c r="OLQ26" s="49"/>
      <c r="OLR26" s="49"/>
      <c r="OLS26" s="49"/>
      <c r="OLT26" s="49"/>
      <c r="OLU26" s="49"/>
      <c r="OLV26" s="49"/>
      <c r="OLW26" s="49"/>
      <c r="OLX26" s="49"/>
      <c r="OLY26" s="49"/>
      <c r="OLZ26" s="49"/>
      <c r="OMA26" s="49"/>
      <c r="OMB26" s="49"/>
      <c r="OMC26" s="49"/>
      <c r="OMD26" s="49"/>
      <c r="OME26" s="49"/>
      <c r="OMF26" s="49"/>
      <c r="OMG26" s="49"/>
      <c r="OMH26" s="49"/>
      <c r="OMI26" s="49"/>
      <c r="OMJ26" s="49"/>
      <c r="OMK26" s="49"/>
      <c r="OML26" s="49"/>
      <c r="OMM26" s="49"/>
      <c r="OMN26" s="49"/>
      <c r="OMO26" s="49"/>
      <c r="OMP26" s="49"/>
      <c r="OMQ26" s="49"/>
      <c r="OMR26" s="49"/>
      <c r="OMS26" s="49"/>
      <c r="OMT26" s="49"/>
      <c r="OMU26" s="49"/>
      <c r="OMV26" s="49"/>
      <c r="OMW26" s="49"/>
      <c r="OMX26" s="49"/>
      <c r="OMY26" s="49"/>
      <c r="OMZ26" s="49"/>
      <c r="ONA26" s="49"/>
      <c r="ONB26" s="49"/>
      <c r="ONC26" s="49"/>
      <c r="OND26" s="49"/>
      <c r="ONE26" s="49"/>
      <c r="ONF26" s="49"/>
      <c r="ONG26" s="49"/>
      <c r="ONH26" s="49"/>
      <c r="ONI26" s="49"/>
      <c r="ONJ26" s="49"/>
      <c r="ONK26" s="49"/>
      <c r="ONL26" s="49"/>
      <c r="ONM26" s="49"/>
      <c r="ONN26" s="49"/>
      <c r="ONO26" s="49"/>
      <c r="ONP26" s="49"/>
      <c r="ONQ26" s="49"/>
      <c r="ONR26" s="49"/>
      <c r="ONS26" s="49"/>
      <c r="ONT26" s="49"/>
      <c r="ONU26" s="49"/>
      <c r="ONV26" s="49"/>
      <c r="ONW26" s="49"/>
      <c r="ONX26" s="49"/>
      <c r="ONY26" s="49"/>
      <c r="ONZ26" s="49"/>
      <c r="OOA26" s="49"/>
      <c r="OOB26" s="49"/>
      <c r="OOC26" s="49"/>
      <c r="OOD26" s="49"/>
      <c r="OOE26" s="49"/>
      <c r="OOF26" s="49"/>
      <c r="OOG26" s="49"/>
      <c r="OOH26" s="49"/>
      <c r="OOI26" s="49"/>
      <c r="OOJ26" s="49"/>
      <c r="OOK26" s="49"/>
      <c r="OOL26" s="49"/>
      <c r="OOM26" s="49"/>
      <c r="OON26" s="49"/>
      <c r="OOO26" s="49"/>
      <c r="OOP26" s="49"/>
      <c r="OOQ26" s="49"/>
      <c r="OOR26" s="49"/>
      <c r="OOS26" s="49"/>
      <c r="OOT26" s="49"/>
      <c r="OOU26" s="49"/>
      <c r="OOV26" s="49"/>
      <c r="OOW26" s="49"/>
      <c r="OOX26" s="49"/>
      <c r="OOY26" s="49"/>
      <c r="OOZ26" s="49"/>
      <c r="OPA26" s="49"/>
      <c r="OPB26" s="49"/>
      <c r="OPC26" s="49"/>
      <c r="OPD26" s="49"/>
      <c r="OPE26" s="49"/>
      <c r="OPF26" s="49"/>
      <c r="OPG26" s="49"/>
      <c r="OPH26" s="49"/>
      <c r="OPI26" s="49"/>
      <c r="OPJ26" s="49"/>
      <c r="OPK26" s="49"/>
      <c r="OPL26" s="49"/>
      <c r="OPM26" s="49"/>
      <c r="OPN26" s="49"/>
      <c r="OPO26" s="49"/>
      <c r="OPP26" s="49"/>
      <c r="OPQ26" s="49"/>
      <c r="OPR26" s="49"/>
      <c r="OPS26" s="49"/>
      <c r="OPT26" s="49"/>
      <c r="OPU26" s="49"/>
      <c r="OPV26" s="49"/>
      <c r="OPW26" s="49"/>
      <c r="OPX26" s="49"/>
      <c r="OPY26" s="49"/>
      <c r="OPZ26" s="49"/>
      <c r="OQA26" s="49"/>
      <c r="OQB26" s="49"/>
      <c r="OQC26" s="49"/>
      <c r="OQD26" s="49"/>
      <c r="OQE26" s="49"/>
      <c r="OQF26" s="49"/>
      <c r="OQG26" s="49"/>
      <c r="OQH26" s="49"/>
      <c r="OQI26" s="49"/>
      <c r="OQJ26" s="49"/>
      <c r="OQK26" s="49"/>
      <c r="OQL26" s="49"/>
      <c r="OQM26" s="49"/>
      <c r="OQN26" s="49"/>
      <c r="OQO26" s="49"/>
      <c r="OQP26" s="49"/>
      <c r="OQQ26" s="49"/>
      <c r="OQR26" s="49"/>
      <c r="OQS26" s="49"/>
      <c r="OQT26" s="49"/>
      <c r="OQU26" s="49"/>
      <c r="OQV26" s="49"/>
      <c r="OQW26" s="49"/>
      <c r="OQX26" s="49"/>
      <c r="OQY26" s="49"/>
      <c r="OQZ26" s="49"/>
      <c r="ORA26" s="49"/>
      <c r="ORB26" s="49"/>
      <c r="ORC26" s="49"/>
      <c r="ORD26" s="49"/>
      <c r="ORE26" s="49"/>
      <c r="ORF26" s="49"/>
      <c r="ORG26" s="49"/>
      <c r="ORH26" s="49"/>
      <c r="ORI26" s="49"/>
      <c r="ORJ26" s="49"/>
      <c r="ORK26" s="49"/>
      <c r="ORL26" s="49"/>
      <c r="ORM26" s="49"/>
      <c r="ORN26" s="49"/>
      <c r="ORO26" s="49"/>
      <c r="ORP26" s="49"/>
      <c r="ORQ26" s="49"/>
      <c r="ORR26" s="49"/>
      <c r="ORS26" s="49"/>
      <c r="ORT26" s="49"/>
      <c r="ORU26" s="49"/>
      <c r="ORV26" s="49"/>
      <c r="ORW26" s="49"/>
      <c r="ORX26" s="49"/>
      <c r="ORY26" s="49"/>
      <c r="ORZ26" s="49"/>
      <c r="OSA26" s="49"/>
      <c r="OSB26" s="49"/>
      <c r="OSC26" s="49"/>
      <c r="OSD26" s="49"/>
      <c r="OSE26" s="49"/>
      <c r="OSF26" s="49"/>
      <c r="OSG26" s="49"/>
      <c r="OSH26" s="49"/>
      <c r="OSI26" s="49"/>
      <c r="OSJ26" s="49"/>
      <c r="OSK26" s="49"/>
      <c r="OSL26" s="49"/>
      <c r="OSM26" s="49"/>
      <c r="OSN26" s="49"/>
      <c r="OSO26" s="49"/>
      <c r="OSP26" s="49"/>
      <c r="OSQ26" s="49"/>
      <c r="OSR26" s="49"/>
      <c r="OSS26" s="49"/>
      <c r="OST26" s="49"/>
      <c r="OSU26" s="49"/>
      <c r="OSV26" s="49"/>
      <c r="OSW26" s="49"/>
      <c r="OSX26" s="49"/>
      <c r="OSY26" s="49"/>
      <c r="OSZ26" s="49"/>
      <c r="OTA26" s="49"/>
      <c r="OTB26" s="49"/>
      <c r="OTC26" s="49"/>
      <c r="OTD26" s="49"/>
      <c r="OTE26" s="49"/>
      <c r="OTF26" s="49"/>
      <c r="OTG26" s="49"/>
      <c r="OTH26" s="49"/>
      <c r="OTI26" s="49"/>
      <c r="OTJ26" s="49"/>
      <c r="OTK26" s="49"/>
      <c r="OTL26" s="49"/>
      <c r="OTM26" s="49"/>
      <c r="OTN26" s="49"/>
      <c r="OTO26" s="49"/>
      <c r="OTP26" s="49"/>
      <c r="OTQ26" s="49"/>
      <c r="OTR26" s="49"/>
      <c r="OTS26" s="49"/>
      <c r="OTT26" s="49"/>
      <c r="OTU26" s="49"/>
      <c r="OTV26" s="49"/>
      <c r="OTW26" s="49"/>
      <c r="OTX26" s="49"/>
      <c r="OTY26" s="49"/>
      <c r="OTZ26" s="49"/>
      <c r="OUA26" s="49"/>
      <c r="OUB26" s="49"/>
      <c r="OUC26" s="49"/>
      <c r="OUD26" s="49"/>
      <c r="OUE26" s="49"/>
      <c r="OUF26" s="49"/>
      <c r="OUG26" s="49"/>
      <c r="OUH26" s="49"/>
      <c r="OUI26" s="49"/>
      <c r="OUJ26" s="49"/>
      <c r="OUK26" s="49"/>
      <c r="OUL26" s="49"/>
      <c r="OUM26" s="49"/>
      <c r="OUN26" s="49"/>
      <c r="OUO26" s="49"/>
      <c r="OUP26" s="49"/>
      <c r="OUQ26" s="49"/>
      <c r="OUR26" s="49"/>
      <c r="OUS26" s="49"/>
      <c r="OUT26" s="49"/>
      <c r="OUU26" s="49"/>
      <c r="OUV26" s="49"/>
      <c r="OUW26" s="49"/>
      <c r="OUX26" s="49"/>
      <c r="OUY26" s="49"/>
      <c r="OUZ26" s="49"/>
      <c r="OVA26" s="49"/>
      <c r="OVB26" s="49"/>
      <c r="OVC26" s="49"/>
      <c r="OVD26" s="49"/>
      <c r="OVE26" s="49"/>
      <c r="OVF26" s="49"/>
      <c r="OVG26" s="49"/>
      <c r="OVH26" s="49"/>
      <c r="OVI26" s="49"/>
      <c r="OVJ26" s="49"/>
      <c r="OVK26" s="49"/>
      <c r="OVL26" s="49"/>
      <c r="OVM26" s="49"/>
      <c r="OVN26" s="49"/>
      <c r="OVO26" s="49"/>
      <c r="OVP26" s="49"/>
      <c r="OVQ26" s="49"/>
      <c r="OVR26" s="49"/>
      <c r="OVS26" s="49"/>
      <c r="OVT26" s="49"/>
      <c r="OVU26" s="49"/>
      <c r="OVV26" s="49"/>
      <c r="OVW26" s="49"/>
      <c r="OVX26" s="49"/>
      <c r="OVY26" s="49"/>
      <c r="OVZ26" s="49"/>
      <c r="OWA26" s="49"/>
      <c r="OWB26" s="49"/>
      <c r="OWC26" s="49"/>
      <c r="OWD26" s="49"/>
      <c r="OWE26" s="49"/>
      <c r="OWF26" s="49"/>
      <c r="OWG26" s="49"/>
      <c r="OWH26" s="49"/>
      <c r="OWI26" s="49"/>
      <c r="OWJ26" s="49"/>
      <c r="OWK26" s="49"/>
      <c r="OWL26" s="49"/>
      <c r="OWM26" s="49"/>
      <c r="OWN26" s="49"/>
      <c r="OWO26" s="49"/>
      <c r="OWP26" s="49"/>
      <c r="OWQ26" s="49"/>
      <c r="OWR26" s="49"/>
      <c r="OWS26" s="49"/>
      <c r="OWT26" s="49"/>
      <c r="OWU26" s="49"/>
      <c r="OWV26" s="49"/>
      <c r="OWW26" s="49"/>
      <c r="OWX26" s="49"/>
      <c r="OWY26" s="49"/>
      <c r="OWZ26" s="49"/>
      <c r="OXA26" s="49"/>
      <c r="OXB26" s="49"/>
      <c r="OXC26" s="49"/>
      <c r="OXD26" s="49"/>
      <c r="OXE26" s="49"/>
      <c r="OXF26" s="49"/>
      <c r="OXG26" s="49"/>
      <c r="OXH26" s="49"/>
      <c r="OXI26" s="49"/>
      <c r="OXJ26" s="49"/>
      <c r="OXK26" s="49"/>
      <c r="OXL26" s="49"/>
      <c r="OXM26" s="49"/>
      <c r="OXN26" s="49"/>
      <c r="OXO26" s="49"/>
      <c r="OXP26" s="49"/>
      <c r="OXQ26" s="49"/>
      <c r="OXR26" s="49"/>
      <c r="OXS26" s="49"/>
      <c r="OXT26" s="49"/>
      <c r="OXU26" s="49"/>
      <c r="OXV26" s="49"/>
      <c r="OXW26" s="49"/>
      <c r="OXX26" s="49"/>
      <c r="OXY26" s="49"/>
      <c r="OXZ26" s="49"/>
      <c r="OYA26" s="49"/>
      <c r="OYB26" s="49"/>
      <c r="OYC26" s="49"/>
      <c r="OYD26" s="49"/>
      <c r="OYE26" s="49"/>
      <c r="OYF26" s="49"/>
      <c r="OYG26" s="49"/>
      <c r="OYH26" s="49"/>
      <c r="OYI26" s="49"/>
      <c r="OYJ26" s="49"/>
      <c r="OYK26" s="49"/>
      <c r="OYL26" s="49"/>
      <c r="OYM26" s="49"/>
      <c r="OYN26" s="49"/>
      <c r="OYO26" s="49"/>
      <c r="OYP26" s="49"/>
      <c r="OYQ26" s="49"/>
      <c r="OYR26" s="49"/>
      <c r="OYS26" s="49"/>
      <c r="OYT26" s="49"/>
      <c r="OYU26" s="49"/>
      <c r="OYV26" s="49"/>
      <c r="OYW26" s="49"/>
      <c r="OYX26" s="49"/>
      <c r="OYY26" s="49"/>
      <c r="OYZ26" s="49"/>
      <c r="OZA26" s="49"/>
      <c r="OZB26" s="49"/>
      <c r="OZC26" s="49"/>
      <c r="OZD26" s="49"/>
      <c r="OZE26" s="49"/>
      <c r="OZF26" s="49"/>
      <c r="OZG26" s="49"/>
      <c r="OZH26" s="49"/>
      <c r="OZI26" s="49"/>
      <c r="OZJ26" s="49"/>
      <c r="OZK26" s="49"/>
      <c r="OZL26" s="49"/>
      <c r="OZM26" s="49"/>
      <c r="OZN26" s="49"/>
      <c r="OZO26" s="49"/>
      <c r="OZP26" s="49"/>
      <c r="OZQ26" s="49"/>
      <c r="OZR26" s="49"/>
      <c r="OZS26" s="49"/>
      <c r="OZT26" s="49"/>
      <c r="OZU26" s="49"/>
      <c r="OZV26" s="49"/>
      <c r="OZW26" s="49"/>
      <c r="OZX26" s="49"/>
      <c r="OZY26" s="49"/>
      <c r="OZZ26" s="49"/>
      <c r="PAA26" s="49"/>
      <c r="PAB26" s="49"/>
      <c r="PAC26" s="49"/>
      <c r="PAD26" s="49"/>
      <c r="PAE26" s="49"/>
      <c r="PAF26" s="49"/>
      <c r="PAG26" s="49"/>
      <c r="PAH26" s="49"/>
      <c r="PAI26" s="49"/>
      <c r="PAJ26" s="49"/>
      <c r="PAK26" s="49"/>
      <c r="PAL26" s="49"/>
      <c r="PAM26" s="49"/>
      <c r="PAN26" s="49"/>
      <c r="PAO26" s="49"/>
      <c r="PAP26" s="49"/>
      <c r="PAQ26" s="49"/>
      <c r="PAR26" s="49"/>
      <c r="PAS26" s="49"/>
      <c r="PAT26" s="49"/>
      <c r="PAU26" s="49"/>
      <c r="PAV26" s="49"/>
      <c r="PAW26" s="49"/>
      <c r="PAX26" s="49"/>
      <c r="PAY26" s="49"/>
      <c r="PAZ26" s="49"/>
      <c r="PBA26" s="49"/>
      <c r="PBB26" s="49"/>
      <c r="PBC26" s="49"/>
      <c r="PBD26" s="49"/>
      <c r="PBE26" s="49"/>
      <c r="PBF26" s="49"/>
      <c r="PBG26" s="49"/>
      <c r="PBH26" s="49"/>
      <c r="PBI26" s="49"/>
      <c r="PBJ26" s="49"/>
      <c r="PBK26" s="49"/>
      <c r="PBL26" s="49"/>
      <c r="PBM26" s="49"/>
      <c r="PBN26" s="49"/>
      <c r="PBO26" s="49"/>
      <c r="PBP26" s="49"/>
      <c r="PBQ26" s="49"/>
      <c r="PBR26" s="49"/>
      <c r="PBS26" s="49"/>
      <c r="PBT26" s="49"/>
      <c r="PBU26" s="49"/>
      <c r="PBV26" s="49"/>
      <c r="PBW26" s="49"/>
      <c r="PBX26" s="49"/>
      <c r="PBY26" s="49"/>
      <c r="PBZ26" s="49"/>
      <c r="PCA26" s="49"/>
      <c r="PCB26" s="49"/>
      <c r="PCC26" s="49"/>
      <c r="PCD26" s="49"/>
      <c r="PCE26" s="49"/>
      <c r="PCF26" s="49"/>
      <c r="PCG26" s="49"/>
      <c r="PCH26" s="49"/>
      <c r="PCI26" s="49"/>
      <c r="PCJ26" s="49"/>
      <c r="PCK26" s="49"/>
      <c r="PCL26" s="49"/>
      <c r="PCM26" s="49"/>
      <c r="PCN26" s="49"/>
      <c r="PCO26" s="49"/>
      <c r="PCP26" s="49"/>
      <c r="PCQ26" s="49"/>
      <c r="PCR26" s="49"/>
      <c r="PCS26" s="49"/>
      <c r="PCT26" s="49"/>
      <c r="PCU26" s="49"/>
      <c r="PCV26" s="49"/>
      <c r="PCW26" s="49"/>
      <c r="PCX26" s="49"/>
      <c r="PCY26" s="49"/>
      <c r="PCZ26" s="49"/>
      <c r="PDA26" s="49"/>
      <c r="PDB26" s="49"/>
      <c r="PDC26" s="49"/>
      <c r="PDD26" s="49"/>
      <c r="PDE26" s="49"/>
      <c r="PDF26" s="49"/>
      <c r="PDG26" s="49"/>
      <c r="PDH26" s="49"/>
      <c r="PDI26" s="49"/>
      <c r="PDJ26" s="49"/>
      <c r="PDK26" s="49"/>
      <c r="PDL26" s="49"/>
      <c r="PDM26" s="49"/>
      <c r="PDN26" s="49"/>
      <c r="PDO26" s="49"/>
      <c r="PDP26" s="49"/>
      <c r="PDQ26" s="49"/>
      <c r="PDR26" s="49"/>
      <c r="PDS26" s="49"/>
      <c r="PDT26" s="49"/>
      <c r="PDU26" s="49"/>
      <c r="PDV26" s="49"/>
      <c r="PDW26" s="49"/>
      <c r="PDX26" s="49"/>
      <c r="PDY26" s="49"/>
      <c r="PDZ26" s="49"/>
      <c r="PEA26" s="49"/>
      <c r="PEB26" s="49"/>
      <c r="PEC26" s="49"/>
      <c r="PED26" s="49"/>
      <c r="PEE26" s="49"/>
      <c r="PEF26" s="49"/>
      <c r="PEG26" s="49"/>
      <c r="PEH26" s="49"/>
      <c r="PEI26" s="49"/>
      <c r="PEJ26" s="49"/>
      <c r="PEK26" s="49"/>
      <c r="PEL26" s="49"/>
      <c r="PEM26" s="49"/>
      <c r="PEN26" s="49"/>
      <c r="PEO26" s="49"/>
      <c r="PEP26" s="49"/>
      <c r="PEQ26" s="49"/>
      <c r="PER26" s="49"/>
      <c r="PES26" s="49"/>
      <c r="PET26" s="49"/>
      <c r="PEU26" s="49"/>
      <c r="PEV26" s="49"/>
      <c r="PEW26" s="49"/>
      <c r="PEX26" s="49"/>
      <c r="PEY26" s="49"/>
      <c r="PEZ26" s="49"/>
      <c r="PFA26" s="49"/>
      <c r="PFB26" s="49"/>
      <c r="PFC26" s="49"/>
      <c r="PFD26" s="49"/>
      <c r="PFE26" s="49"/>
      <c r="PFF26" s="49"/>
      <c r="PFG26" s="49"/>
      <c r="PFH26" s="49"/>
      <c r="PFI26" s="49"/>
      <c r="PFJ26" s="49"/>
      <c r="PFK26" s="49"/>
      <c r="PFL26" s="49"/>
      <c r="PFM26" s="49"/>
      <c r="PFN26" s="49"/>
      <c r="PFO26" s="49"/>
      <c r="PFP26" s="49"/>
      <c r="PFQ26" s="49"/>
      <c r="PFR26" s="49"/>
      <c r="PFS26" s="49"/>
      <c r="PFT26" s="49"/>
      <c r="PFU26" s="49"/>
      <c r="PFV26" s="49"/>
      <c r="PFW26" s="49"/>
      <c r="PFX26" s="49"/>
      <c r="PFY26" s="49"/>
      <c r="PFZ26" s="49"/>
      <c r="PGA26" s="49"/>
      <c r="PGB26" s="49"/>
      <c r="PGC26" s="49"/>
      <c r="PGD26" s="49"/>
      <c r="PGE26" s="49"/>
      <c r="PGF26" s="49"/>
      <c r="PGG26" s="49"/>
      <c r="PGH26" s="49"/>
      <c r="PGI26" s="49"/>
      <c r="PGJ26" s="49"/>
      <c r="PGK26" s="49"/>
      <c r="PGL26" s="49"/>
      <c r="PGM26" s="49"/>
      <c r="PGN26" s="49"/>
      <c r="PGO26" s="49"/>
      <c r="PGP26" s="49"/>
      <c r="PGQ26" s="49"/>
      <c r="PGR26" s="49"/>
      <c r="PGS26" s="49"/>
      <c r="PGT26" s="49"/>
      <c r="PGU26" s="49"/>
      <c r="PGV26" s="49"/>
      <c r="PGW26" s="49"/>
      <c r="PGX26" s="49"/>
      <c r="PGY26" s="49"/>
      <c r="PGZ26" s="49"/>
      <c r="PHA26" s="49"/>
      <c r="PHB26" s="49"/>
      <c r="PHC26" s="49"/>
      <c r="PHD26" s="49"/>
      <c r="PHE26" s="49"/>
      <c r="PHF26" s="49"/>
      <c r="PHG26" s="49"/>
      <c r="PHH26" s="49"/>
      <c r="PHI26" s="49"/>
      <c r="PHJ26" s="49"/>
      <c r="PHK26" s="49"/>
      <c r="PHL26" s="49"/>
      <c r="PHM26" s="49"/>
      <c r="PHN26" s="49"/>
      <c r="PHO26" s="49"/>
      <c r="PHP26" s="49"/>
      <c r="PHQ26" s="49"/>
      <c r="PHR26" s="49"/>
      <c r="PHS26" s="49"/>
      <c r="PHT26" s="49"/>
      <c r="PHU26" s="49"/>
      <c r="PHV26" s="49"/>
      <c r="PHW26" s="49"/>
      <c r="PHX26" s="49"/>
      <c r="PHY26" s="49"/>
      <c r="PHZ26" s="49"/>
      <c r="PIA26" s="49"/>
      <c r="PIB26" s="49"/>
      <c r="PIC26" s="49"/>
      <c r="PID26" s="49"/>
      <c r="PIE26" s="49"/>
      <c r="PIF26" s="49"/>
      <c r="PIG26" s="49"/>
      <c r="PIH26" s="49"/>
      <c r="PII26" s="49"/>
      <c r="PIJ26" s="49"/>
      <c r="PIK26" s="49"/>
      <c r="PIL26" s="49"/>
      <c r="PIM26" s="49"/>
      <c r="PIN26" s="49"/>
      <c r="PIO26" s="49"/>
      <c r="PIP26" s="49"/>
      <c r="PIQ26" s="49"/>
      <c r="PIR26" s="49"/>
      <c r="PIS26" s="49"/>
      <c r="PIT26" s="49"/>
      <c r="PIU26" s="49"/>
      <c r="PIV26" s="49"/>
      <c r="PIW26" s="49"/>
      <c r="PIX26" s="49"/>
      <c r="PIY26" s="49"/>
      <c r="PIZ26" s="49"/>
      <c r="PJA26" s="49"/>
      <c r="PJB26" s="49"/>
      <c r="PJC26" s="49"/>
      <c r="PJD26" s="49"/>
      <c r="PJE26" s="49"/>
      <c r="PJF26" s="49"/>
      <c r="PJG26" s="49"/>
      <c r="PJH26" s="49"/>
      <c r="PJI26" s="49"/>
      <c r="PJJ26" s="49"/>
      <c r="PJK26" s="49"/>
      <c r="PJL26" s="49"/>
      <c r="PJM26" s="49"/>
      <c r="PJN26" s="49"/>
      <c r="PJO26" s="49"/>
      <c r="PJP26" s="49"/>
      <c r="PJQ26" s="49"/>
      <c r="PJR26" s="49"/>
      <c r="PJS26" s="49"/>
      <c r="PJT26" s="49"/>
      <c r="PJU26" s="49"/>
      <c r="PJV26" s="49"/>
      <c r="PJW26" s="49"/>
      <c r="PJX26" s="49"/>
      <c r="PJY26" s="49"/>
      <c r="PJZ26" s="49"/>
      <c r="PKA26" s="49"/>
      <c r="PKB26" s="49"/>
      <c r="PKC26" s="49"/>
      <c r="PKD26" s="49"/>
      <c r="PKE26" s="49"/>
      <c r="PKF26" s="49"/>
      <c r="PKG26" s="49"/>
      <c r="PKH26" s="49"/>
      <c r="PKI26" s="49"/>
      <c r="PKJ26" s="49"/>
      <c r="PKK26" s="49"/>
      <c r="PKL26" s="49"/>
      <c r="PKM26" s="49"/>
      <c r="PKN26" s="49"/>
      <c r="PKO26" s="49"/>
      <c r="PKP26" s="49"/>
      <c r="PKQ26" s="49"/>
      <c r="PKR26" s="49"/>
      <c r="PKS26" s="49"/>
      <c r="PKT26" s="49"/>
      <c r="PKU26" s="49"/>
      <c r="PKV26" s="49"/>
      <c r="PKW26" s="49"/>
      <c r="PKX26" s="49"/>
      <c r="PKY26" s="49"/>
      <c r="PKZ26" s="49"/>
      <c r="PLA26" s="49"/>
      <c r="PLB26" s="49"/>
      <c r="PLC26" s="49"/>
      <c r="PLD26" s="49"/>
      <c r="PLE26" s="49"/>
      <c r="PLF26" s="49"/>
      <c r="PLG26" s="49"/>
      <c r="PLH26" s="49"/>
      <c r="PLI26" s="49"/>
      <c r="PLJ26" s="49"/>
      <c r="PLK26" s="49"/>
      <c r="PLL26" s="49"/>
      <c r="PLM26" s="49"/>
      <c r="PLN26" s="49"/>
      <c r="PLO26" s="49"/>
      <c r="PLP26" s="49"/>
      <c r="PLQ26" s="49"/>
      <c r="PLR26" s="49"/>
      <c r="PLS26" s="49"/>
      <c r="PLT26" s="49"/>
      <c r="PLU26" s="49"/>
      <c r="PLV26" s="49"/>
      <c r="PLW26" s="49"/>
      <c r="PLX26" s="49"/>
      <c r="PLY26" s="49"/>
      <c r="PLZ26" s="49"/>
      <c r="PMA26" s="49"/>
      <c r="PMB26" s="49"/>
      <c r="PMC26" s="49"/>
      <c r="PMD26" s="49"/>
      <c r="PME26" s="49"/>
      <c r="PMF26" s="49"/>
      <c r="PMG26" s="49"/>
      <c r="PMH26" s="49"/>
      <c r="PMI26" s="49"/>
      <c r="PMJ26" s="49"/>
      <c r="PMK26" s="49"/>
      <c r="PML26" s="49"/>
      <c r="PMM26" s="49"/>
      <c r="PMN26" s="49"/>
      <c r="PMO26" s="49"/>
      <c r="PMP26" s="49"/>
      <c r="PMQ26" s="49"/>
      <c r="PMR26" s="49"/>
      <c r="PMS26" s="49"/>
      <c r="PMT26" s="49"/>
      <c r="PMU26" s="49"/>
      <c r="PMV26" s="49"/>
      <c r="PMW26" s="49"/>
      <c r="PMX26" s="49"/>
      <c r="PMY26" s="49"/>
      <c r="PMZ26" s="49"/>
      <c r="PNA26" s="49"/>
      <c r="PNB26" s="49"/>
      <c r="PNC26" s="49"/>
      <c r="PND26" s="49"/>
      <c r="PNE26" s="49"/>
      <c r="PNF26" s="49"/>
      <c r="PNG26" s="49"/>
      <c r="PNH26" s="49"/>
      <c r="PNI26" s="49"/>
      <c r="PNJ26" s="49"/>
      <c r="PNK26" s="49"/>
      <c r="PNL26" s="49"/>
      <c r="PNM26" s="49"/>
      <c r="PNN26" s="49"/>
      <c r="PNO26" s="49"/>
      <c r="PNP26" s="49"/>
      <c r="PNQ26" s="49"/>
      <c r="PNR26" s="49"/>
      <c r="PNS26" s="49"/>
      <c r="PNT26" s="49"/>
      <c r="PNU26" s="49"/>
      <c r="PNV26" s="49"/>
      <c r="PNW26" s="49"/>
      <c r="PNX26" s="49"/>
      <c r="PNY26" s="49"/>
      <c r="PNZ26" s="49"/>
      <c r="POA26" s="49"/>
      <c r="POB26" s="49"/>
      <c r="POC26" s="49"/>
      <c r="POD26" s="49"/>
      <c r="POE26" s="49"/>
      <c r="POF26" s="49"/>
      <c r="POG26" s="49"/>
      <c r="POH26" s="49"/>
      <c r="POI26" s="49"/>
      <c r="POJ26" s="49"/>
      <c r="POK26" s="49"/>
      <c r="POL26" s="49"/>
      <c r="POM26" s="49"/>
      <c r="PON26" s="49"/>
      <c r="POO26" s="49"/>
      <c r="POP26" s="49"/>
      <c r="POQ26" s="49"/>
      <c r="POR26" s="49"/>
      <c r="POS26" s="49"/>
      <c r="POT26" s="49"/>
      <c r="POU26" s="49"/>
      <c r="POV26" s="49"/>
      <c r="POW26" s="49"/>
      <c r="POX26" s="49"/>
      <c r="POY26" s="49"/>
      <c r="POZ26" s="49"/>
      <c r="PPA26" s="49"/>
      <c r="PPB26" s="49"/>
      <c r="PPC26" s="49"/>
      <c r="PPD26" s="49"/>
      <c r="PPE26" s="49"/>
      <c r="PPF26" s="49"/>
      <c r="PPG26" s="49"/>
      <c r="PPH26" s="49"/>
      <c r="PPI26" s="49"/>
      <c r="PPJ26" s="49"/>
      <c r="PPK26" s="49"/>
      <c r="PPL26" s="49"/>
      <c r="PPM26" s="49"/>
      <c r="PPN26" s="49"/>
      <c r="PPO26" s="49"/>
      <c r="PPP26" s="49"/>
      <c r="PPQ26" s="49"/>
      <c r="PPR26" s="49"/>
      <c r="PPS26" s="49"/>
      <c r="PPT26" s="49"/>
      <c r="PPU26" s="49"/>
      <c r="PPV26" s="49"/>
      <c r="PPW26" s="49"/>
      <c r="PPX26" s="49"/>
      <c r="PPY26" s="49"/>
      <c r="PPZ26" s="49"/>
      <c r="PQA26" s="49"/>
      <c r="PQB26" s="49"/>
      <c r="PQC26" s="49"/>
      <c r="PQD26" s="49"/>
      <c r="PQE26" s="49"/>
      <c r="PQF26" s="49"/>
      <c r="PQG26" s="49"/>
      <c r="PQH26" s="49"/>
      <c r="PQI26" s="49"/>
      <c r="PQJ26" s="49"/>
      <c r="PQK26" s="49"/>
      <c r="PQL26" s="49"/>
      <c r="PQM26" s="49"/>
      <c r="PQN26" s="49"/>
      <c r="PQO26" s="49"/>
      <c r="PQP26" s="49"/>
      <c r="PQQ26" s="49"/>
      <c r="PQR26" s="49"/>
      <c r="PQS26" s="49"/>
      <c r="PQT26" s="49"/>
      <c r="PQU26" s="49"/>
      <c r="PQV26" s="49"/>
      <c r="PQW26" s="49"/>
      <c r="PQX26" s="49"/>
      <c r="PQY26" s="49"/>
      <c r="PQZ26" s="49"/>
      <c r="PRA26" s="49"/>
      <c r="PRB26" s="49"/>
      <c r="PRC26" s="49"/>
      <c r="PRD26" s="49"/>
      <c r="PRE26" s="49"/>
      <c r="PRF26" s="49"/>
      <c r="PRG26" s="49"/>
      <c r="PRH26" s="49"/>
      <c r="PRI26" s="49"/>
      <c r="PRJ26" s="49"/>
      <c r="PRK26" s="49"/>
      <c r="PRL26" s="49"/>
      <c r="PRM26" s="49"/>
      <c r="PRN26" s="49"/>
      <c r="PRO26" s="49"/>
      <c r="PRP26" s="49"/>
      <c r="PRQ26" s="49"/>
      <c r="PRR26" s="49"/>
      <c r="PRS26" s="49"/>
      <c r="PRT26" s="49"/>
      <c r="PRU26" s="49"/>
      <c r="PRV26" s="49"/>
      <c r="PRW26" s="49"/>
      <c r="PRX26" s="49"/>
      <c r="PRY26" s="49"/>
      <c r="PRZ26" s="49"/>
      <c r="PSA26" s="49"/>
      <c r="PSB26" s="49"/>
      <c r="PSC26" s="49"/>
      <c r="PSD26" s="49"/>
      <c r="PSE26" s="49"/>
      <c r="PSF26" s="49"/>
      <c r="PSG26" s="49"/>
      <c r="PSH26" s="49"/>
      <c r="PSI26" s="49"/>
      <c r="PSJ26" s="49"/>
      <c r="PSK26" s="49"/>
      <c r="PSL26" s="49"/>
      <c r="PSM26" s="49"/>
      <c r="PSN26" s="49"/>
      <c r="PSO26" s="49"/>
      <c r="PSP26" s="49"/>
      <c r="PSQ26" s="49"/>
      <c r="PSR26" s="49"/>
      <c r="PSS26" s="49"/>
      <c r="PST26" s="49"/>
      <c r="PSU26" s="49"/>
      <c r="PSV26" s="49"/>
      <c r="PSW26" s="49"/>
      <c r="PSX26" s="49"/>
      <c r="PSY26" s="49"/>
      <c r="PSZ26" s="49"/>
      <c r="PTA26" s="49"/>
      <c r="PTB26" s="49"/>
      <c r="PTC26" s="49"/>
      <c r="PTD26" s="49"/>
      <c r="PTE26" s="49"/>
      <c r="PTF26" s="49"/>
      <c r="PTG26" s="49"/>
      <c r="PTH26" s="49"/>
      <c r="PTI26" s="49"/>
      <c r="PTJ26" s="49"/>
      <c r="PTK26" s="49"/>
      <c r="PTL26" s="49"/>
      <c r="PTM26" s="49"/>
      <c r="PTN26" s="49"/>
      <c r="PTO26" s="49"/>
      <c r="PTP26" s="49"/>
      <c r="PTQ26" s="49"/>
      <c r="PTR26" s="49"/>
      <c r="PTS26" s="49"/>
      <c r="PTT26" s="49"/>
      <c r="PTU26" s="49"/>
      <c r="PTV26" s="49"/>
      <c r="PTW26" s="49"/>
      <c r="PTX26" s="49"/>
      <c r="PTY26" s="49"/>
      <c r="PTZ26" s="49"/>
      <c r="PUA26" s="49"/>
      <c r="PUB26" s="49"/>
      <c r="PUC26" s="49"/>
      <c r="PUD26" s="49"/>
      <c r="PUE26" s="49"/>
      <c r="PUF26" s="49"/>
      <c r="PUG26" s="49"/>
      <c r="PUH26" s="49"/>
      <c r="PUI26" s="49"/>
      <c r="PUJ26" s="49"/>
      <c r="PUK26" s="49"/>
      <c r="PUL26" s="49"/>
      <c r="PUM26" s="49"/>
      <c r="PUN26" s="49"/>
      <c r="PUO26" s="49"/>
      <c r="PUP26" s="49"/>
      <c r="PUQ26" s="49"/>
      <c r="PUR26" s="49"/>
      <c r="PUS26" s="49"/>
      <c r="PUT26" s="49"/>
      <c r="PUU26" s="49"/>
      <c r="PUV26" s="49"/>
      <c r="PUW26" s="49"/>
      <c r="PUX26" s="49"/>
      <c r="PUY26" s="49"/>
      <c r="PUZ26" s="49"/>
      <c r="PVA26" s="49"/>
      <c r="PVB26" s="49"/>
      <c r="PVC26" s="49"/>
      <c r="PVD26" s="49"/>
      <c r="PVE26" s="49"/>
      <c r="PVF26" s="49"/>
      <c r="PVG26" s="49"/>
      <c r="PVH26" s="49"/>
      <c r="PVI26" s="49"/>
      <c r="PVJ26" s="49"/>
      <c r="PVK26" s="49"/>
      <c r="PVL26" s="49"/>
      <c r="PVM26" s="49"/>
      <c r="PVN26" s="49"/>
      <c r="PVO26" s="49"/>
      <c r="PVP26" s="49"/>
      <c r="PVQ26" s="49"/>
      <c r="PVR26" s="49"/>
      <c r="PVS26" s="49"/>
      <c r="PVT26" s="49"/>
      <c r="PVU26" s="49"/>
      <c r="PVV26" s="49"/>
      <c r="PVW26" s="49"/>
      <c r="PVX26" s="49"/>
      <c r="PVY26" s="49"/>
      <c r="PVZ26" s="49"/>
      <c r="PWA26" s="49"/>
      <c r="PWB26" s="49"/>
      <c r="PWC26" s="49"/>
      <c r="PWD26" s="49"/>
      <c r="PWE26" s="49"/>
      <c r="PWF26" s="49"/>
      <c r="PWG26" s="49"/>
      <c r="PWH26" s="49"/>
      <c r="PWI26" s="49"/>
      <c r="PWJ26" s="49"/>
      <c r="PWK26" s="49"/>
      <c r="PWL26" s="49"/>
      <c r="PWM26" s="49"/>
      <c r="PWN26" s="49"/>
      <c r="PWO26" s="49"/>
      <c r="PWP26" s="49"/>
      <c r="PWQ26" s="49"/>
      <c r="PWR26" s="49"/>
      <c r="PWS26" s="49"/>
      <c r="PWT26" s="49"/>
      <c r="PWU26" s="49"/>
      <c r="PWV26" s="49"/>
      <c r="PWW26" s="49"/>
      <c r="PWX26" s="49"/>
      <c r="PWY26" s="49"/>
      <c r="PWZ26" s="49"/>
      <c r="PXA26" s="49"/>
      <c r="PXB26" s="49"/>
      <c r="PXC26" s="49"/>
      <c r="PXD26" s="49"/>
      <c r="PXE26" s="49"/>
      <c r="PXF26" s="49"/>
      <c r="PXG26" s="49"/>
      <c r="PXH26" s="49"/>
      <c r="PXI26" s="49"/>
      <c r="PXJ26" s="49"/>
      <c r="PXK26" s="49"/>
      <c r="PXL26" s="49"/>
      <c r="PXM26" s="49"/>
      <c r="PXN26" s="49"/>
      <c r="PXO26" s="49"/>
      <c r="PXP26" s="49"/>
      <c r="PXQ26" s="49"/>
      <c r="PXR26" s="49"/>
      <c r="PXS26" s="49"/>
      <c r="PXT26" s="49"/>
      <c r="PXU26" s="49"/>
      <c r="PXV26" s="49"/>
      <c r="PXW26" s="49"/>
      <c r="PXX26" s="49"/>
      <c r="PXY26" s="49"/>
      <c r="PXZ26" s="49"/>
      <c r="PYA26" s="49"/>
      <c r="PYB26" s="49"/>
      <c r="PYC26" s="49"/>
      <c r="PYD26" s="49"/>
      <c r="PYE26" s="49"/>
      <c r="PYF26" s="49"/>
      <c r="PYG26" s="49"/>
      <c r="PYH26" s="49"/>
      <c r="PYI26" s="49"/>
      <c r="PYJ26" s="49"/>
      <c r="PYK26" s="49"/>
      <c r="PYL26" s="49"/>
      <c r="PYM26" s="49"/>
      <c r="PYN26" s="49"/>
      <c r="PYO26" s="49"/>
      <c r="PYP26" s="49"/>
      <c r="PYQ26" s="49"/>
      <c r="PYR26" s="49"/>
      <c r="PYS26" s="49"/>
      <c r="PYT26" s="49"/>
      <c r="PYU26" s="49"/>
      <c r="PYV26" s="49"/>
      <c r="PYW26" s="49"/>
      <c r="PYX26" s="49"/>
      <c r="PYY26" s="49"/>
      <c r="PYZ26" s="49"/>
      <c r="PZA26" s="49"/>
      <c r="PZB26" s="49"/>
      <c r="PZC26" s="49"/>
      <c r="PZD26" s="49"/>
      <c r="PZE26" s="49"/>
      <c r="PZF26" s="49"/>
      <c r="PZG26" s="49"/>
      <c r="PZH26" s="49"/>
      <c r="PZI26" s="49"/>
      <c r="PZJ26" s="49"/>
      <c r="PZK26" s="49"/>
      <c r="PZL26" s="49"/>
      <c r="PZM26" s="49"/>
      <c r="PZN26" s="49"/>
      <c r="PZO26" s="49"/>
      <c r="PZP26" s="49"/>
      <c r="PZQ26" s="49"/>
      <c r="PZR26" s="49"/>
      <c r="PZS26" s="49"/>
      <c r="PZT26" s="49"/>
      <c r="PZU26" s="49"/>
      <c r="PZV26" s="49"/>
      <c r="PZW26" s="49"/>
      <c r="PZX26" s="49"/>
      <c r="PZY26" s="49"/>
      <c r="PZZ26" s="49"/>
      <c r="QAA26" s="49"/>
      <c r="QAB26" s="49"/>
      <c r="QAC26" s="49"/>
      <c r="QAD26" s="49"/>
      <c r="QAE26" s="49"/>
      <c r="QAF26" s="49"/>
      <c r="QAG26" s="49"/>
      <c r="QAH26" s="49"/>
      <c r="QAI26" s="49"/>
      <c r="QAJ26" s="49"/>
      <c r="QAK26" s="49"/>
      <c r="QAL26" s="49"/>
      <c r="QAM26" s="49"/>
      <c r="QAN26" s="49"/>
      <c r="QAO26" s="49"/>
      <c r="QAP26" s="49"/>
      <c r="QAQ26" s="49"/>
      <c r="QAR26" s="49"/>
      <c r="QAS26" s="49"/>
      <c r="QAT26" s="49"/>
      <c r="QAU26" s="49"/>
      <c r="QAV26" s="49"/>
      <c r="QAW26" s="49"/>
      <c r="QAX26" s="49"/>
      <c r="QAY26" s="49"/>
      <c r="QAZ26" s="49"/>
      <c r="QBA26" s="49"/>
      <c r="QBB26" s="49"/>
      <c r="QBC26" s="49"/>
      <c r="QBD26" s="49"/>
      <c r="QBE26" s="49"/>
      <c r="QBF26" s="49"/>
      <c r="QBG26" s="49"/>
      <c r="QBH26" s="49"/>
      <c r="QBI26" s="49"/>
      <c r="QBJ26" s="49"/>
      <c r="QBK26" s="49"/>
      <c r="QBL26" s="49"/>
      <c r="QBM26" s="49"/>
      <c r="QBN26" s="49"/>
      <c r="QBO26" s="49"/>
      <c r="QBP26" s="49"/>
      <c r="QBQ26" s="49"/>
      <c r="QBR26" s="49"/>
      <c r="QBS26" s="49"/>
      <c r="QBT26" s="49"/>
      <c r="QBU26" s="49"/>
      <c r="QBV26" s="49"/>
      <c r="QBW26" s="49"/>
      <c r="QBX26" s="49"/>
      <c r="QBY26" s="49"/>
      <c r="QBZ26" s="49"/>
      <c r="QCA26" s="49"/>
      <c r="QCB26" s="49"/>
      <c r="QCC26" s="49"/>
      <c r="QCD26" s="49"/>
      <c r="QCE26" s="49"/>
      <c r="QCF26" s="49"/>
      <c r="QCG26" s="49"/>
      <c r="QCH26" s="49"/>
      <c r="QCI26" s="49"/>
      <c r="QCJ26" s="49"/>
      <c r="QCK26" s="49"/>
      <c r="QCL26" s="49"/>
      <c r="QCM26" s="49"/>
      <c r="QCN26" s="49"/>
      <c r="QCO26" s="49"/>
      <c r="QCP26" s="49"/>
      <c r="QCQ26" s="49"/>
      <c r="QCR26" s="49"/>
      <c r="QCS26" s="49"/>
      <c r="QCT26" s="49"/>
      <c r="QCU26" s="49"/>
      <c r="QCV26" s="49"/>
      <c r="QCW26" s="49"/>
      <c r="QCX26" s="49"/>
      <c r="QCY26" s="49"/>
      <c r="QCZ26" s="49"/>
      <c r="QDA26" s="49"/>
      <c r="QDB26" s="49"/>
      <c r="QDC26" s="49"/>
      <c r="QDD26" s="49"/>
      <c r="QDE26" s="49"/>
      <c r="QDF26" s="49"/>
      <c r="QDG26" s="49"/>
      <c r="QDH26" s="49"/>
      <c r="QDI26" s="49"/>
      <c r="QDJ26" s="49"/>
      <c r="QDK26" s="49"/>
      <c r="QDL26" s="49"/>
      <c r="QDM26" s="49"/>
      <c r="QDN26" s="49"/>
      <c r="QDO26" s="49"/>
      <c r="QDP26" s="49"/>
      <c r="QDQ26" s="49"/>
      <c r="QDR26" s="49"/>
      <c r="QDS26" s="49"/>
      <c r="QDT26" s="49"/>
      <c r="QDU26" s="49"/>
      <c r="QDV26" s="49"/>
      <c r="QDW26" s="49"/>
      <c r="QDX26" s="49"/>
      <c r="QDY26" s="49"/>
      <c r="QDZ26" s="49"/>
      <c r="QEA26" s="49"/>
      <c r="QEB26" s="49"/>
      <c r="QEC26" s="49"/>
      <c r="QED26" s="49"/>
      <c r="QEE26" s="49"/>
      <c r="QEF26" s="49"/>
      <c r="QEG26" s="49"/>
      <c r="QEH26" s="49"/>
      <c r="QEI26" s="49"/>
      <c r="QEJ26" s="49"/>
      <c r="QEK26" s="49"/>
      <c r="QEL26" s="49"/>
      <c r="QEM26" s="49"/>
      <c r="QEN26" s="49"/>
      <c r="QEO26" s="49"/>
      <c r="QEP26" s="49"/>
      <c r="QEQ26" s="49"/>
      <c r="QER26" s="49"/>
      <c r="QES26" s="49"/>
      <c r="QET26" s="49"/>
      <c r="QEU26" s="49"/>
      <c r="QEV26" s="49"/>
      <c r="QEW26" s="49"/>
      <c r="QEX26" s="49"/>
      <c r="QEY26" s="49"/>
      <c r="QEZ26" s="49"/>
      <c r="QFA26" s="49"/>
      <c r="QFB26" s="49"/>
      <c r="QFC26" s="49"/>
      <c r="QFD26" s="49"/>
      <c r="QFE26" s="49"/>
      <c r="QFF26" s="49"/>
      <c r="QFG26" s="49"/>
      <c r="QFH26" s="49"/>
      <c r="QFI26" s="49"/>
      <c r="QFJ26" s="49"/>
      <c r="QFK26" s="49"/>
      <c r="QFL26" s="49"/>
      <c r="QFM26" s="49"/>
      <c r="QFN26" s="49"/>
      <c r="QFO26" s="49"/>
      <c r="QFP26" s="49"/>
      <c r="QFQ26" s="49"/>
      <c r="QFR26" s="49"/>
      <c r="QFS26" s="49"/>
      <c r="QFT26" s="49"/>
      <c r="QFU26" s="49"/>
      <c r="QFV26" s="49"/>
      <c r="QFW26" s="49"/>
      <c r="QFX26" s="49"/>
      <c r="QFY26" s="49"/>
      <c r="QFZ26" s="49"/>
      <c r="QGA26" s="49"/>
      <c r="QGB26" s="49"/>
      <c r="QGC26" s="49"/>
      <c r="QGD26" s="49"/>
      <c r="QGE26" s="49"/>
      <c r="QGF26" s="49"/>
      <c r="QGG26" s="49"/>
      <c r="QGH26" s="49"/>
      <c r="QGI26" s="49"/>
      <c r="QGJ26" s="49"/>
      <c r="QGK26" s="49"/>
      <c r="QGL26" s="49"/>
      <c r="QGM26" s="49"/>
      <c r="QGN26" s="49"/>
      <c r="QGO26" s="49"/>
      <c r="QGP26" s="49"/>
      <c r="QGQ26" s="49"/>
      <c r="QGR26" s="49"/>
      <c r="QGS26" s="49"/>
      <c r="QGT26" s="49"/>
      <c r="QGU26" s="49"/>
      <c r="QGV26" s="49"/>
      <c r="QGW26" s="49"/>
      <c r="QGX26" s="49"/>
      <c r="QGY26" s="49"/>
      <c r="QGZ26" s="49"/>
      <c r="QHA26" s="49"/>
      <c r="QHB26" s="49"/>
      <c r="QHC26" s="49"/>
      <c r="QHD26" s="49"/>
      <c r="QHE26" s="49"/>
      <c r="QHF26" s="49"/>
      <c r="QHG26" s="49"/>
      <c r="QHH26" s="49"/>
      <c r="QHI26" s="49"/>
      <c r="QHJ26" s="49"/>
      <c r="QHK26" s="49"/>
      <c r="QHL26" s="49"/>
      <c r="QHM26" s="49"/>
      <c r="QHN26" s="49"/>
      <c r="QHO26" s="49"/>
      <c r="QHP26" s="49"/>
      <c r="QHQ26" s="49"/>
      <c r="QHR26" s="49"/>
      <c r="QHS26" s="49"/>
      <c r="QHT26" s="49"/>
      <c r="QHU26" s="49"/>
      <c r="QHV26" s="49"/>
      <c r="QHW26" s="49"/>
      <c r="QHX26" s="49"/>
      <c r="QHY26" s="49"/>
      <c r="QHZ26" s="49"/>
      <c r="QIA26" s="49"/>
      <c r="QIB26" s="49"/>
      <c r="QIC26" s="49"/>
      <c r="QID26" s="49"/>
      <c r="QIE26" s="49"/>
      <c r="QIF26" s="49"/>
      <c r="QIG26" s="49"/>
      <c r="QIH26" s="49"/>
      <c r="QII26" s="49"/>
      <c r="QIJ26" s="49"/>
      <c r="QIK26" s="49"/>
      <c r="QIL26" s="49"/>
      <c r="QIM26" s="49"/>
      <c r="QIN26" s="49"/>
      <c r="QIO26" s="49"/>
      <c r="QIP26" s="49"/>
      <c r="QIQ26" s="49"/>
      <c r="QIR26" s="49"/>
      <c r="QIS26" s="49"/>
      <c r="QIT26" s="49"/>
      <c r="QIU26" s="49"/>
      <c r="QIV26" s="49"/>
      <c r="QIW26" s="49"/>
      <c r="QIX26" s="49"/>
      <c r="QIY26" s="49"/>
      <c r="QIZ26" s="49"/>
      <c r="QJA26" s="49"/>
      <c r="QJB26" s="49"/>
      <c r="QJC26" s="49"/>
      <c r="QJD26" s="49"/>
      <c r="QJE26" s="49"/>
      <c r="QJF26" s="49"/>
      <c r="QJG26" s="49"/>
      <c r="QJH26" s="49"/>
      <c r="QJI26" s="49"/>
      <c r="QJJ26" s="49"/>
      <c r="QJK26" s="49"/>
      <c r="QJL26" s="49"/>
      <c r="QJM26" s="49"/>
      <c r="QJN26" s="49"/>
      <c r="QJO26" s="49"/>
      <c r="QJP26" s="49"/>
      <c r="QJQ26" s="49"/>
      <c r="QJR26" s="49"/>
      <c r="QJS26" s="49"/>
      <c r="QJT26" s="49"/>
      <c r="QJU26" s="49"/>
      <c r="QJV26" s="49"/>
      <c r="QJW26" s="49"/>
      <c r="QJX26" s="49"/>
      <c r="QJY26" s="49"/>
      <c r="QJZ26" s="49"/>
      <c r="QKA26" s="49"/>
      <c r="QKB26" s="49"/>
      <c r="QKC26" s="49"/>
      <c r="QKD26" s="49"/>
      <c r="QKE26" s="49"/>
      <c r="QKF26" s="49"/>
      <c r="QKG26" s="49"/>
      <c r="QKH26" s="49"/>
      <c r="QKI26" s="49"/>
      <c r="QKJ26" s="49"/>
      <c r="QKK26" s="49"/>
      <c r="QKL26" s="49"/>
      <c r="QKM26" s="49"/>
      <c r="QKN26" s="49"/>
      <c r="QKO26" s="49"/>
      <c r="QKP26" s="49"/>
      <c r="QKQ26" s="49"/>
      <c r="QKR26" s="49"/>
      <c r="QKS26" s="49"/>
      <c r="QKT26" s="49"/>
      <c r="QKU26" s="49"/>
      <c r="QKV26" s="49"/>
      <c r="QKW26" s="49"/>
      <c r="QKX26" s="49"/>
      <c r="QKY26" s="49"/>
      <c r="QKZ26" s="49"/>
      <c r="QLA26" s="49"/>
      <c r="QLB26" s="49"/>
      <c r="QLC26" s="49"/>
      <c r="QLD26" s="49"/>
      <c r="QLE26" s="49"/>
      <c r="QLF26" s="49"/>
      <c r="QLG26" s="49"/>
      <c r="QLH26" s="49"/>
      <c r="QLI26" s="49"/>
      <c r="QLJ26" s="49"/>
      <c r="QLK26" s="49"/>
      <c r="QLL26" s="49"/>
      <c r="QLM26" s="49"/>
      <c r="QLN26" s="49"/>
      <c r="QLO26" s="49"/>
      <c r="QLP26" s="49"/>
      <c r="QLQ26" s="49"/>
      <c r="QLR26" s="49"/>
      <c r="QLS26" s="49"/>
      <c r="QLT26" s="49"/>
      <c r="QLU26" s="49"/>
      <c r="QLV26" s="49"/>
      <c r="QLW26" s="49"/>
      <c r="QLX26" s="49"/>
      <c r="QLY26" s="49"/>
      <c r="QLZ26" s="49"/>
      <c r="QMA26" s="49"/>
      <c r="QMB26" s="49"/>
      <c r="QMC26" s="49"/>
      <c r="QMD26" s="49"/>
      <c r="QME26" s="49"/>
      <c r="QMF26" s="49"/>
      <c r="QMG26" s="49"/>
      <c r="QMH26" s="49"/>
      <c r="QMI26" s="49"/>
      <c r="QMJ26" s="49"/>
      <c r="QMK26" s="49"/>
      <c r="QML26" s="49"/>
      <c r="QMM26" s="49"/>
      <c r="QMN26" s="49"/>
      <c r="QMO26" s="49"/>
      <c r="QMP26" s="49"/>
      <c r="QMQ26" s="49"/>
      <c r="QMR26" s="49"/>
      <c r="QMS26" s="49"/>
      <c r="QMT26" s="49"/>
      <c r="QMU26" s="49"/>
      <c r="QMV26" s="49"/>
      <c r="QMW26" s="49"/>
      <c r="QMX26" s="49"/>
      <c r="QMY26" s="49"/>
      <c r="QMZ26" s="49"/>
      <c r="QNA26" s="49"/>
      <c r="QNB26" s="49"/>
      <c r="QNC26" s="49"/>
      <c r="QND26" s="49"/>
      <c r="QNE26" s="49"/>
      <c r="QNF26" s="49"/>
      <c r="QNG26" s="49"/>
      <c r="QNH26" s="49"/>
      <c r="QNI26" s="49"/>
      <c r="QNJ26" s="49"/>
      <c r="QNK26" s="49"/>
      <c r="QNL26" s="49"/>
      <c r="QNM26" s="49"/>
      <c r="QNN26" s="49"/>
      <c r="QNO26" s="49"/>
      <c r="QNP26" s="49"/>
      <c r="QNQ26" s="49"/>
      <c r="QNR26" s="49"/>
      <c r="QNS26" s="49"/>
      <c r="QNT26" s="49"/>
      <c r="QNU26" s="49"/>
      <c r="QNV26" s="49"/>
      <c r="QNW26" s="49"/>
      <c r="QNX26" s="49"/>
      <c r="QNY26" s="49"/>
      <c r="QNZ26" s="49"/>
      <c r="QOA26" s="49"/>
      <c r="QOB26" s="49"/>
      <c r="QOC26" s="49"/>
      <c r="QOD26" s="49"/>
      <c r="QOE26" s="49"/>
      <c r="QOF26" s="49"/>
      <c r="QOG26" s="49"/>
      <c r="QOH26" s="49"/>
      <c r="QOI26" s="49"/>
      <c r="QOJ26" s="49"/>
      <c r="QOK26" s="49"/>
      <c r="QOL26" s="49"/>
      <c r="QOM26" s="49"/>
      <c r="QON26" s="49"/>
      <c r="QOO26" s="49"/>
      <c r="QOP26" s="49"/>
      <c r="QOQ26" s="49"/>
      <c r="QOR26" s="49"/>
      <c r="QOS26" s="49"/>
      <c r="QOT26" s="49"/>
      <c r="QOU26" s="49"/>
      <c r="QOV26" s="49"/>
      <c r="QOW26" s="49"/>
      <c r="QOX26" s="49"/>
      <c r="QOY26" s="49"/>
      <c r="QOZ26" s="49"/>
      <c r="QPA26" s="49"/>
      <c r="QPB26" s="49"/>
      <c r="QPC26" s="49"/>
      <c r="QPD26" s="49"/>
      <c r="QPE26" s="49"/>
      <c r="QPF26" s="49"/>
      <c r="QPG26" s="49"/>
      <c r="QPH26" s="49"/>
      <c r="QPI26" s="49"/>
      <c r="QPJ26" s="49"/>
      <c r="QPK26" s="49"/>
      <c r="QPL26" s="49"/>
      <c r="QPM26" s="49"/>
      <c r="QPN26" s="49"/>
      <c r="QPO26" s="49"/>
      <c r="QPP26" s="49"/>
      <c r="QPQ26" s="49"/>
      <c r="QPR26" s="49"/>
      <c r="QPS26" s="49"/>
      <c r="QPT26" s="49"/>
      <c r="QPU26" s="49"/>
      <c r="QPV26" s="49"/>
      <c r="QPW26" s="49"/>
      <c r="QPX26" s="49"/>
      <c r="QPY26" s="49"/>
      <c r="QPZ26" s="49"/>
      <c r="QQA26" s="49"/>
      <c r="QQB26" s="49"/>
      <c r="QQC26" s="49"/>
      <c r="QQD26" s="49"/>
      <c r="QQE26" s="49"/>
      <c r="QQF26" s="49"/>
      <c r="QQG26" s="49"/>
      <c r="QQH26" s="49"/>
      <c r="QQI26" s="49"/>
      <c r="QQJ26" s="49"/>
      <c r="QQK26" s="49"/>
      <c r="QQL26" s="49"/>
      <c r="QQM26" s="49"/>
      <c r="QQN26" s="49"/>
      <c r="QQO26" s="49"/>
      <c r="QQP26" s="49"/>
      <c r="QQQ26" s="49"/>
      <c r="QQR26" s="49"/>
      <c r="QQS26" s="49"/>
      <c r="QQT26" s="49"/>
      <c r="QQU26" s="49"/>
      <c r="QQV26" s="49"/>
      <c r="QQW26" s="49"/>
      <c r="QQX26" s="49"/>
      <c r="QQY26" s="49"/>
      <c r="QQZ26" s="49"/>
      <c r="QRA26" s="49"/>
      <c r="QRB26" s="49"/>
      <c r="QRC26" s="49"/>
      <c r="QRD26" s="49"/>
      <c r="QRE26" s="49"/>
      <c r="QRF26" s="49"/>
      <c r="QRG26" s="49"/>
      <c r="QRH26" s="49"/>
      <c r="QRI26" s="49"/>
      <c r="QRJ26" s="49"/>
      <c r="QRK26" s="49"/>
      <c r="QRL26" s="49"/>
      <c r="QRM26" s="49"/>
      <c r="QRN26" s="49"/>
      <c r="QRO26" s="49"/>
      <c r="QRP26" s="49"/>
      <c r="QRQ26" s="49"/>
      <c r="QRR26" s="49"/>
      <c r="QRS26" s="49"/>
      <c r="QRT26" s="49"/>
      <c r="QRU26" s="49"/>
      <c r="QRV26" s="49"/>
      <c r="QRW26" s="49"/>
      <c r="QRX26" s="49"/>
      <c r="QRY26" s="49"/>
      <c r="QRZ26" s="49"/>
      <c r="QSA26" s="49"/>
      <c r="QSB26" s="49"/>
      <c r="QSC26" s="49"/>
      <c r="QSD26" s="49"/>
      <c r="QSE26" s="49"/>
      <c r="QSF26" s="49"/>
      <c r="QSG26" s="49"/>
      <c r="QSH26" s="49"/>
      <c r="QSI26" s="49"/>
      <c r="QSJ26" s="49"/>
      <c r="QSK26" s="49"/>
      <c r="QSL26" s="49"/>
      <c r="QSM26" s="49"/>
      <c r="QSN26" s="49"/>
      <c r="QSO26" s="49"/>
      <c r="QSP26" s="49"/>
      <c r="QSQ26" s="49"/>
      <c r="QSR26" s="49"/>
      <c r="QSS26" s="49"/>
      <c r="QST26" s="49"/>
      <c r="QSU26" s="49"/>
      <c r="QSV26" s="49"/>
      <c r="QSW26" s="49"/>
      <c r="QSX26" s="49"/>
      <c r="QSY26" s="49"/>
      <c r="QSZ26" s="49"/>
      <c r="QTA26" s="49"/>
      <c r="QTB26" s="49"/>
      <c r="QTC26" s="49"/>
      <c r="QTD26" s="49"/>
      <c r="QTE26" s="49"/>
      <c r="QTF26" s="49"/>
      <c r="QTG26" s="49"/>
      <c r="QTH26" s="49"/>
      <c r="QTI26" s="49"/>
      <c r="QTJ26" s="49"/>
      <c r="QTK26" s="49"/>
      <c r="QTL26" s="49"/>
      <c r="QTM26" s="49"/>
      <c r="QTN26" s="49"/>
      <c r="QTO26" s="49"/>
      <c r="QTP26" s="49"/>
      <c r="QTQ26" s="49"/>
      <c r="QTR26" s="49"/>
      <c r="QTS26" s="49"/>
      <c r="QTT26" s="49"/>
      <c r="QTU26" s="49"/>
      <c r="QTV26" s="49"/>
      <c r="QTW26" s="49"/>
      <c r="QTX26" s="49"/>
      <c r="QTY26" s="49"/>
      <c r="QTZ26" s="49"/>
      <c r="QUA26" s="49"/>
      <c r="QUB26" s="49"/>
      <c r="QUC26" s="49"/>
      <c r="QUD26" s="49"/>
      <c r="QUE26" s="49"/>
      <c r="QUF26" s="49"/>
      <c r="QUG26" s="49"/>
      <c r="QUH26" s="49"/>
      <c r="QUI26" s="49"/>
      <c r="QUJ26" s="49"/>
      <c r="QUK26" s="49"/>
      <c r="QUL26" s="49"/>
      <c r="QUM26" s="49"/>
      <c r="QUN26" s="49"/>
      <c r="QUO26" s="49"/>
      <c r="QUP26" s="49"/>
      <c r="QUQ26" s="49"/>
      <c r="QUR26" s="49"/>
      <c r="QUS26" s="49"/>
      <c r="QUT26" s="49"/>
      <c r="QUU26" s="49"/>
      <c r="QUV26" s="49"/>
      <c r="QUW26" s="49"/>
      <c r="QUX26" s="49"/>
      <c r="QUY26" s="49"/>
      <c r="QUZ26" s="49"/>
      <c r="QVA26" s="49"/>
      <c r="QVB26" s="49"/>
      <c r="QVC26" s="49"/>
      <c r="QVD26" s="49"/>
      <c r="QVE26" s="49"/>
      <c r="QVF26" s="49"/>
      <c r="QVG26" s="49"/>
      <c r="QVH26" s="49"/>
      <c r="QVI26" s="49"/>
      <c r="QVJ26" s="49"/>
      <c r="QVK26" s="49"/>
      <c r="QVL26" s="49"/>
      <c r="QVM26" s="49"/>
      <c r="QVN26" s="49"/>
      <c r="QVO26" s="49"/>
      <c r="QVP26" s="49"/>
      <c r="QVQ26" s="49"/>
      <c r="QVR26" s="49"/>
      <c r="QVS26" s="49"/>
      <c r="QVT26" s="49"/>
      <c r="QVU26" s="49"/>
      <c r="QVV26" s="49"/>
      <c r="QVW26" s="49"/>
      <c r="QVX26" s="49"/>
      <c r="QVY26" s="49"/>
      <c r="QVZ26" s="49"/>
      <c r="QWA26" s="49"/>
      <c r="QWB26" s="49"/>
      <c r="QWC26" s="49"/>
      <c r="QWD26" s="49"/>
      <c r="QWE26" s="49"/>
      <c r="QWF26" s="49"/>
      <c r="QWG26" s="49"/>
      <c r="QWH26" s="49"/>
      <c r="QWI26" s="49"/>
      <c r="QWJ26" s="49"/>
      <c r="QWK26" s="49"/>
      <c r="QWL26" s="49"/>
      <c r="QWM26" s="49"/>
      <c r="QWN26" s="49"/>
      <c r="QWO26" s="49"/>
      <c r="QWP26" s="49"/>
      <c r="QWQ26" s="49"/>
      <c r="QWR26" s="49"/>
      <c r="QWS26" s="49"/>
      <c r="QWT26" s="49"/>
      <c r="QWU26" s="49"/>
      <c r="QWV26" s="49"/>
      <c r="QWW26" s="49"/>
      <c r="QWX26" s="49"/>
      <c r="QWY26" s="49"/>
      <c r="QWZ26" s="49"/>
      <c r="QXA26" s="49"/>
      <c r="QXB26" s="49"/>
      <c r="QXC26" s="49"/>
      <c r="QXD26" s="49"/>
      <c r="QXE26" s="49"/>
      <c r="QXF26" s="49"/>
      <c r="QXG26" s="49"/>
      <c r="QXH26" s="49"/>
      <c r="QXI26" s="49"/>
      <c r="QXJ26" s="49"/>
      <c r="QXK26" s="49"/>
      <c r="QXL26" s="49"/>
      <c r="QXM26" s="49"/>
      <c r="QXN26" s="49"/>
      <c r="QXO26" s="49"/>
      <c r="QXP26" s="49"/>
      <c r="QXQ26" s="49"/>
      <c r="QXR26" s="49"/>
      <c r="QXS26" s="49"/>
      <c r="QXT26" s="49"/>
      <c r="QXU26" s="49"/>
      <c r="QXV26" s="49"/>
      <c r="QXW26" s="49"/>
      <c r="QXX26" s="49"/>
      <c r="QXY26" s="49"/>
      <c r="QXZ26" s="49"/>
      <c r="QYA26" s="49"/>
      <c r="QYB26" s="49"/>
      <c r="QYC26" s="49"/>
      <c r="QYD26" s="49"/>
      <c r="QYE26" s="49"/>
      <c r="QYF26" s="49"/>
      <c r="QYG26" s="49"/>
      <c r="QYH26" s="49"/>
      <c r="QYI26" s="49"/>
      <c r="QYJ26" s="49"/>
      <c r="QYK26" s="49"/>
      <c r="QYL26" s="49"/>
      <c r="QYM26" s="49"/>
      <c r="QYN26" s="49"/>
      <c r="QYO26" s="49"/>
      <c r="QYP26" s="49"/>
      <c r="QYQ26" s="49"/>
      <c r="QYR26" s="49"/>
      <c r="QYS26" s="49"/>
      <c r="QYT26" s="49"/>
      <c r="QYU26" s="49"/>
      <c r="QYV26" s="49"/>
      <c r="QYW26" s="49"/>
      <c r="QYX26" s="49"/>
      <c r="QYY26" s="49"/>
      <c r="QYZ26" s="49"/>
      <c r="QZA26" s="49"/>
      <c r="QZB26" s="49"/>
      <c r="QZC26" s="49"/>
      <c r="QZD26" s="49"/>
      <c r="QZE26" s="49"/>
      <c r="QZF26" s="49"/>
      <c r="QZG26" s="49"/>
      <c r="QZH26" s="49"/>
      <c r="QZI26" s="49"/>
      <c r="QZJ26" s="49"/>
      <c r="QZK26" s="49"/>
      <c r="QZL26" s="49"/>
      <c r="QZM26" s="49"/>
      <c r="QZN26" s="49"/>
      <c r="QZO26" s="49"/>
      <c r="QZP26" s="49"/>
      <c r="QZQ26" s="49"/>
      <c r="QZR26" s="49"/>
      <c r="QZS26" s="49"/>
      <c r="QZT26" s="49"/>
      <c r="QZU26" s="49"/>
      <c r="QZV26" s="49"/>
      <c r="QZW26" s="49"/>
      <c r="QZX26" s="49"/>
      <c r="QZY26" s="49"/>
      <c r="QZZ26" s="49"/>
      <c r="RAA26" s="49"/>
      <c r="RAB26" s="49"/>
      <c r="RAC26" s="49"/>
      <c r="RAD26" s="49"/>
      <c r="RAE26" s="49"/>
      <c r="RAF26" s="49"/>
      <c r="RAG26" s="49"/>
      <c r="RAH26" s="49"/>
      <c r="RAI26" s="49"/>
      <c r="RAJ26" s="49"/>
      <c r="RAK26" s="49"/>
      <c r="RAL26" s="49"/>
      <c r="RAM26" s="49"/>
      <c r="RAN26" s="49"/>
      <c r="RAO26" s="49"/>
      <c r="RAP26" s="49"/>
      <c r="RAQ26" s="49"/>
      <c r="RAR26" s="49"/>
      <c r="RAS26" s="49"/>
      <c r="RAT26" s="49"/>
      <c r="RAU26" s="49"/>
      <c r="RAV26" s="49"/>
      <c r="RAW26" s="49"/>
      <c r="RAX26" s="49"/>
      <c r="RAY26" s="49"/>
      <c r="RAZ26" s="49"/>
      <c r="RBA26" s="49"/>
      <c r="RBB26" s="49"/>
      <c r="RBC26" s="49"/>
      <c r="RBD26" s="49"/>
      <c r="RBE26" s="49"/>
      <c r="RBF26" s="49"/>
      <c r="RBG26" s="49"/>
      <c r="RBH26" s="49"/>
      <c r="RBI26" s="49"/>
      <c r="RBJ26" s="49"/>
      <c r="RBK26" s="49"/>
      <c r="RBL26" s="49"/>
      <c r="RBM26" s="49"/>
      <c r="RBN26" s="49"/>
      <c r="RBO26" s="49"/>
      <c r="RBP26" s="49"/>
      <c r="RBQ26" s="49"/>
      <c r="RBR26" s="49"/>
      <c r="RBS26" s="49"/>
      <c r="RBT26" s="49"/>
      <c r="RBU26" s="49"/>
      <c r="RBV26" s="49"/>
      <c r="RBW26" s="49"/>
      <c r="RBX26" s="49"/>
      <c r="RBY26" s="49"/>
      <c r="RBZ26" s="49"/>
      <c r="RCA26" s="49"/>
      <c r="RCB26" s="49"/>
      <c r="RCC26" s="49"/>
      <c r="RCD26" s="49"/>
      <c r="RCE26" s="49"/>
      <c r="RCF26" s="49"/>
      <c r="RCG26" s="49"/>
      <c r="RCH26" s="49"/>
      <c r="RCI26" s="49"/>
      <c r="RCJ26" s="49"/>
      <c r="RCK26" s="49"/>
      <c r="RCL26" s="49"/>
      <c r="RCM26" s="49"/>
      <c r="RCN26" s="49"/>
      <c r="RCO26" s="49"/>
      <c r="RCP26" s="49"/>
      <c r="RCQ26" s="49"/>
      <c r="RCR26" s="49"/>
      <c r="RCS26" s="49"/>
      <c r="RCT26" s="49"/>
      <c r="RCU26" s="49"/>
      <c r="RCV26" s="49"/>
      <c r="RCW26" s="49"/>
      <c r="RCX26" s="49"/>
      <c r="RCY26" s="49"/>
      <c r="RCZ26" s="49"/>
      <c r="RDA26" s="49"/>
      <c r="RDB26" s="49"/>
      <c r="RDC26" s="49"/>
      <c r="RDD26" s="49"/>
      <c r="RDE26" s="49"/>
      <c r="RDF26" s="49"/>
      <c r="RDG26" s="49"/>
      <c r="RDH26" s="49"/>
      <c r="RDI26" s="49"/>
      <c r="RDJ26" s="49"/>
      <c r="RDK26" s="49"/>
      <c r="RDL26" s="49"/>
      <c r="RDM26" s="49"/>
      <c r="RDN26" s="49"/>
      <c r="RDO26" s="49"/>
      <c r="RDP26" s="49"/>
      <c r="RDQ26" s="49"/>
      <c r="RDR26" s="49"/>
      <c r="RDS26" s="49"/>
      <c r="RDT26" s="49"/>
      <c r="RDU26" s="49"/>
      <c r="RDV26" s="49"/>
      <c r="RDW26" s="49"/>
      <c r="RDX26" s="49"/>
      <c r="RDY26" s="49"/>
      <c r="RDZ26" s="49"/>
      <c r="REA26" s="49"/>
      <c r="REB26" s="49"/>
      <c r="REC26" s="49"/>
      <c r="RED26" s="49"/>
      <c r="REE26" s="49"/>
      <c r="REF26" s="49"/>
      <c r="REG26" s="49"/>
      <c r="REH26" s="49"/>
      <c r="REI26" s="49"/>
      <c r="REJ26" s="49"/>
      <c r="REK26" s="49"/>
      <c r="REL26" s="49"/>
      <c r="REM26" s="49"/>
      <c r="REN26" s="49"/>
      <c r="REO26" s="49"/>
      <c r="REP26" s="49"/>
      <c r="REQ26" s="49"/>
      <c r="RER26" s="49"/>
      <c r="RES26" s="49"/>
      <c r="RET26" s="49"/>
      <c r="REU26" s="49"/>
      <c r="REV26" s="49"/>
      <c r="REW26" s="49"/>
      <c r="REX26" s="49"/>
      <c r="REY26" s="49"/>
      <c r="REZ26" s="49"/>
      <c r="RFA26" s="49"/>
      <c r="RFB26" s="49"/>
      <c r="RFC26" s="49"/>
      <c r="RFD26" s="49"/>
      <c r="RFE26" s="49"/>
      <c r="RFF26" s="49"/>
      <c r="RFG26" s="49"/>
      <c r="RFH26" s="49"/>
      <c r="RFI26" s="49"/>
      <c r="RFJ26" s="49"/>
      <c r="RFK26" s="49"/>
      <c r="RFL26" s="49"/>
      <c r="RFM26" s="49"/>
      <c r="RFN26" s="49"/>
      <c r="RFO26" s="49"/>
      <c r="RFP26" s="49"/>
      <c r="RFQ26" s="49"/>
      <c r="RFR26" s="49"/>
      <c r="RFS26" s="49"/>
      <c r="RFT26" s="49"/>
      <c r="RFU26" s="49"/>
      <c r="RFV26" s="49"/>
      <c r="RFW26" s="49"/>
      <c r="RFX26" s="49"/>
      <c r="RFY26" s="49"/>
      <c r="RFZ26" s="49"/>
      <c r="RGA26" s="49"/>
      <c r="RGB26" s="49"/>
      <c r="RGC26" s="49"/>
      <c r="RGD26" s="49"/>
      <c r="RGE26" s="49"/>
      <c r="RGF26" s="49"/>
      <c r="RGG26" s="49"/>
      <c r="RGH26" s="49"/>
      <c r="RGI26" s="49"/>
      <c r="RGJ26" s="49"/>
      <c r="RGK26" s="49"/>
      <c r="RGL26" s="49"/>
      <c r="RGM26" s="49"/>
      <c r="RGN26" s="49"/>
      <c r="RGO26" s="49"/>
      <c r="RGP26" s="49"/>
      <c r="RGQ26" s="49"/>
      <c r="RGR26" s="49"/>
      <c r="RGS26" s="49"/>
      <c r="RGT26" s="49"/>
      <c r="RGU26" s="49"/>
      <c r="RGV26" s="49"/>
      <c r="RGW26" s="49"/>
      <c r="RGX26" s="49"/>
      <c r="RGY26" s="49"/>
      <c r="RGZ26" s="49"/>
      <c r="RHA26" s="49"/>
      <c r="RHB26" s="49"/>
      <c r="RHC26" s="49"/>
      <c r="RHD26" s="49"/>
      <c r="RHE26" s="49"/>
      <c r="RHF26" s="49"/>
      <c r="RHG26" s="49"/>
      <c r="RHH26" s="49"/>
      <c r="RHI26" s="49"/>
      <c r="RHJ26" s="49"/>
      <c r="RHK26" s="49"/>
      <c r="RHL26" s="49"/>
      <c r="RHM26" s="49"/>
      <c r="RHN26" s="49"/>
      <c r="RHO26" s="49"/>
      <c r="RHP26" s="49"/>
      <c r="RHQ26" s="49"/>
      <c r="RHR26" s="49"/>
      <c r="RHS26" s="49"/>
      <c r="RHT26" s="49"/>
      <c r="RHU26" s="49"/>
      <c r="RHV26" s="49"/>
      <c r="RHW26" s="49"/>
      <c r="RHX26" s="49"/>
      <c r="RHY26" s="49"/>
      <c r="RHZ26" s="49"/>
      <c r="RIA26" s="49"/>
      <c r="RIB26" s="49"/>
      <c r="RIC26" s="49"/>
      <c r="RID26" s="49"/>
      <c r="RIE26" s="49"/>
      <c r="RIF26" s="49"/>
      <c r="RIG26" s="49"/>
      <c r="RIH26" s="49"/>
      <c r="RII26" s="49"/>
      <c r="RIJ26" s="49"/>
      <c r="RIK26" s="49"/>
      <c r="RIL26" s="49"/>
      <c r="RIM26" s="49"/>
      <c r="RIN26" s="49"/>
      <c r="RIO26" s="49"/>
      <c r="RIP26" s="49"/>
      <c r="RIQ26" s="49"/>
      <c r="RIR26" s="49"/>
      <c r="RIS26" s="49"/>
      <c r="RIT26" s="49"/>
      <c r="RIU26" s="49"/>
      <c r="RIV26" s="49"/>
      <c r="RIW26" s="49"/>
      <c r="RIX26" s="49"/>
      <c r="RIY26" s="49"/>
      <c r="RIZ26" s="49"/>
      <c r="RJA26" s="49"/>
      <c r="RJB26" s="49"/>
      <c r="RJC26" s="49"/>
      <c r="RJD26" s="49"/>
      <c r="RJE26" s="49"/>
      <c r="RJF26" s="49"/>
      <c r="RJG26" s="49"/>
      <c r="RJH26" s="49"/>
      <c r="RJI26" s="49"/>
      <c r="RJJ26" s="49"/>
      <c r="RJK26" s="49"/>
      <c r="RJL26" s="49"/>
      <c r="RJM26" s="49"/>
      <c r="RJN26" s="49"/>
      <c r="RJO26" s="49"/>
      <c r="RJP26" s="49"/>
      <c r="RJQ26" s="49"/>
      <c r="RJR26" s="49"/>
      <c r="RJS26" s="49"/>
      <c r="RJT26" s="49"/>
      <c r="RJU26" s="49"/>
      <c r="RJV26" s="49"/>
      <c r="RJW26" s="49"/>
      <c r="RJX26" s="49"/>
      <c r="RJY26" s="49"/>
      <c r="RJZ26" s="49"/>
      <c r="RKA26" s="49"/>
      <c r="RKB26" s="49"/>
      <c r="RKC26" s="49"/>
      <c r="RKD26" s="49"/>
      <c r="RKE26" s="49"/>
      <c r="RKF26" s="49"/>
      <c r="RKG26" s="49"/>
      <c r="RKH26" s="49"/>
      <c r="RKI26" s="49"/>
      <c r="RKJ26" s="49"/>
      <c r="RKK26" s="49"/>
      <c r="RKL26" s="49"/>
      <c r="RKM26" s="49"/>
      <c r="RKN26" s="49"/>
      <c r="RKO26" s="49"/>
      <c r="RKP26" s="49"/>
      <c r="RKQ26" s="49"/>
      <c r="RKR26" s="49"/>
      <c r="RKS26" s="49"/>
      <c r="RKT26" s="49"/>
      <c r="RKU26" s="49"/>
      <c r="RKV26" s="49"/>
      <c r="RKW26" s="49"/>
      <c r="RKX26" s="49"/>
      <c r="RKY26" s="49"/>
      <c r="RKZ26" s="49"/>
      <c r="RLA26" s="49"/>
      <c r="RLB26" s="49"/>
      <c r="RLC26" s="49"/>
      <c r="RLD26" s="49"/>
      <c r="RLE26" s="49"/>
      <c r="RLF26" s="49"/>
      <c r="RLG26" s="49"/>
      <c r="RLH26" s="49"/>
      <c r="RLI26" s="49"/>
      <c r="RLJ26" s="49"/>
      <c r="RLK26" s="49"/>
      <c r="RLL26" s="49"/>
      <c r="RLM26" s="49"/>
      <c r="RLN26" s="49"/>
      <c r="RLO26" s="49"/>
      <c r="RLP26" s="49"/>
      <c r="RLQ26" s="49"/>
      <c r="RLR26" s="49"/>
      <c r="RLS26" s="49"/>
      <c r="RLT26" s="49"/>
      <c r="RLU26" s="49"/>
      <c r="RLV26" s="49"/>
      <c r="RLW26" s="49"/>
      <c r="RLX26" s="49"/>
      <c r="RLY26" s="49"/>
      <c r="RLZ26" s="49"/>
      <c r="RMA26" s="49"/>
      <c r="RMB26" s="49"/>
      <c r="RMC26" s="49"/>
      <c r="RMD26" s="49"/>
      <c r="RME26" s="49"/>
      <c r="RMF26" s="49"/>
      <c r="RMG26" s="49"/>
      <c r="RMH26" s="49"/>
      <c r="RMI26" s="49"/>
      <c r="RMJ26" s="49"/>
      <c r="RMK26" s="49"/>
      <c r="RML26" s="49"/>
      <c r="RMM26" s="49"/>
      <c r="RMN26" s="49"/>
      <c r="RMO26" s="49"/>
      <c r="RMP26" s="49"/>
      <c r="RMQ26" s="49"/>
      <c r="RMR26" s="49"/>
      <c r="RMS26" s="49"/>
      <c r="RMT26" s="49"/>
      <c r="RMU26" s="49"/>
      <c r="RMV26" s="49"/>
      <c r="RMW26" s="49"/>
      <c r="RMX26" s="49"/>
      <c r="RMY26" s="49"/>
      <c r="RMZ26" s="49"/>
      <c r="RNA26" s="49"/>
      <c r="RNB26" s="49"/>
      <c r="RNC26" s="49"/>
      <c r="RND26" s="49"/>
      <c r="RNE26" s="49"/>
      <c r="RNF26" s="49"/>
      <c r="RNG26" s="49"/>
      <c r="RNH26" s="49"/>
      <c r="RNI26" s="49"/>
      <c r="RNJ26" s="49"/>
      <c r="RNK26" s="49"/>
      <c r="RNL26" s="49"/>
      <c r="RNM26" s="49"/>
      <c r="RNN26" s="49"/>
      <c r="RNO26" s="49"/>
      <c r="RNP26" s="49"/>
      <c r="RNQ26" s="49"/>
      <c r="RNR26" s="49"/>
      <c r="RNS26" s="49"/>
      <c r="RNT26" s="49"/>
      <c r="RNU26" s="49"/>
      <c r="RNV26" s="49"/>
      <c r="RNW26" s="49"/>
      <c r="RNX26" s="49"/>
      <c r="RNY26" s="49"/>
      <c r="RNZ26" s="49"/>
      <c r="ROA26" s="49"/>
      <c r="ROB26" s="49"/>
      <c r="ROC26" s="49"/>
      <c r="ROD26" s="49"/>
      <c r="ROE26" s="49"/>
      <c r="ROF26" s="49"/>
      <c r="ROG26" s="49"/>
      <c r="ROH26" s="49"/>
      <c r="ROI26" s="49"/>
      <c r="ROJ26" s="49"/>
      <c r="ROK26" s="49"/>
      <c r="ROL26" s="49"/>
      <c r="ROM26" s="49"/>
      <c r="RON26" s="49"/>
      <c r="ROO26" s="49"/>
      <c r="ROP26" s="49"/>
      <c r="ROQ26" s="49"/>
      <c r="ROR26" s="49"/>
      <c r="ROS26" s="49"/>
      <c r="ROT26" s="49"/>
      <c r="ROU26" s="49"/>
      <c r="ROV26" s="49"/>
      <c r="ROW26" s="49"/>
      <c r="ROX26" s="49"/>
      <c r="ROY26" s="49"/>
      <c r="ROZ26" s="49"/>
      <c r="RPA26" s="49"/>
      <c r="RPB26" s="49"/>
      <c r="RPC26" s="49"/>
      <c r="RPD26" s="49"/>
      <c r="RPE26" s="49"/>
      <c r="RPF26" s="49"/>
      <c r="RPG26" s="49"/>
      <c r="RPH26" s="49"/>
      <c r="RPI26" s="49"/>
      <c r="RPJ26" s="49"/>
      <c r="RPK26" s="49"/>
      <c r="RPL26" s="49"/>
      <c r="RPM26" s="49"/>
      <c r="RPN26" s="49"/>
      <c r="RPO26" s="49"/>
      <c r="RPP26" s="49"/>
      <c r="RPQ26" s="49"/>
      <c r="RPR26" s="49"/>
      <c r="RPS26" s="49"/>
      <c r="RPT26" s="49"/>
      <c r="RPU26" s="49"/>
      <c r="RPV26" s="49"/>
      <c r="RPW26" s="49"/>
      <c r="RPX26" s="49"/>
      <c r="RPY26" s="49"/>
      <c r="RPZ26" s="49"/>
      <c r="RQA26" s="49"/>
      <c r="RQB26" s="49"/>
      <c r="RQC26" s="49"/>
      <c r="RQD26" s="49"/>
      <c r="RQE26" s="49"/>
      <c r="RQF26" s="49"/>
      <c r="RQG26" s="49"/>
      <c r="RQH26" s="49"/>
      <c r="RQI26" s="49"/>
      <c r="RQJ26" s="49"/>
      <c r="RQK26" s="49"/>
      <c r="RQL26" s="49"/>
      <c r="RQM26" s="49"/>
      <c r="RQN26" s="49"/>
      <c r="RQO26" s="49"/>
      <c r="RQP26" s="49"/>
      <c r="RQQ26" s="49"/>
      <c r="RQR26" s="49"/>
      <c r="RQS26" s="49"/>
      <c r="RQT26" s="49"/>
      <c r="RQU26" s="49"/>
      <c r="RQV26" s="49"/>
      <c r="RQW26" s="49"/>
      <c r="RQX26" s="49"/>
      <c r="RQY26" s="49"/>
      <c r="RQZ26" s="49"/>
      <c r="RRA26" s="49"/>
      <c r="RRB26" s="49"/>
      <c r="RRC26" s="49"/>
      <c r="RRD26" s="49"/>
      <c r="RRE26" s="49"/>
      <c r="RRF26" s="49"/>
      <c r="RRG26" s="49"/>
      <c r="RRH26" s="49"/>
      <c r="RRI26" s="49"/>
      <c r="RRJ26" s="49"/>
      <c r="RRK26" s="49"/>
      <c r="RRL26" s="49"/>
      <c r="RRM26" s="49"/>
      <c r="RRN26" s="49"/>
      <c r="RRO26" s="49"/>
      <c r="RRP26" s="49"/>
      <c r="RRQ26" s="49"/>
      <c r="RRR26" s="49"/>
      <c r="RRS26" s="49"/>
      <c r="RRT26" s="49"/>
      <c r="RRU26" s="49"/>
      <c r="RRV26" s="49"/>
      <c r="RRW26" s="49"/>
      <c r="RRX26" s="49"/>
      <c r="RRY26" s="49"/>
      <c r="RRZ26" s="49"/>
      <c r="RSA26" s="49"/>
      <c r="RSB26" s="49"/>
      <c r="RSC26" s="49"/>
      <c r="RSD26" s="49"/>
      <c r="RSE26" s="49"/>
      <c r="RSF26" s="49"/>
      <c r="RSG26" s="49"/>
      <c r="RSH26" s="49"/>
      <c r="RSI26" s="49"/>
      <c r="RSJ26" s="49"/>
      <c r="RSK26" s="49"/>
      <c r="RSL26" s="49"/>
      <c r="RSM26" s="49"/>
      <c r="RSN26" s="49"/>
      <c r="RSO26" s="49"/>
      <c r="RSP26" s="49"/>
      <c r="RSQ26" s="49"/>
      <c r="RSR26" s="49"/>
      <c r="RSS26" s="49"/>
      <c r="RST26" s="49"/>
      <c r="RSU26" s="49"/>
      <c r="RSV26" s="49"/>
      <c r="RSW26" s="49"/>
      <c r="RSX26" s="49"/>
      <c r="RSY26" s="49"/>
      <c r="RSZ26" s="49"/>
      <c r="RTA26" s="49"/>
      <c r="RTB26" s="49"/>
      <c r="RTC26" s="49"/>
      <c r="RTD26" s="49"/>
      <c r="RTE26" s="49"/>
      <c r="RTF26" s="49"/>
      <c r="RTG26" s="49"/>
      <c r="RTH26" s="49"/>
      <c r="RTI26" s="49"/>
      <c r="RTJ26" s="49"/>
      <c r="RTK26" s="49"/>
      <c r="RTL26" s="49"/>
      <c r="RTM26" s="49"/>
      <c r="RTN26" s="49"/>
      <c r="RTO26" s="49"/>
      <c r="RTP26" s="49"/>
      <c r="RTQ26" s="49"/>
      <c r="RTR26" s="49"/>
      <c r="RTS26" s="49"/>
      <c r="RTT26" s="49"/>
      <c r="RTU26" s="49"/>
      <c r="RTV26" s="49"/>
      <c r="RTW26" s="49"/>
      <c r="RTX26" s="49"/>
      <c r="RTY26" s="49"/>
      <c r="RTZ26" s="49"/>
      <c r="RUA26" s="49"/>
      <c r="RUB26" s="49"/>
      <c r="RUC26" s="49"/>
      <c r="RUD26" s="49"/>
      <c r="RUE26" s="49"/>
      <c r="RUF26" s="49"/>
      <c r="RUG26" s="49"/>
      <c r="RUH26" s="49"/>
      <c r="RUI26" s="49"/>
      <c r="RUJ26" s="49"/>
      <c r="RUK26" s="49"/>
      <c r="RUL26" s="49"/>
      <c r="RUM26" s="49"/>
      <c r="RUN26" s="49"/>
      <c r="RUO26" s="49"/>
      <c r="RUP26" s="49"/>
      <c r="RUQ26" s="49"/>
      <c r="RUR26" s="49"/>
      <c r="RUS26" s="49"/>
      <c r="RUT26" s="49"/>
      <c r="RUU26" s="49"/>
      <c r="RUV26" s="49"/>
      <c r="RUW26" s="49"/>
      <c r="RUX26" s="49"/>
      <c r="RUY26" s="49"/>
      <c r="RUZ26" s="49"/>
      <c r="RVA26" s="49"/>
      <c r="RVB26" s="49"/>
      <c r="RVC26" s="49"/>
      <c r="RVD26" s="49"/>
      <c r="RVE26" s="49"/>
      <c r="RVF26" s="49"/>
      <c r="RVG26" s="49"/>
      <c r="RVH26" s="49"/>
      <c r="RVI26" s="49"/>
      <c r="RVJ26" s="49"/>
      <c r="RVK26" s="49"/>
      <c r="RVL26" s="49"/>
      <c r="RVM26" s="49"/>
      <c r="RVN26" s="49"/>
      <c r="RVO26" s="49"/>
      <c r="RVP26" s="49"/>
      <c r="RVQ26" s="49"/>
      <c r="RVR26" s="49"/>
      <c r="RVS26" s="49"/>
      <c r="RVT26" s="49"/>
      <c r="RVU26" s="49"/>
      <c r="RVV26" s="49"/>
      <c r="RVW26" s="49"/>
      <c r="RVX26" s="49"/>
      <c r="RVY26" s="49"/>
      <c r="RVZ26" s="49"/>
      <c r="RWA26" s="49"/>
      <c r="RWB26" s="49"/>
      <c r="RWC26" s="49"/>
      <c r="RWD26" s="49"/>
      <c r="RWE26" s="49"/>
      <c r="RWF26" s="49"/>
      <c r="RWG26" s="49"/>
      <c r="RWH26" s="49"/>
      <c r="RWI26" s="49"/>
      <c r="RWJ26" s="49"/>
      <c r="RWK26" s="49"/>
      <c r="RWL26" s="49"/>
      <c r="RWM26" s="49"/>
      <c r="RWN26" s="49"/>
      <c r="RWO26" s="49"/>
      <c r="RWP26" s="49"/>
      <c r="RWQ26" s="49"/>
      <c r="RWR26" s="49"/>
      <c r="RWS26" s="49"/>
      <c r="RWT26" s="49"/>
      <c r="RWU26" s="49"/>
      <c r="RWV26" s="49"/>
      <c r="RWW26" s="49"/>
      <c r="RWX26" s="49"/>
      <c r="RWY26" s="49"/>
      <c r="RWZ26" s="49"/>
      <c r="RXA26" s="49"/>
      <c r="RXB26" s="49"/>
      <c r="RXC26" s="49"/>
      <c r="RXD26" s="49"/>
      <c r="RXE26" s="49"/>
      <c r="RXF26" s="49"/>
      <c r="RXG26" s="49"/>
      <c r="RXH26" s="49"/>
      <c r="RXI26" s="49"/>
      <c r="RXJ26" s="49"/>
      <c r="RXK26" s="49"/>
      <c r="RXL26" s="49"/>
      <c r="RXM26" s="49"/>
      <c r="RXN26" s="49"/>
      <c r="RXO26" s="49"/>
      <c r="RXP26" s="49"/>
      <c r="RXQ26" s="49"/>
      <c r="RXR26" s="49"/>
      <c r="RXS26" s="49"/>
      <c r="RXT26" s="49"/>
      <c r="RXU26" s="49"/>
      <c r="RXV26" s="49"/>
      <c r="RXW26" s="49"/>
      <c r="RXX26" s="49"/>
      <c r="RXY26" s="49"/>
      <c r="RXZ26" s="49"/>
      <c r="RYA26" s="49"/>
      <c r="RYB26" s="49"/>
      <c r="RYC26" s="49"/>
      <c r="RYD26" s="49"/>
      <c r="RYE26" s="49"/>
      <c r="RYF26" s="49"/>
      <c r="RYG26" s="49"/>
      <c r="RYH26" s="49"/>
      <c r="RYI26" s="49"/>
      <c r="RYJ26" s="49"/>
      <c r="RYK26" s="49"/>
      <c r="RYL26" s="49"/>
      <c r="RYM26" s="49"/>
      <c r="RYN26" s="49"/>
      <c r="RYO26" s="49"/>
      <c r="RYP26" s="49"/>
      <c r="RYQ26" s="49"/>
      <c r="RYR26" s="49"/>
      <c r="RYS26" s="49"/>
      <c r="RYT26" s="49"/>
      <c r="RYU26" s="49"/>
      <c r="RYV26" s="49"/>
      <c r="RYW26" s="49"/>
      <c r="RYX26" s="49"/>
      <c r="RYY26" s="49"/>
      <c r="RYZ26" s="49"/>
      <c r="RZA26" s="49"/>
      <c r="RZB26" s="49"/>
      <c r="RZC26" s="49"/>
      <c r="RZD26" s="49"/>
      <c r="RZE26" s="49"/>
      <c r="RZF26" s="49"/>
      <c r="RZG26" s="49"/>
      <c r="RZH26" s="49"/>
      <c r="RZI26" s="49"/>
      <c r="RZJ26" s="49"/>
      <c r="RZK26" s="49"/>
      <c r="RZL26" s="49"/>
      <c r="RZM26" s="49"/>
      <c r="RZN26" s="49"/>
      <c r="RZO26" s="49"/>
      <c r="RZP26" s="49"/>
      <c r="RZQ26" s="49"/>
      <c r="RZR26" s="49"/>
      <c r="RZS26" s="49"/>
      <c r="RZT26" s="49"/>
      <c r="RZU26" s="49"/>
      <c r="RZV26" s="49"/>
      <c r="RZW26" s="49"/>
      <c r="RZX26" s="49"/>
      <c r="RZY26" s="49"/>
      <c r="RZZ26" s="49"/>
      <c r="SAA26" s="49"/>
      <c r="SAB26" s="49"/>
      <c r="SAC26" s="49"/>
      <c r="SAD26" s="49"/>
      <c r="SAE26" s="49"/>
      <c r="SAF26" s="49"/>
      <c r="SAG26" s="49"/>
      <c r="SAH26" s="49"/>
      <c r="SAI26" s="49"/>
      <c r="SAJ26" s="49"/>
      <c r="SAK26" s="49"/>
      <c r="SAL26" s="49"/>
      <c r="SAM26" s="49"/>
      <c r="SAN26" s="49"/>
      <c r="SAO26" s="49"/>
      <c r="SAP26" s="49"/>
      <c r="SAQ26" s="49"/>
      <c r="SAR26" s="49"/>
      <c r="SAS26" s="49"/>
      <c r="SAT26" s="49"/>
      <c r="SAU26" s="49"/>
      <c r="SAV26" s="49"/>
      <c r="SAW26" s="49"/>
      <c r="SAX26" s="49"/>
      <c r="SAY26" s="49"/>
      <c r="SAZ26" s="49"/>
      <c r="SBA26" s="49"/>
      <c r="SBB26" s="49"/>
      <c r="SBC26" s="49"/>
      <c r="SBD26" s="49"/>
      <c r="SBE26" s="49"/>
      <c r="SBF26" s="49"/>
      <c r="SBG26" s="49"/>
      <c r="SBH26" s="49"/>
      <c r="SBI26" s="49"/>
      <c r="SBJ26" s="49"/>
      <c r="SBK26" s="49"/>
      <c r="SBL26" s="49"/>
      <c r="SBM26" s="49"/>
      <c r="SBN26" s="49"/>
      <c r="SBO26" s="49"/>
      <c r="SBP26" s="49"/>
      <c r="SBQ26" s="49"/>
      <c r="SBR26" s="49"/>
      <c r="SBS26" s="49"/>
      <c r="SBT26" s="49"/>
      <c r="SBU26" s="49"/>
      <c r="SBV26" s="49"/>
      <c r="SBW26" s="49"/>
      <c r="SBX26" s="49"/>
      <c r="SBY26" s="49"/>
      <c r="SBZ26" s="49"/>
      <c r="SCA26" s="49"/>
      <c r="SCB26" s="49"/>
      <c r="SCC26" s="49"/>
      <c r="SCD26" s="49"/>
      <c r="SCE26" s="49"/>
      <c r="SCF26" s="49"/>
      <c r="SCG26" s="49"/>
      <c r="SCH26" s="49"/>
      <c r="SCI26" s="49"/>
      <c r="SCJ26" s="49"/>
      <c r="SCK26" s="49"/>
      <c r="SCL26" s="49"/>
      <c r="SCM26" s="49"/>
      <c r="SCN26" s="49"/>
      <c r="SCO26" s="49"/>
      <c r="SCP26" s="49"/>
      <c r="SCQ26" s="49"/>
      <c r="SCR26" s="49"/>
      <c r="SCS26" s="49"/>
      <c r="SCT26" s="49"/>
      <c r="SCU26" s="49"/>
      <c r="SCV26" s="49"/>
      <c r="SCW26" s="49"/>
      <c r="SCX26" s="49"/>
      <c r="SCY26" s="49"/>
      <c r="SCZ26" s="49"/>
      <c r="SDA26" s="49"/>
      <c r="SDB26" s="49"/>
      <c r="SDC26" s="49"/>
      <c r="SDD26" s="49"/>
      <c r="SDE26" s="49"/>
      <c r="SDF26" s="49"/>
      <c r="SDG26" s="49"/>
      <c r="SDH26" s="49"/>
      <c r="SDI26" s="49"/>
      <c r="SDJ26" s="49"/>
      <c r="SDK26" s="49"/>
      <c r="SDL26" s="49"/>
      <c r="SDM26" s="49"/>
      <c r="SDN26" s="49"/>
      <c r="SDO26" s="49"/>
      <c r="SDP26" s="49"/>
      <c r="SDQ26" s="49"/>
      <c r="SDR26" s="49"/>
      <c r="SDS26" s="49"/>
      <c r="SDT26" s="49"/>
      <c r="SDU26" s="49"/>
      <c r="SDV26" s="49"/>
      <c r="SDW26" s="49"/>
      <c r="SDX26" s="49"/>
      <c r="SDY26" s="49"/>
      <c r="SDZ26" s="49"/>
      <c r="SEA26" s="49"/>
      <c r="SEB26" s="49"/>
      <c r="SEC26" s="49"/>
      <c r="SED26" s="49"/>
      <c r="SEE26" s="49"/>
      <c r="SEF26" s="49"/>
      <c r="SEG26" s="49"/>
      <c r="SEH26" s="49"/>
      <c r="SEI26" s="49"/>
      <c r="SEJ26" s="49"/>
      <c r="SEK26" s="49"/>
      <c r="SEL26" s="49"/>
      <c r="SEM26" s="49"/>
      <c r="SEN26" s="49"/>
      <c r="SEO26" s="49"/>
      <c r="SEP26" s="49"/>
      <c r="SEQ26" s="49"/>
      <c r="SER26" s="49"/>
      <c r="SES26" s="49"/>
      <c r="SET26" s="49"/>
      <c r="SEU26" s="49"/>
      <c r="SEV26" s="49"/>
      <c r="SEW26" s="49"/>
      <c r="SEX26" s="49"/>
      <c r="SEY26" s="49"/>
      <c r="SEZ26" s="49"/>
      <c r="SFA26" s="49"/>
      <c r="SFB26" s="49"/>
      <c r="SFC26" s="49"/>
      <c r="SFD26" s="49"/>
      <c r="SFE26" s="49"/>
      <c r="SFF26" s="49"/>
      <c r="SFG26" s="49"/>
      <c r="SFH26" s="49"/>
      <c r="SFI26" s="49"/>
      <c r="SFJ26" s="49"/>
      <c r="SFK26" s="49"/>
      <c r="SFL26" s="49"/>
      <c r="SFM26" s="49"/>
      <c r="SFN26" s="49"/>
      <c r="SFO26" s="49"/>
      <c r="SFP26" s="49"/>
      <c r="SFQ26" s="49"/>
      <c r="SFR26" s="49"/>
      <c r="SFS26" s="49"/>
      <c r="SFT26" s="49"/>
      <c r="SFU26" s="49"/>
      <c r="SFV26" s="49"/>
      <c r="SFW26" s="49"/>
      <c r="SFX26" s="49"/>
      <c r="SFY26" s="49"/>
      <c r="SFZ26" s="49"/>
      <c r="SGA26" s="49"/>
      <c r="SGB26" s="49"/>
      <c r="SGC26" s="49"/>
      <c r="SGD26" s="49"/>
      <c r="SGE26" s="49"/>
      <c r="SGF26" s="49"/>
      <c r="SGG26" s="49"/>
      <c r="SGH26" s="49"/>
      <c r="SGI26" s="49"/>
      <c r="SGJ26" s="49"/>
      <c r="SGK26" s="49"/>
      <c r="SGL26" s="49"/>
      <c r="SGM26" s="49"/>
      <c r="SGN26" s="49"/>
      <c r="SGO26" s="49"/>
      <c r="SGP26" s="49"/>
      <c r="SGQ26" s="49"/>
      <c r="SGR26" s="49"/>
      <c r="SGS26" s="49"/>
      <c r="SGT26" s="49"/>
      <c r="SGU26" s="49"/>
      <c r="SGV26" s="49"/>
      <c r="SGW26" s="49"/>
      <c r="SGX26" s="49"/>
      <c r="SGY26" s="49"/>
      <c r="SGZ26" s="49"/>
      <c r="SHA26" s="49"/>
      <c r="SHB26" s="49"/>
      <c r="SHC26" s="49"/>
      <c r="SHD26" s="49"/>
      <c r="SHE26" s="49"/>
      <c r="SHF26" s="49"/>
      <c r="SHG26" s="49"/>
      <c r="SHH26" s="49"/>
      <c r="SHI26" s="49"/>
      <c r="SHJ26" s="49"/>
      <c r="SHK26" s="49"/>
      <c r="SHL26" s="49"/>
      <c r="SHM26" s="49"/>
      <c r="SHN26" s="49"/>
      <c r="SHO26" s="49"/>
      <c r="SHP26" s="49"/>
      <c r="SHQ26" s="49"/>
      <c r="SHR26" s="49"/>
      <c r="SHS26" s="49"/>
      <c r="SHT26" s="49"/>
      <c r="SHU26" s="49"/>
      <c r="SHV26" s="49"/>
      <c r="SHW26" s="49"/>
      <c r="SHX26" s="49"/>
      <c r="SHY26" s="49"/>
      <c r="SHZ26" s="49"/>
      <c r="SIA26" s="49"/>
      <c r="SIB26" s="49"/>
      <c r="SIC26" s="49"/>
      <c r="SID26" s="49"/>
      <c r="SIE26" s="49"/>
      <c r="SIF26" s="49"/>
      <c r="SIG26" s="49"/>
      <c r="SIH26" s="49"/>
      <c r="SII26" s="49"/>
      <c r="SIJ26" s="49"/>
      <c r="SIK26" s="49"/>
      <c r="SIL26" s="49"/>
      <c r="SIM26" s="49"/>
      <c r="SIN26" s="49"/>
      <c r="SIO26" s="49"/>
      <c r="SIP26" s="49"/>
      <c r="SIQ26" s="49"/>
      <c r="SIR26" s="49"/>
      <c r="SIS26" s="49"/>
      <c r="SIT26" s="49"/>
      <c r="SIU26" s="49"/>
      <c r="SIV26" s="49"/>
      <c r="SIW26" s="49"/>
      <c r="SIX26" s="49"/>
      <c r="SIY26" s="49"/>
      <c r="SIZ26" s="49"/>
      <c r="SJA26" s="49"/>
      <c r="SJB26" s="49"/>
      <c r="SJC26" s="49"/>
      <c r="SJD26" s="49"/>
      <c r="SJE26" s="49"/>
      <c r="SJF26" s="49"/>
      <c r="SJG26" s="49"/>
      <c r="SJH26" s="49"/>
      <c r="SJI26" s="49"/>
      <c r="SJJ26" s="49"/>
      <c r="SJK26" s="49"/>
      <c r="SJL26" s="49"/>
      <c r="SJM26" s="49"/>
      <c r="SJN26" s="49"/>
      <c r="SJO26" s="49"/>
      <c r="SJP26" s="49"/>
      <c r="SJQ26" s="49"/>
      <c r="SJR26" s="49"/>
      <c r="SJS26" s="49"/>
      <c r="SJT26" s="49"/>
      <c r="SJU26" s="49"/>
      <c r="SJV26" s="49"/>
      <c r="SJW26" s="49"/>
      <c r="SJX26" s="49"/>
      <c r="SJY26" s="49"/>
      <c r="SJZ26" s="49"/>
      <c r="SKA26" s="49"/>
      <c r="SKB26" s="49"/>
      <c r="SKC26" s="49"/>
      <c r="SKD26" s="49"/>
      <c r="SKE26" s="49"/>
      <c r="SKF26" s="49"/>
      <c r="SKG26" s="49"/>
      <c r="SKH26" s="49"/>
      <c r="SKI26" s="49"/>
      <c r="SKJ26" s="49"/>
      <c r="SKK26" s="49"/>
      <c r="SKL26" s="49"/>
      <c r="SKM26" s="49"/>
      <c r="SKN26" s="49"/>
      <c r="SKO26" s="49"/>
      <c r="SKP26" s="49"/>
      <c r="SKQ26" s="49"/>
      <c r="SKR26" s="49"/>
      <c r="SKS26" s="49"/>
      <c r="SKT26" s="49"/>
      <c r="SKU26" s="49"/>
      <c r="SKV26" s="49"/>
      <c r="SKW26" s="49"/>
      <c r="SKX26" s="49"/>
      <c r="SKY26" s="49"/>
      <c r="SKZ26" s="49"/>
      <c r="SLA26" s="49"/>
      <c r="SLB26" s="49"/>
      <c r="SLC26" s="49"/>
      <c r="SLD26" s="49"/>
      <c r="SLE26" s="49"/>
      <c r="SLF26" s="49"/>
      <c r="SLG26" s="49"/>
      <c r="SLH26" s="49"/>
      <c r="SLI26" s="49"/>
      <c r="SLJ26" s="49"/>
      <c r="SLK26" s="49"/>
      <c r="SLL26" s="49"/>
      <c r="SLM26" s="49"/>
      <c r="SLN26" s="49"/>
      <c r="SLO26" s="49"/>
      <c r="SLP26" s="49"/>
      <c r="SLQ26" s="49"/>
      <c r="SLR26" s="49"/>
      <c r="SLS26" s="49"/>
      <c r="SLT26" s="49"/>
      <c r="SLU26" s="49"/>
      <c r="SLV26" s="49"/>
      <c r="SLW26" s="49"/>
      <c r="SLX26" s="49"/>
      <c r="SLY26" s="49"/>
      <c r="SLZ26" s="49"/>
      <c r="SMA26" s="49"/>
      <c r="SMB26" s="49"/>
      <c r="SMC26" s="49"/>
      <c r="SMD26" s="49"/>
      <c r="SME26" s="49"/>
      <c r="SMF26" s="49"/>
      <c r="SMG26" s="49"/>
      <c r="SMH26" s="49"/>
      <c r="SMI26" s="49"/>
      <c r="SMJ26" s="49"/>
      <c r="SMK26" s="49"/>
      <c r="SML26" s="49"/>
      <c r="SMM26" s="49"/>
      <c r="SMN26" s="49"/>
      <c r="SMO26" s="49"/>
      <c r="SMP26" s="49"/>
      <c r="SMQ26" s="49"/>
      <c r="SMR26" s="49"/>
      <c r="SMS26" s="49"/>
      <c r="SMT26" s="49"/>
      <c r="SMU26" s="49"/>
      <c r="SMV26" s="49"/>
      <c r="SMW26" s="49"/>
      <c r="SMX26" s="49"/>
      <c r="SMY26" s="49"/>
      <c r="SMZ26" s="49"/>
      <c r="SNA26" s="49"/>
      <c r="SNB26" s="49"/>
      <c r="SNC26" s="49"/>
      <c r="SND26" s="49"/>
      <c r="SNE26" s="49"/>
      <c r="SNF26" s="49"/>
      <c r="SNG26" s="49"/>
      <c r="SNH26" s="49"/>
      <c r="SNI26" s="49"/>
      <c r="SNJ26" s="49"/>
      <c r="SNK26" s="49"/>
      <c r="SNL26" s="49"/>
      <c r="SNM26" s="49"/>
      <c r="SNN26" s="49"/>
      <c r="SNO26" s="49"/>
      <c r="SNP26" s="49"/>
      <c r="SNQ26" s="49"/>
      <c r="SNR26" s="49"/>
      <c r="SNS26" s="49"/>
      <c r="SNT26" s="49"/>
      <c r="SNU26" s="49"/>
      <c r="SNV26" s="49"/>
      <c r="SNW26" s="49"/>
      <c r="SNX26" s="49"/>
      <c r="SNY26" s="49"/>
      <c r="SNZ26" s="49"/>
      <c r="SOA26" s="49"/>
      <c r="SOB26" s="49"/>
      <c r="SOC26" s="49"/>
      <c r="SOD26" s="49"/>
      <c r="SOE26" s="49"/>
      <c r="SOF26" s="49"/>
      <c r="SOG26" s="49"/>
      <c r="SOH26" s="49"/>
      <c r="SOI26" s="49"/>
      <c r="SOJ26" s="49"/>
      <c r="SOK26" s="49"/>
      <c r="SOL26" s="49"/>
      <c r="SOM26" s="49"/>
      <c r="SON26" s="49"/>
      <c r="SOO26" s="49"/>
      <c r="SOP26" s="49"/>
      <c r="SOQ26" s="49"/>
      <c r="SOR26" s="49"/>
      <c r="SOS26" s="49"/>
      <c r="SOT26" s="49"/>
      <c r="SOU26" s="49"/>
      <c r="SOV26" s="49"/>
      <c r="SOW26" s="49"/>
      <c r="SOX26" s="49"/>
      <c r="SOY26" s="49"/>
      <c r="SOZ26" s="49"/>
      <c r="SPA26" s="49"/>
      <c r="SPB26" s="49"/>
      <c r="SPC26" s="49"/>
      <c r="SPD26" s="49"/>
      <c r="SPE26" s="49"/>
      <c r="SPF26" s="49"/>
      <c r="SPG26" s="49"/>
      <c r="SPH26" s="49"/>
      <c r="SPI26" s="49"/>
      <c r="SPJ26" s="49"/>
      <c r="SPK26" s="49"/>
      <c r="SPL26" s="49"/>
      <c r="SPM26" s="49"/>
      <c r="SPN26" s="49"/>
      <c r="SPO26" s="49"/>
      <c r="SPP26" s="49"/>
      <c r="SPQ26" s="49"/>
      <c r="SPR26" s="49"/>
      <c r="SPS26" s="49"/>
      <c r="SPT26" s="49"/>
      <c r="SPU26" s="49"/>
      <c r="SPV26" s="49"/>
      <c r="SPW26" s="49"/>
      <c r="SPX26" s="49"/>
      <c r="SPY26" s="49"/>
      <c r="SPZ26" s="49"/>
      <c r="SQA26" s="49"/>
      <c r="SQB26" s="49"/>
      <c r="SQC26" s="49"/>
      <c r="SQD26" s="49"/>
      <c r="SQE26" s="49"/>
      <c r="SQF26" s="49"/>
      <c r="SQG26" s="49"/>
      <c r="SQH26" s="49"/>
      <c r="SQI26" s="49"/>
      <c r="SQJ26" s="49"/>
      <c r="SQK26" s="49"/>
      <c r="SQL26" s="49"/>
      <c r="SQM26" s="49"/>
      <c r="SQN26" s="49"/>
      <c r="SQO26" s="49"/>
      <c r="SQP26" s="49"/>
      <c r="SQQ26" s="49"/>
      <c r="SQR26" s="49"/>
      <c r="SQS26" s="49"/>
      <c r="SQT26" s="49"/>
      <c r="SQU26" s="49"/>
      <c r="SQV26" s="49"/>
      <c r="SQW26" s="49"/>
      <c r="SQX26" s="49"/>
      <c r="SQY26" s="49"/>
      <c r="SQZ26" s="49"/>
      <c r="SRA26" s="49"/>
      <c r="SRB26" s="49"/>
      <c r="SRC26" s="49"/>
      <c r="SRD26" s="49"/>
      <c r="SRE26" s="49"/>
      <c r="SRF26" s="49"/>
      <c r="SRG26" s="49"/>
      <c r="SRH26" s="49"/>
      <c r="SRI26" s="49"/>
      <c r="SRJ26" s="49"/>
      <c r="SRK26" s="49"/>
      <c r="SRL26" s="49"/>
      <c r="SRM26" s="49"/>
      <c r="SRN26" s="49"/>
      <c r="SRO26" s="49"/>
      <c r="SRP26" s="49"/>
      <c r="SRQ26" s="49"/>
      <c r="SRR26" s="49"/>
      <c r="SRS26" s="49"/>
      <c r="SRT26" s="49"/>
      <c r="SRU26" s="49"/>
      <c r="SRV26" s="49"/>
      <c r="SRW26" s="49"/>
      <c r="SRX26" s="49"/>
      <c r="SRY26" s="49"/>
      <c r="SRZ26" s="49"/>
      <c r="SSA26" s="49"/>
      <c r="SSB26" s="49"/>
      <c r="SSC26" s="49"/>
      <c r="SSD26" s="49"/>
      <c r="SSE26" s="49"/>
      <c r="SSF26" s="49"/>
      <c r="SSG26" s="49"/>
      <c r="SSH26" s="49"/>
      <c r="SSI26" s="49"/>
      <c r="SSJ26" s="49"/>
      <c r="SSK26" s="49"/>
      <c r="SSL26" s="49"/>
      <c r="SSM26" s="49"/>
      <c r="SSN26" s="49"/>
      <c r="SSO26" s="49"/>
      <c r="SSP26" s="49"/>
      <c r="SSQ26" s="49"/>
      <c r="SSR26" s="49"/>
      <c r="SSS26" s="49"/>
      <c r="SST26" s="49"/>
      <c r="SSU26" s="49"/>
      <c r="SSV26" s="49"/>
      <c r="SSW26" s="49"/>
      <c r="SSX26" s="49"/>
      <c r="SSY26" s="49"/>
      <c r="SSZ26" s="49"/>
      <c r="STA26" s="49"/>
      <c r="STB26" s="49"/>
      <c r="STC26" s="49"/>
      <c r="STD26" s="49"/>
      <c r="STE26" s="49"/>
      <c r="STF26" s="49"/>
      <c r="STG26" s="49"/>
      <c r="STH26" s="49"/>
      <c r="STI26" s="49"/>
      <c r="STJ26" s="49"/>
      <c r="STK26" s="49"/>
      <c r="STL26" s="49"/>
      <c r="STM26" s="49"/>
      <c r="STN26" s="49"/>
      <c r="STO26" s="49"/>
      <c r="STP26" s="49"/>
      <c r="STQ26" s="49"/>
      <c r="STR26" s="49"/>
      <c r="STS26" s="49"/>
      <c r="STT26" s="49"/>
      <c r="STU26" s="49"/>
      <c r="STV26" s="49"/>
      <c r="STW26" s="49"/>
      <c r="STX26" s="49"/>
      <c r="STY26" s="49"/>
      <c r="STZ26" s="49"/>
      <c r="SUA26" s="49"/>
      <c r="SUB26" s="49"/>
      <c r="SUC26" s="49"/>
      <c r="SUD26" s="49"/>
      <c r="SUE26" s="49"/>
      <c r="SUF26" s="49"/>
      <c r="SUG26" s="49"/>
      <c r="SUH26" s="49"/>
      <c r="SUI26" s="49"/>
      <c r="SUJ26" s="49"/>
      <c r="SUK26" s="49"/>
      <c r="SUL26" s="49"/>
      <c r="SUM26" s="49"/>
      <c r="SUN26" s="49"/>
      <c r="SUO26" s="49"/>
      <c r="SUP26" s="49"/>
      <c r="SUQ26" s="49"/>
      <c r="SUR26" s="49"/>
      <c r="SUS26" s="49"/>
      <c r="SUT26" s="49"/>
      <c r="SUU26" s="49"/>
      <c r="SUV26" s="49"/>
      <c r="SUW26" s="49"/>
      <c r="SUX26" s="49"/>
      <c r="SUY26" s="49"/>
      <c r="SUZ26" s="49"/>
      <c r="SVA26" s="49"/>
      <c r="SVB26" s="49"/>
      <c r="SVC26" s="49"/>
      <c r="SVD26" s="49"/>
      <c r="SVE26" s="49"/>
      <c r="SVF26" s="49"/>
      <c r="SVG26" s="49"/>
      <c r="SVH26" s="49"/>
      <c r="SVI26" s="49"/>
      <c r="SVJ26" s="49"/>
      <c r="SVK26" s="49"/>
      <c r="SVL26" s="49"/>
      <c r="SVM26" s="49"/>
      <c r="SVN26" s="49"/>
      <c r="SVO26" s="49"/>
      <c r="SVP26" s="49"/>
      <c r="SVQ26" s="49"/>
      <c r="SVR26" s="49"/>
      <c r="SVS26" s="49"/>
      <c r="SVT26" s="49"/>
      <c r="SVU26" s="49"/>
      <c r="SVV26" s="49"/>
      <c r="SVW26" s="49"/>
      <c r="SVX26" s="49"/>
      <c r="SVY26" s="49"/>
      <c r="SVZ26" s="49"/>
      <c r="SWA26" s="49"/>
      <c r="SWB26" s="49"/>
      <c r="SWC26" s="49"/>
      <c r="SWD26" s="49"/>
      <c r="SWE26" s="49"/>
      <c r="SWF26" s="49"/>
      <c r="SWG26" s="49"/>
      <c r="SWH26" s="49"/>
      <c r="SWI26" s="49"/>
      <c r="SWJ26" s="49"/>
      <c r="SWK26" s="49"/>
      <c r="SWL26" s="49"/>
      <c r="SWM26" s="49"/>
      <c r="SWN26" s="49"/>
      <c r="SWO26" s="49"/>
      <c r="SWP26" s="49"/>
      <c r="SWQ26" s="49"/>
      <c r="SWR26" s="49"/>
      <c r="SWS26" s="49"/>
      <c r="SWT26" s="49"/>
      <c r="SWU26" s="49"/>
      <c r="SWV26" s="49"/>
      <c r="SWW26" s="49"/>
      <c r="SWX26" s="49"/>
      <c r="SWY26" s="49"/>
      <c r="SWZ26" s="49"/>
      <c r="SXA26" s="49"/>
      <c r="SXB26" s="49"/>
      <c r="SXC26" s="49"/>
      <c r="SXD26" s="49"/>
      <c r="SXE26" s="49"/>
      <c r="SXF26" s="49"/>
      <c r="SXG26" s="49"/>
      <c r="SXH26" s="49"/>
      <c r="SXI26" s="49"/>
      <c r="SXJ26" s="49"/>
      <c r="SXK26" s="49"/>
      <c r="SXL26" s="49"/>
      <c r="SXM26" s="49"/>
      <c r="SXN26" s="49"/>
      <c r="SXO26" s="49"/>
      <c r="SXP26" s="49"/>
      <c r="SXQ26" s="49"/>
      <c r="SXR26" s="49"/>
      <c r="SXS26" s="49"/>
      <c r="SXT26" s="49"/>
      <c r="SXU26" s="49"/>
      <c r="SXV26" s="49"/>
      <c r="SXW26" s="49"/>
      <c r="SXX26" s="49"/>
      <c r="SXY26" s="49"/>
      <c r="SXZ26" s="49"/>
      <c r="SYA26" s="49"/>
      <c r="SYB26" s="49"/>
      <c r="SYC26" s="49"/>
      <c r="SYD26" s="49"/>
      <c r="SYE26" s="49"/>
      <c r="SYF26" s="49"/>
      <c r="SYG26" s="49"/>
      <c r="SYH26" s="49"/>
      <c r="SYI26" s="49"/>
      <c r="SYJ26" s="49"/>
      <c r="SYK26" s="49"/>
      <c r="SYL26" s="49"/>
      <c r="SYM26" s="49"/>
      <c r="SYN26" s="49"/>
      <c r="SYO26" s="49"/>
      <c r="SYP26" s="49"/>
      <c r="SYQ26" s="49"/>
      <c r="SYR26" s="49"/>
      <c r="SYS26" s="49"/>
      <c r="SYT26" s="49"/>
      <c r="SYU26" s="49"/>
      <c r="SYV26" s="49"/>
      <c r="SYW26" s="49"/>
      <c r="SYX26" s="49"/>
      <c r="SYY26" s="49"/>
      <c r="SYZ26" s="49"/>
      <c r="SZA26" s="49"/>
      <c r="SZB26" s="49"/>
      <c r="SZC26" s="49"/>
      <c r="SZD26" s="49"/>
      <c r="SZE26" s="49"/>
      <c r="SZF26" s="49"/>
      <c r="SZG26" s="49"/>
      <c r="SZH26" s="49"/>
      <c r="SZI26" s="49"/>
      <c r="SZJ26" s="49"/>
      <c r="SZK26" s="49"/>
      <c r="SZL26" s="49"/>
      <c r="SZM26" s="49"/>
      <c r="SZN26" s="49"/>
      <c r="SZO26" s="49"/>
      <c r="SZP26" s="49"/>
      <c r="SZQ26" s="49"/>
      <c r="SZR26" s="49"/>
      <c r="SZS26" s="49"/>
      <c r="SZT26" s="49"/>
      <c r="SZU26" s="49"/>
      <c r="SZV26" s="49"/>
      <c r="SZW26" s="49"/>
      <c r="SZX26" s="49"/>
      <c r="SZY26" s="49"/>
      <c r="SZZ26" s="49"/>
      <c r="TAA26" s="49"/>
      <c r="TAB26" s="49"/>
      <c r="TAC26" s="49"/>
      <c r="TAD26" s="49"/>
      <c r="TAE26" s="49"/>
      <c r="TAF26" s="49"/>
      <c r="TAG26" s="49"/>
      <c r="TAH26" s="49"/>
      <c r="TAI26" s="49"/>
      <c r="TAJ26" s="49"/>
      <c r="TAK26" s="49"/>
      <c r="TAL26" s="49"/>
      <c r="TAM26" s="49"/>
      <c r="TAN26" s="49"/>
      <c r="TAO26" s="49"/>
      <c r="TAP26" s="49"/>
      <c r="TAQ26" s="49"/>
      <c r="TAR26" s="49"/>
      <c r="TAS26" s="49"/>
      <c r="TAT26" s="49"/>
      <c r="TAU26" s="49"/>
      <c r="TAV26" s="49"/>
      <c r="TAW26" s="49"/>
      <c r="TAX26" s="49"/>
      <c r="TAY26" s="49"/>
      <c r="TAZ26" s="49"/>
      <c r="TBA26" s="49"/>
      <c r="TBB26" s="49"/>
      <c r="TBC26" s="49"/>
      <c r="TBD26" s="49"/>
      <c r="TBE26" s="49"/>
      <c r="TBF26" s="49"/>
      <c r="TBG26" s="49"/>
      <c r="TBH26" s="49"/>
      <c r="TBI26" s="49"/>
      <c r="TBJ26" s="49"/>
      <c r="TBK26" s="49"/>
      <c r="TBL26" s="49"/>
      <c r="TBM26" s="49"/>
      <c r="TBN26" s="49"/>
      <c r="TBO26" s="49"/>
      <c r="TBP26" s="49"/>
      <c r="TBQ26" s="49"/>
      <c r="TBR26" s="49"/>
      <c r="TBS26" s="49"/>
      <c r="TBT26" s="49"/>
      <c r="TBU26" s="49"/>
      <c r="TBV26" s="49"/>
      <c r="TBW26" s="49"/>
      <c r="TBX26" s="49"/>
      <c r="TBY26" s="49"/>
      <c r="TBZ26" s="49"/>
      <c r="TCA26" s="49"/>
      <c r="TCB26" s="49"/>
      <c r="TCC26" s="49"/>
      <c r="TCD26" s="49"/>
      <c r="TCE26" s="49"/>
      <c r="TCF26" s="49"/>
      <c r="TCG26" s="49"/>
      <c r="TCH26" s="49"/>
      <c r="TCI26" s="49"/>
      <c r="TCJ26" s="49"/>
      <c r="TCK26" s="49"/>
      <c r="TCL26" s="49"/>
      <c r="TCM26" s="49"/>
      <c r="TCN26" s="49"/>
      <c r="TCO26" s="49"/>
      <c r="TCP26" s="49"/>
      <c r="TCQ26" s="49"/>
      <c r="TCR26" s="49"/>
      <c r="TCS26" s="49"/>
      <c r="TCT26" s="49"/>
      <c r="TCU26" s="49"/>
      <c r="TCV26" s="49"/>
      <c r="TCW26" s="49"/>
      <c r="TCX26" s="49"/>
      <c r="TCY26" s="49"/>
      <c r="TCZ26" s="49"/>
      <c r="TDA26" s="49"/>
      <c r="TDB26" s="49"/>
      <c r="TDC26" s="49"/>
      <c r="TDD26" s="49"/>
      <c r="TDE26" s="49"/>
      <c r="TDF26" s="49"/>
      <c r="TDG26" s="49"/>
      <c r="TDH26" s="49"/>
      <c r="TDI26" s="49"/>
      <c r="TDJ26" s="49"/>
      <c r="TDK26" s="49"/>
      <c r="TDL26" s="49"/>
      <c r="TDM26" s="49"/>
      <c r="TDN26" s="49"/>
      <c r="TDO26" s="49"/>
      <c r="TDP26" s="49"/>
      <c r="TDQ26" s="49"/>
      <c r="TDR26" s="49"/>
      <c r="TDS26" s="49"/>
      <c r="TDT26" s="49"/>
      <c r="TDU26" s="49"/>
      <c r="TDV26" s="49"/>
      <c r="TDW26" s="49"/>
      <c r="TDX26" s="49"/>
      <c r="TDY26" s="49"/>
      <c r="TDZ26" s="49"/>
      <c r="TEA26" s="49"/>
      <c r="TEB26" s="49"/>
      <c r="TEC26" s="49"/>
      <c r="TED26" s="49"/>
      <c r="TEE26" s="49"/>
      <c r="TEF26" s="49"/>
      <c r="TEG26" s="49"/>
      <c r="TEH26" s="49"/>
      <c r="TEI26" s="49"/>
      <c r="TEJ26" s="49"/>
      <c r="TEK26" s="49"/>
      <c r="TEL26" s="49"/>
      <c r="TEM26" s="49"/>
      <c r="TEN26" s="49"/>
      <c r="TEO26" s="49"/>
      <c r="TEP26" s="49"/>
      <c r="TEQ26" s="49"/>
      <c r="TER26" s="49"/>
      <c r="TES26" s="49"/>
      <c r="TET26" s="49"/>
      <c r="TEU26" s="49"/>
      <c r="TEV26" s="49"/>
      <c r="TEW26" s="49"/>
      <c r="TEX26" s="49"/>
      <c r="TEY26" s="49"/>
      <c r="TEZ26" s="49"/>
      <c r="TFA26" s="49"/>
      <c r="TFB26" s="49"/>
      <c r="TFC26" s="49"/>
      <c r="TFD26" s="49"/>
      <c r="TFE26" s="49"/>
      <c r="TFF26" s="49"/>
      <c r="TFG26" s="49"/>
      <c r="TFH26" s="49"/>
      <c r="TFI26" s="49"/>
      <c r="TFJ26" s="49"/>
      <c r="TFK26" s="49"/>
      <c r="TFL26" s="49"/>
      <c r="TFM26" s="49"/>
      <c r="TFN26" s="49"/>
      <c r="TFO26" s="49"/>
      <c r="TFP26" s="49"/>
      <c r="TFQ26" s="49"/>
      <c r="TFR26" s="49"/>
      <c r="TFS26" s="49"/>
      <c r="TFT26" s="49"/>
      <c r="TFU26" s="49"/>
      <c r="TFV26" s="49"/>
      <c r="TFW26" s="49"/>
      <c r="TFX26" s="49"/>
      <c r="TFY26" s="49"/>
      <c r="TFZ26" s="49"/>
      <c r="TGA26" s="49"/>
      <c r="TGB26" s="49"/>
      <c r="TGC26" s="49"/>
      <c r="TGD26" s="49"/>
      <c r="TGE26" s="49"/>
      <c r="TGF26" s="49"/>
      <c r="TGG26" s="49"/>
      <c r="TGH26" s="49"/>
      <c r="TGI26" s="49"/>
      <c r="TGJ26" s="49"/>
      <c r="TGK26" s="49"/>
      <c r="TGL26" s="49"/>
      <c r="TGM26" s="49"/>
      <c r="TGN26" s="49"/>
      <c r="TGO26" s="49"/>
      <c r="TGP26" s="49"/>
      <c r="TGQ26" s="49"/>
      <c r="TGR26" s="49"/>
      <c r="TGS26" s="49"/>
      <c r="TGT26" s="49"/>
      <c r="TGU26" s="49"/>
      <c r="TGV26" s="49"/>
      <c r="TGW26" s="49"/>
      <c r="TGX26" s="49"/>
      <c r="TGY26" s="49"/>
      <c r="TGZ26" s="49"/>
      <c r="THA26" s="49"/>
      <c r="THB26" s="49"/>
      <c r="THC26" s="49"/>
      <c r="THD26" s="49"/>
      <c r="THE26" s="49"/>
      <c r="THF26" s="49"/>
      <c r="THG26" s="49"/>
      <c r="THH26" s="49"/>
      <c r="THI26" s="49"/>
      <c r="THJ26" s="49"/>
      <c r="THK26" s="49"/>
      <c r="THL26" s="49"/>
      <c r="THM26" s="49"/>
      <c r="THN26" s="49"/>
      <c r="THO26" s="49"/>
      <c r="THP26" s="49"/>
      <c r="THQ26" s="49"/>
      <c r="THR26" s="49"/>
      <c r="THS26" s="49"/>
      <c r="THT26" s="49"/>
      <c r="THU26" s="49"/>
      <c r="THV26" s="49"/>
      <c r="THW26" s="49"/>
      <c r="THX26" s="49"/>
      <c r="THY26" s="49"/>
      <c r="THZ26" s="49"/>
      <c r="TIA26" s="49"/>
      <c r="TIB26" s="49"/>
      <c r="TIC26" s="49"/>
      <c r="TID26" s="49"/>
      <c r="TIE26" s="49"/>
      <c r="TIF26" s="49"/>
      <c r="TIG26" s="49"/>
      <c r="TIH26" s="49"/>
      <c r="TII26" s="49"/>
      <c r="TIJ26" s="49"/>
      <c r="TIK26" s="49"/>
      <c r="TIL26" s="49"/>
      <c r="TIM26" s="49"/>
      <c r="TIN26" s="49"/>
      <c r="TIO26" s="49"/>
      <c r="TIP26" s="49"/>
      <c r="TIQ26" s="49"/>
      <c r="TIR26" s="49"/>
      <c r="TIS26" s="49"/>
      <c r="TIT26" s="49"/>
      <c r="TIU26" s="49"/>
      <c r="TIV26" s="49"/>
      <c r="TIW26" s="49"/>
      <c r="TIX26" s="49"/>
      <c r="TIY26" s="49"/>
      <c r="TIZ26" s="49"/>
      <c r="TJA26" s="49"/>
      <c r="TJB26" s="49"/>
      <c r="TJC26" s="49"/>
      <c r="TJD26" s="49"/>
      <c r="TJE26" s="49"/>
      <c r="TJF26" s="49"/>
      <c r="TJG26" s="49"/>
      <c r="TJH26" s="49"/>
      <c r="TJI26" s="49"/>
      <c r="TJJ26" s="49"/>
      <c r="TJK26" s="49"/>
      <c r="TJL26" s="49"/>
      <c r="TJM26" s="49"/>
      <c r="TJN26" s="49"/>
      <c r="TJO26" s="49"/>
      <c r="TJP26" s="49"/>
      <c r="TJQ26" s="49"/>
      <c r="TJR26" s="49"/>
      <c r="TJS26" s="49"/>
      <c r="TJT26" s="49"/>
      <c r="TJU26" s="49"/>
      <c r="TJV26" s="49"/>
      <c r="TJW26" s="49"/>
      <c r="TJX26" s="49"/>
      <c r="TJY26" s="49"/>
      <c r="TJZ26" s="49"/>
      <c r="TKA26" s="49"/>
      <c r="TKB26" s="49"/>
      <c r="TKC26" s="49"/>
      <c r="TKD26" s="49"/>
      <c r="TKE26" s="49"/>
      <c r="TKF26" s="49"/>
      <c r="TKG26" s="49"/>
      <c r="TKH26" s="49"/>
      <c r="TKI26" s="49"/>
      <c r="TKJ26" s="49"/>
      <c r="TKK26" s="49"/>
      <c r="TKL26" s="49"/>
      <c r="TKM26" s="49"/>
      <c r="TKN26" s="49"/>
      <c r="TKO26" s="49"/>
      <c r="TKP26" s="49"/>
      <c r="TKQ26" s="49"/>
      <c r="TKR26" s="49"/>
      <c r="TKS26" s="49"/>
      <c r="TKT26" s="49"/>
      <c r="TKU26" s="49"/>
      <c r="TKV26" s="49"/>
      <c r="TKW26" s="49"/>
      <c r="TKX26" s="49"/>
      <c r="TKY26" s="49"/>
      <c r="TKZ26" s="49"/>
      <c r="TLA26" s="49"/>
      <c r="TLB26" s="49"/>
      <c r="TLC26" s="49"/>
      <c r="TLD26" s="49"/>
      <c r="TLE26" s="49"/>
      <c r="TLF26" s="49"/>
      <c r="TLG26" s="49"/>
      <c r="TLH26" s="49"/>
      <c r="TLI26" s="49"/>
      <c r="TLJ26" s="49"/>
      <c r="TLK26" s="49"/>
      <c r="TLL26" s="49"/>
      <c r="TLM26" s="49"/>
      <c r="TLN26" s="49"/>
      <c r="TLO26" s="49"/>
      <c r="TLP26" s="49"/>
      <c r="TLQ26" s="49"/>
      <c r="TLR26" s="49"/>
      <c r="TLS26" s="49"/>
      <c r="TLT26" s="49"/>
      <c r="TLU26" s="49"/>
      <c r="TLV26" s="49"/>
      <c r="TLW26" s="49"/>
      <c r="TLX26" s="49"/>
      <c r="TLY26" s="49"/>
      <c r="TLZ26" s="49"/>
      <c r="TMA26" s="49"/>
      <c r="TMB26" s="49"/>
      <c r="TMC26" s="49"/>
      <c r="TMD26" s="49"/>
      <c r="TME26" s="49"/>
      <c r="TMF26" s="49"/>
      <c r="TMG26" s="49"/>
      <c r="TMH26" s="49"/>
      <c r="TMI26" s="49"/>
      <c r="TMJ26" s="49"/>
      <c r="TMK26" s="49"/>
      <c r="TML26" s="49"/>
      <c r="TMM26" s="49"/>
      <c r="TMN26" s="49"/>
      <c r="TMO26" s="49"/>
      <c r="TMP26" s="49"/>
      <c r="TMQ26" s="49"/>
      <c r="TMR26" s="49"/>
      <c r="TMS26" s="49"/>
      <c r="TMT26" s="49"/>
      <c r="TMU26" s="49"/>
      <c r="TMV26" s="49"/>
      <c r="TMW26" s="49"/>
      <c r="TMX26" s="49"/>
      <c r="TMY26" s="49"/>
      <c r="TMZ26" s="49"/>
      <c r="TNA26" s="49"/>
      <c r="TNB26" s="49"/>
      <c r="TNC26" s="49"/>
      <c r="TND26" s="49"/>
      <c r="TNE26" s="49"/>
      <c r="TNF26" s="49"/>
      <c r="TNG26" s="49"/>
      <c r="TNH26" s="49"/>
      <c r="TNI26" s="49"/>
      <c r="TNJ26" s="49"/>
      <c r="TNK26" s="49"/>
      <c r="TNL26" s="49"/>
      <c r="TNM26" s="49"/>
      <c r="TNN26" s="49"/>
      <c r="TNO26" s="49"/>
      <c r="TNP26" s="49"/>
      <c r="TNQ26" s="49"/>
      <c r="TNR26" s="49"/>
      <c r="TNS26" s="49"/>
      <c r="TNT26" s="49"/>
      <c r="TNU26" s="49"/>
      <c r="TNV26" s="49"/>
      <c r="TNW26" s="49"/>
      <c r="TNX26" s="49"/>
      <c r="TNY26" s="49"/>
      <c r="TNZ26" s="49"/>
      <c r="TOA26" s="49"/>
      <c r="TOB26" s="49"/>
      <c r="TOC26" s="49"/>
      <c r="TOD26" s="49"/>
      <c r="TOE26" s="49"/>
      <c r="TOF26" s="49"/>
      <c r="TOG26" s="49"/>
      <c r="TOH26" s="49"/>
      <c r="TOI26" s="49"/>
      <c r="TOJ26" s="49"/>
      <c r="TOK26" s="49"/>
      <c r="TOL26" s="49"/>
      <c r="TOM26" s="49"/>
      <c r="TON26" s="49"/>
      <c r="TOO26" s="49"/>
      <c r="TOP26" s="49"/>
      <c r="TOQ26" s="49"/>
      <c r="TOR26" s="49"/>
      <c r="TOS26" s="49"/>
      <c r="TOT26" s="49"/>
      <c r="TOU26" s="49"/>
      <c r="TOV26" s="49"/>
      <c r="TOW26" s="49"/>
      <c r="TOX26" s="49"/>
      <c r="TOY26" s="49"/>
      <c r="TOZ26" s="49"/>
      <c r="TPA26" s="49"/>
      <c r="TPB26" s="49"/>
      <c r="TPC26" s="49"/>
      <c r="TPD26" s="49"/>
      <c r="TPE26" s="49"/>
      <c r="TPF26" s="49"/>
      <c r="TPG26" s="49"/>
      <c r="TPH26" s="49"/>
      <c r="TPI26" s="49"/>
      <c r="TPJ26" s="49"/>
      <c r="TPK26" s="49"/>
      <c r="TPL26" s="49"/>
      <c r="TPM26" s="49"/>
      <c r="TPN26" s="49"/>
      <c r="TPO26" s="49"/>
      <c r="TPP26" s="49"/>
      <c r="TPQ26" s="49"/>
      <c r="TPR26" s="49"/>
      <c r="TPS26" s="49"/>
      <c r="TPT26" s="49"/>
      <c r="TPU26" s="49"/>
      <c r="TPV26" s="49"/>
      <c r="TPW26" s="49"/>
      <c r="TPX26" s="49"/>
      <c r="TPY26" s="49"/>
      <c r="TPZ26" s="49"/>
      <c r="TQA26" s="49"/>
      <c r="TQB26" s="49"/>
      <c r="TQC26" s="49"/>
      <c r="TQD26" s="49"/>
      <c r="TQE26" s="49"/>
      <c r="TQF26" s="49"/>
      <c r="TQG26" s="49"/>
      <c r="TQH26" s="49"/>
      <c r="TQI26" s="49"/>
      <c r="TQJ26" s="49"/>
      <c r="TQK26" s="49"/>
      <c r="TQL26" s="49"/>
      <c r="TQM26" s="49"/>
      <c r="TQN26" s="49"/>
      <c r="TQO26" s="49"/>
      <c r="TQP26" s="49"/>
      <c r="TQQ26" s="49"/>
      <c r="TQR26" s="49"/>
      <c r="TQS26" s="49"/>
      <c r="TQT26" s="49"/>
      <c r="TQU26" s="49"/>
      <c r="TQV26" s="49"/>
      <c r="TQW26" s="49"/>
      <c r="TQX26" s="49"/>
      <c r="TQY26" s="49"/>
      <c r="TQZ26" s="49"/>
      <c r="TRA26" s="49"/>
      <c r="TRB26" s="49"/>
      <c r="TRC26" s="49"/>
      <c r="TRD26" s="49"/>
      <c r="TRE26" s="49"/>
      <c r="TRF26" s="49"/>
      <c r="TRG26" s="49"/>
      <c r="TRH26" s="49"/>
      <c r="TRI26" s="49"/>
      <c r="TRJ26" s="49"/>
      <c r="TRK26" s="49"/>
      <c r="TRL26" s="49"/>
      <c r="TRM26" s="49"/>
      <c r="TRN26" s="49"/>
      <c r="TRO26" s="49"/>
      <c r="TRP26" s="49"/>
      <c r="TRQ26" s="49"/>
      <c r="TRR26" s="49"/>
      <c r="TRS26" s="49"/>
      <c r="TRT26" s="49"/>
      <c r="TRU26" s="49"/>
      <c r="TRV26" s="49"/>
      <c r="TRW26" s="49"/>
      <c r="TRX26" s="49"/>
      <c r="TRY26" s="49"/>
      <c r="TRZ26" s="49"/>
      <c r="TSA26" s="49"/>
      <c r="TSB26" s="49"/>
      <c r="TSC26" s="49"/>
      <c r="TSD26" s="49"/>
      <c r="TSE26" s="49"/>
      <c r="TSF26" s="49"/>
      <c r="TSG26" s="49"/>
      <c r="TSH26" s="49"/>
      <c r="TSI26" s="49"/>
      <c r="TSJ26" s="49"/>
      <c r="TSK26" s="49"/>
      <c r="TSL26" s="49"/>
      <c r="TSM26" s="49"/>
      <c r="TSN26" s="49"/>
      <c r="TSO26" s="49"/>
      <c r="TSP26" s="49"/>
      <c r="TSQ26" s="49"/>
      <c r="TSR26" s="49"/>
      <c r="TSS26" s="49"/>
      <c r="TST26" s="49"/>
      <c r="TSU26" s="49"/>
      <c r="TSV26" s="49"/>
      <c r="TSW26" s="49"/>
      <c r="TSX26" s="49"/>
      <c r="TSY26" s="49"/>
      <c r="TSZ26" s="49"/>
      <c r="TTA26" s="49"/>
      <c r="TTB26" s="49"/>
      <c r="TTC26" s="49"/>
      <c r="TTD26" s="49"/>
      <c r="TTE26" s="49"/>
      <c r="TTF26" s="49"/>
      <c r="TTG26" s="49"/>
      <c r="TTH26" s="49"/>
      <c r="TTI26" s="49"/>
      <c r="TTJ26" s="49"/>
      <c r="TTK26" s="49"/>
      <c r="TTL26" s="49"/>
      <c r="TTM26" s="49"/>
      <c r="TTN26" s="49"/>
      <c r="TTO26" s="49"/>
      <c r="TTP26" s="49"/>
      <c r="TTQ26" s="49"/>
      <c r="TTR26" s="49"/>
      <c r="TTS26" s="49"/>
      <c r="TTT26" s="49"/>
      <c r="TTU26" s="49"/>
      <c r="TTV26" s="49"/>
      <c r="TTW26" s="49"/>
      <c r="TTX26" s="49"/>
      <c r="TTY26" s="49"/>
      <c r="TTZ26" s="49"/>
      <c r="TUA26" s="49"/>
      <c r="TUB26" s="49"/>
      <c r="TUC26" s="49"/>
      <c r="TUD26" s="49"/>
      <c r="TUE26" s="49"/>
      <c r="TUF26" s="49"/>
      <c r="TUG26" s="49"/>
      <c r="TUH26" s="49"/>
      <c r="TUI26" s="49"/>
      <c r="TUJ26" s="49"/>
      <c r="TUK26" s="49"/>
      <c r="TUL26" s="49"/>
      <c r="TUM26" s="49"/>
      <c r="TUN26" s="49"/>
      <c r="TUO26" s="49"/>
      <c r="TUP26" s="49"/>
      <c r="TUQ26" s="49"/>
      <c r="TUR26" s="49"/>
      <c r="TUS26" s="49"/>
      <c r="TUT26" s="49"/>
      <c r="TUU26" s="49"/>
      <c r="TUV26" s="49"/>
      <c r="TUW26" s="49"/>
      <c r="TUX26" s="49"/>
      <c r="TUY26" s="49"/>
      <c r="TUZ26" s="49"/>
      <c r="TVA26" s="49"/>
      <c r="TVB26" s="49"/>
      <c r="TVC26" s="49"/>
      <c r="TVD26" s="49"/>
      <c r="TVE26" s="49"/>
      <c r="TVF26" s="49"/>
      <c r="TVG26" s="49"/>
      <c r="TVH26" s="49"/>
      <c r="TVI26" s="49"/>
      <c r="TVJ26" s="49"/>
      <c r="TVK26" s="49"/>
      <c r="TVL26" s="49"/>
      <c r="TVM26" s="49"/>
      <c r="TVN26" s="49"/>
      <c r="TVO26" s="49"/>
      <c r="TVP26" s="49"/>
      <c r="TVQ26" s="49"/>
      <c r="TVR26" s="49"/>
      <c r="TVS26" s="49"/>
      <c r="TVT26" s="49"/>
      <c r="TVU26" s="49"/>
      <c r="TVV26" s="49"/>
      <c r="TVW26" s="49"/>
      <c r="TVX26" s="49"/>
      <c r="TVY26" s="49"/>
      <c r="TVZ26" s="49"/>
      <c r="TWA26" s="49"/>
      <c r="TWB26" s="49"/>
      <c r="TWC26" s="49"/>
      <c r="TWD26" s="49"/>
      <c r="TWE26" s="49"/>
      <c r="TWF26" s="49"/>
      <c r="TWG26" s="49"/>
      <c r="TWH26" s="49"/>
      <c r="TWI26" s="49"/>
      <c r="TWJ26" s="49"/>
      <c r="TWK26" s="49"/>
      <c r="TWL26" s="49"/>
      <c r="TWM26" s="49"/>
      <c r="TWN26" s="49"/>
      <c r="TWO26" s="49"/>
      <c r="TWP26" s="49"/>
      <c r="TWQ26" s="49"/>
      <c r="TWR26" s="49"/>
      <c r="TWS26" s="49"/>
      <c r="TWT26" s="49"/>
      <c r="TWU26" s="49"/>
      <c r="TWV26" s="49"/>
      <c r="TWW26" s="49"/>
      <c r="TWX26" s="49"/>
      <c r="TWY26" s="49"/>
      <c r="TWZ26" s="49"/>
      <c r="TXA26" s="49"/>
      <c r="TXB26" s="49"/>
      <c r="TXC26" s="49"/>
      <c r="TXD26" s="49"/>
      <c r="TXE26" s="49"/>
      <c r="TXF26" s="49"/>
      <c r="TXG26" s="49"/>
      <c r="TXH26" s="49"/>
      <c r="TXI26" s="49"/>
      <c r="TXJ26" s="49"/>
      <c r="TXK26" s="49"/>
      <c r="TXL26" s="49"/>
      <c r="TXM26" s="49"/>
      <c r="TXN26" s="49"/>
      <c r="TXO26" s="49"/>
      <c r="TXP26" s="49"/>
      <c r="TXQ26" s="49"/>
      <c r="TXR26" s="49"/>
      <c r="TXS26" s="49"/>
      <c r="TXT26" s="49"/>
      <c r="TXU26" s="49"/>
      <c r="TXV26" s="49"/>
      <c r="TXW26" s="49"/>
      <c r="TXX26" s="49"/>
      <c r="TXY26" s="49"/>
      <c r="TXZ26" s="49"/>
      <c r="TYA26" s="49"/>
      <c r="TYB26" s="49"/>
      <c r="TYC26" s="49"/>
      <c r="TYD26" s="49"/>
      <c r="TYE26" s="49"/>
      <c r="TYF26" s="49"/>
      <c r="TYG26" s="49"/>
      <c r="TYH26" s="49"/>
      <c r="TYI26" s="49"/>
      <c r="TYJ26" s="49"/>
      <c r="TYK26" s="49"/>
      <c r="TYL26" s="49"/>
      <c r="TYM26" s="49"/>
      <c r="TYN26" s="49"/>
      <c r="TYO26" s="49"/>
      <c r="TYP26" s="49"/>
      <c r="TYQ26" s="49"/>
      <c r="TYR26" s="49"/>
      <c r="TYS26" s="49"/>
      <c r="TYT26" s="49"/>
      <c r="TYU26" s="49"/>
      <c r="TYV26" s="49"/>
      <c r="TYW26" s="49"/>
      <c r="TYX26" s="49"/>
      <c r="TYY26" s="49"/>
      <c r="TYZ26" s="49"/>
      <c r="TZA26" s="49"/>
      <c r="TZB26" s="49"/>
      <c r="TZC26" s="49"/>
      <c r="TZD26" s="49"/>
      <c r="TZE26" s="49"/>
      <c r="TZF26" s="49"/>
      <c r="TZG26" s="49"/>
      <c r="TZH26" s="49"/>
      <c r="TZI26" s="49"/>
      <c r="TZJ26" s="49"/>
      <c r="TZK26" s="49"/>
      <c r="TZL26" s="49"/>
      <c r="TZM26" s="49"/>
      <c r="TZN26" s="49"/>
      <c r="TZO26" s="49"/>
      <c r="TZP26" s="49"/>
      <c r="TZQ26" s="49"/>
      <c r="TZR26" s="49"/>
      <c r="TZS26" s="49"/>
      <c r="TZT26" s="49"/>
      <c r="TZU26" s="49"/>
      <c r="TZV26" s="49"/>
      <c r="TZW26" s="49"/>
      <c r="TZX26" s="49"/>
      <c r="TZY26" s="49"/>
      <c r="TZZ26" s="49"/>
      <c r="UAA26" s="49"/>
      <c r="UAB26" s="49"/>
      <c r="UAC26" s="49"/>
      <c r="UAD26" s="49"/>
      <c r="UAE26" s="49"/>
      <c r="UAF26" s="49"/>
      <c r="UAG26" s="49"/>
      <c r="UAH26" s="49"/>
      <c r="UAI26" s="49"/>
      <c r="UAJ26" s="49"/>
      <c r="UAK26" s="49"/>
      <c r="UAL26" s="49"/>
      <c r="UAM26" s="49"/>
      <c r="UAN26" s="49"/>
      <c r="UAO26" s="49"/>
      <c r="UAP26" s="49"/>
      <c r="UAQ26" s="49"/>
      <c r="UAR26" s="49"/>
      <c r="UAS26" s="49"/>
      <c r="UAT26" s="49"/>
      <c r="UAU26" s="49"/>
      <c r="UAV26" s="49"/>
      <c r="UAW26" s="49"/>
      <c r="UAX26" s="49"/>
      <c r="UAY26" s="49"/>
      <c r="UAZ26" s="49"/>
      <c r="UBA26" s="49"/>
      <c r="UBB26" s="49"/>
      <c r="UBC26" s="49"/>
      <c r="UBD26" s="49"/>
      <c r="UBE26" s="49"/>
      <c r="UBF26" s="49"/>
      <c r="UBG26" s="49"/>
      <c r="UBH26" s="49"/>
      <c r="UBI26" s="49"/>
      <c r="UBJ26" s="49"/>
      <c r="UBK26" s="49"/>
      <c r="UBL26" s="49"/>
      <c r="UBM26" s="49"/>
      <c r="UBN26" s="49"/>
      <c r="UBO26" s="49"/>
      <c r="UBP26" s="49"/>
      <c r="UBQ26" s="49"/>
      <c r="UBR26" s="49"/>
      <c r="UBS26" s="49"/>
      <c r="UBT26" s="49"/>
      <c r="UBU26" s="49"/>
      <c r="UBV26" s="49"/>
      <c r="UBW26" s="49"/>
      <c r="UBX26" s="49"/>
      <c r="UBY26" s="49"/>
      <c r="UBZ26" s="49"/>
      <c r="UCA26" s="49"/>
      <c r="UCB26" s="49"/>
      <c r="UCC26" s="49"/>
      <c r="UCD26" s="49"/>
      <c r="UCE26" s="49"/>
      <c r="UCF26" s="49"/>
      <c r="UCG26" s="49"/>
      <c r="UCH26" s="49"/>
      <c r="UCI26" s="49"/>
      <c r="UCJ26" s="49"/>
      <c r="UCK26" s="49"/>
      <c r="UCL26" s="49"/>
      <c r="UCM26" s="49"/>
      <c r="UCN26" s="49"/>
      <c r="UCO26" s="49"/>
      <c r="UCP26" s="49"/>
      <c r="UCQ26" s="49"/>
      <c r="UCR26" s="49"/>
      <c r="UCS26" s="49"/>
      <c r="UCT26" s="49"/>
      <c r="UCU26" s="49"/>
      <c r="UCV26" s="49"/>
      <c r="UCW26" s="49"/>
      <c r="UCX26" s="49"/>
      <c r="UCY26" s="49"/>
      <c r="UCZ26" s="49"/>
      <c r="UDA26" s="49"/>
      <c r="UDB26" s="49"/>
      <c r="UDC26" s="49"/>
      <c r="UDD26" s="49"/>
      <c r="UDE26" s="49"/>
      <c r="UDF26" s="49"/>
      <c r="UDG26" s="49"/>
      <c r="UDH26" s="49"/>
      <c r="UDI26" s="49"/>
      <c r="UDJ26" s="49"/>
      <c r="UDK26" s="49"/>
      <c r="UDL26" s="49"/>
      <c r="UDM26" s="49"/>
      <c r="UDN26" s="49"/>
      <c r="UDO26" s="49"/>
      <c r="UDP26" s="49"/>
      <c r="UDQ26" s="49"/>
      <c r="UDR26" s="49"/>
      <c r="UDS26" s="49"/>
      <c r="UDT26" s="49"/>
      <c r="UDU26" s="49"/>
      <c r="UDV26" s="49"/>
      <c r="UDW26" s="49"/>
      <c r="UDX26" s="49"/>
      <c r="UDY26" s="49"/>
      <c r="UDZ26" s="49"/>
      <c r="UEA26" s="49"/>
      <c r="UEB26" s="49"/>
      <c r="UEC26" s="49"/>
      <c r="UED26" s="49"/>
      <c r="UEE26" s="49"/>
      <c r="UEF26" s="49"/>
      <c r="UEG26" s="49"/>
      <c r="UEH26" s="49"/>
      <c r="UEI26" s="49"/>
      <c r="UEJ26" s="49"/>
      <c r="UEK26" s="49"/>
      <c r="UEL26" s="49"/>
      <c r="UEM26" s="49"/>
      <c r="UEN26" s="49"/>
      <c r="UEO26" s="49"/>
      <c r="UEP26" s="49"/>
      <c r="UEQ26" s="49"/>
      <c r="UER26" s="49"/>
      <c r="UES26" s="49"/>
      <c r="UET26" s="49"/>
      <c r="UEU26" s="49"/>
      <c r="UEV26" s="49"/>
      <c r="UEW26" s="49"/>
      <c r="UEX26" s="49"/>
      <c r="UEY26" s="49"/>
      <c r="UEZ26" s="49"/>
      <c r="UFA26" s="49"/>
      <c r="UFB26" s="49"/>
      <c r="UFC26" s="49"/>
      <c r="UFD26" s="49"/>
      <c r="UFE26" s="49"/>
      <c r="UFF26" s="49"/>
      <c r="UFG26" s="49"/>
      <c r="UFH26" s="49"/>
      <c r="UFI26" s="49"/>
      <c r="UFJ26" s="49"/>
      <c r="UFK26" s="49"/>
      <c r="UFL26" s="49"/>
      <c r="UFM26" s="49"/>
      <c r="UFN26" s="49"/>
      <c r="UFO26" s="49"/>
      <c r="UFP26" s="49"/>
      <c r="UFQ26" s="49"/>
      <c r="UFR26" s="49"/>
      <c r="UFS26" s="49"/>
      <c r="UFT26" s="49"/>
      <c r="UFU26" s="49"/>
      <c r="UFV26" s="49"/>
      <c r="UFW26" s="49"/>
      <c r="UFX26" s="49"/>
      <c r="UFY26" s="49"/>
      <c r="UFZ26" s="49"/>
      <c r="UGA26" s="49"/>
      <c r="UGB26" s="49"/>
      <c r="UGC26" s="49"/>
      <c r="UGD26" s="49"/>
      <c r="UGE26" s="49"/>
      <c r="UGF26" s="49"/>
      <c r="UGG26" s="49"/>
      <c r="UGH26" s="49"/>
      <c r="UGI26" s="49"/>
      <c r="UGJ26" s="49"/>
      <c r="UGK26" s="49"/>
      <c r="UGL26" s="49"/>
      <c r="UGM26" s="49"/>
      <c r="UGN26" s="49"/>
      <c r="UGO26" s="49"/>
      <c r="UGP26" s="49"/>
      <c r="UGQ26" s="49"/>
      <c r="UGR26" s="49"/>
      <c r="UGS26" s="49"/>
      <c r="UGT26" s="49"/>
      <c r="UGU26" s="49"/>
      <c r="UGV26" s="49"/>
      <c r="UGW26" s="49"/>
      <c r="UGX26" s="49"/>
      <c r="UGY26" s="49"/>
      <c r="UGZ26" s="49"/>
      <c r="UHA26" s="49"/>
      <c r="UHB26" s="49"/>
      <c r="UHC26" s="49"/>
      <c r="UHD26" s="49"/>
      <c r="UHE26" s="49"/>
      <c r="UHF26" s="49"/>
      <c r="UHG26" s="49"/>
      <c r="UHH26" s="49"/>
      <c r="UHI26" s="49"/>
      <c r="UHJ26" s="49"/>
      <c r="UHK26" s="49"/>
      <c r="UHL26" s="49"/>
      <c r="UHM26" s="49"/>
      <c r="UHN26" s="49"/>
      <c r="UHO26" s="49"/>
      <c r="UHP26" s="49"/>
      <c r="UHQ26" s="49"/>
      <c r="UHR26" s="49"/>
      <c r="UHS26" s="49"/>
      <c r="UHT26" s="49"/>
      <c r="UHU26" s="49"/>
      <c r="UHV26" s="49"/>
      <c r="UHW26" s="49"/>
      <c r="UHX26" s="49"/>
      <c r="UHY26" s="49"/>
      <c r="UHZ26" s="49"/>
      <c r="UIA26" s="49"/>
      <c r="UIB26" s="49"/>
      <c r="UIC26" s="49"/>
      <c r="UID26" s="49"/>
      <c r="UIE26" s="49"/>
      <c r="UIF26" s="49"/>
      <c r="UIG26" s="49"/>
      <c r="UIH26" s="49"/>
      <c r="UII26" s="49"/>
      <c r="UIJ26" s="49"/>
      <c r="UIK26" s="49"/>
      <c r="UIL26" s="49"/>
      <c r="UIM26" s="49"/>
      <c r="UIN26" s="49"/>
      <c r="UIO26" s="49"/>
      <c r="UIP26" s="49"/>
      <c r="UIQ26" s="49"/>
      <c r="UIR26" s="49"/>
      <c r="UIS26" s="49"/>
      <c r="UIT26" s="49"/>
      <c r="UIU26" s="49"/>
      <c r="UIV26" s="49"/>
      <c r="UIW26" s="49"/>
      <c r="UIX26" s="49"/>
      <c r="UIY26" s="49"/>
      <c r="UIZ26" s="49"/>
      <c r="UJA26" s="49"/>
      <c r="UJB26" s="49"/>
      <c r="UJC26" s="49"/>
      <c r="UJD26" s="49"/>
      <c r="UJE26" s="49"/>
      <c r="UJF26" s="49"/>
      <c r="UJG26" s="49"/>
      <c r="UJH26" s="49"/>
      <c r="UJI26" s="49"/>
      <c r="UJJ26" s="49"/>
      <c r="UJK26" s="49"/>
      <c r="UJL26" s="49"/>
      <c r="UJM26" s="49"/>
      <c r="UJN26" s="49"/>
      <c r="UJO26" s="49"/>
      <c r="UJP26" s="49"/>
      <c r="UJQ26" s="49"/>
      <c r="UJR26" s="49"/>
      <c r="UJS26" s="49"/>
      <c r="UJT26" s="49"/>
      <c r="UJU26" s="49"/>
      <c r="UJV26" s="49"/>
      <c r="UJW26" s="49"/>
      <c r="UJX26" s="49"/>
      <c r="UJY26" s="49"/>
      <c r="UJZ26" s="49"/>
      <c r="UKA26" s="49"/>
      <c r="UKB26" s="49"/>
      <c r="UKC26" s="49"/>
      <c r="UKD26" s="49"/>
      <c r="UKE26" s="49"/>
      <c r="UKF26" s="49"/>
      <c r="UKG26" s="49"/>
      <c r="UKH26" s="49"/>
      <c r="UKI26" s="49"/>
      <c r="UKJ26" s="49"/>
      <c r="UKK26" s="49"/>
      <c r="UKL26" s="49"/>
      <c r="UKM26" s="49"/>
      <c r="UKN26" s="49"/>
      <c r="UKO26" s="49"/>
      <c r="UKP26" s="49"/>
      <c r="UKQ26" s="49"/>
      <c r="UKR26" s="49"/>
      <c r="UKS26" s="49"/>
      <c r="UKT26" s="49"/>
      <c r="UKU26" s="49"/>
      <c r="UKV26" s="49"/>
      <c r="UKW26" s="49"/>
      <c r="UKX26" s="49"/>
      <c r="UKY26" s="49"/>
      <c r="UKZ26" s="49"/>
      <c r="ULA26" s="49"/>
      <c r="ULB26" s="49"/>
      <c r="ULC26" s="49"/>
      <c r="ULD26" s="49"/>
      <c r="ULE26" s="49"/>
      <c r="ULF26" s="49"/>
      <c r="ULG26" s="49"/>
      <c r="ULH26" s="49"/>
      <c r="ULI26" s="49"/>
      <c r="ULJ26" s="49"/>
      <c r="ULK26" s="49"/>
      <c r="ULL26" s="49"/>
      <c r="ULM26" s="49"/>
      <c r="ULN26" s="49"/>
      <c r="ULO26" s="49"/>
      <c r="ULP26" s="49"/>
      <c r="ULQ26" s="49"/>
      <c r="ULR26" s="49"/>
      <c r="ULS26" s="49"/>
      <c r="ULT26" s="49"/>
      <c r="ULU26" s="49"/>
      <c r="ULV26" s="49"/>
      <c r="ULW26" s="49"/>
      <c r="ULX26" s="49"/>
      <c r="ULY26" s="49"/>
      <c r="ULZ26" s="49"/>
      <c r="UMA26" s="49"/>
      <c r="UMB26" s="49"/>
      <c r="UMC26" s="49"/>
      <c r="UMD26" s="49"/>
      <c r="UME26" s="49"/>
      <c r="UMF26" s="49"/>
      <c r="UMG26" s="49"/>
      <c r="UMH26" s="49"/>
      <c r="UMI26" s="49"/>
      <c r="UMJ26" s="49"/>
      <c r="UMK26" s="49"/>
      <c r="UML26" s="49"/>
      <c r="UMM26" s="49"/>
      <c r="UMN26" s="49"/>
      <c r="UMO26" s="49"/>
      <c r="UMP26" s="49"/>
      <c r="UMQ26" s="49"/>
      <c r="UMR26" s="49"/>
      <c r="UMS26" s="49"/>
      <c r="UMT26" s="49"/>
      <c r="UMU26" s="49"/>
      <c r="UMV26" s="49"/>
      <c r="UMW26" s="49"/>
      <c r="UMX26" s="49"/>
      <c r="UMY26" s="49"/>
      <c r="UMZ26" s="49"/>
      <c r="UNA26" s="49"/>
      <c r="UNB26" s="49"/>
      <c r="UNC26" s="49"/>
      <c r="UND26" s="49"/>
      <c r="UNE26" s="49"/>
      <c r="UNF26" s="49"/>
      <c r="UNG26" s="49"/>
      <c r="UNH26" s="49"/>
      <c r="UNI26" s="49"/>
      <c r="UNJ26" s="49"/>
      <c r="UNK26" s="49"/>
      <c r="UNL26" s="49"/>
      <c r="UNM26" s="49"/>
      <c r="UNN26" s="49"/>
      <c r="UNO26" s="49"/>
      <c r="UNP26" s="49"/>
      <c r="UNQ26" s="49"/>
      <c r="UNR26" s="49"/>
      <c r="UNS26" s="49"/>
      <c r="UNT26" s="49"/>
      <c r="UNU26" s="49"/>
      <c r="UNV26" s="49"/>
      <c r="UNW26" s="49"/>
      <c r="UNX26" s="49"/>
      <c r="UNY26" s="49"/>
      <c r="UNZ26" s="49"/>
      <c r="UOA26" s="49"/>
      <c r="UOB26" s="49"/>
      <c r="UOC26" s="49"/>
      <c r="UOD26" s="49"/>
      <c r="UOE26" s="49"/>
      <c r="UOF26" s="49"/>
      <c r="UOG26" s="49"/>
      <c r="UOH26" s="49"/>
      <c r="UOI26" s="49"/>
      <c r="UOJ26" s="49"/>
      <c r="UOK26" s="49"/>
      <c r="UOL26" s="49"/>
      <c r="UOM26" s="49"/>
      <c r="UON26" s="49"/>
      <c r="UOO26" s="49"/>
      <c r="UOP26" s="49"/>
      <c r="UOQ26" s="49"/>
      <c r="UOR26" s="49"/>
      <c r="UOS26" s="49"/>
      <c r="UOT26" s="49"/>
      <c r="UOU26" s="49"/>
      <c r="UOV26" s="49"/>
      <c r="UOW26" s="49"/>
      <c r="UOX26" s="49"/>
      <c r="UOY26" s="49"/>
      <c r="UOZ26" s="49"/>
      <c r="UPA26" s="49"/>
      <c r="UPB26" s="49"/>
      <c r="UPC26" s="49"/>
      <c r="UPD26" s="49"/>
      <c r="UPE26" s="49"/>
      <c r="UPF26" s="49"/>
      <c r="UPG26" s="49"/>
      <c r="UPH26" s="49"/>
      <c r="UPI26" s="49"/>
      <c r="UPJ26" s="49"/>
      <c r="UPK26" s="49"/>
      <c r="UPL26" s="49"/>
      <c r="UPM26" s="49"/>
      <c r="UPN26" s="49"/>
      <c r="UPO26" s="49"/>
      <c r="UPP26" s="49"/>
      <c r="UPQ26" s="49"/>
      <c r="UPR26" s="49"/>
      <c r="UPS26" s="49"/>
      <c r="UPT26" s="49"/>
      <c r="UPU26" s="49"/>
      <c r="UPV26" s="49"/>
      <c r="UPW26" s="49"/>
      <c r="UPX26" s="49"/>
      <c r="UPY26" s="49"/>
      <c r="UPZ26" s="49"/>
      <c r="UQA26" s="49"/>
      <c r="UQB26" s="49"/>
      <c r="UQC26" s="49"/>
      <c r="UQD26" s="49"/>
      <c r="UQE26" s="49"/>
      <c r="UQF26" s="49"/>
      <c r="UQG26" s="49"/>
      <c r="UQH26" s="49"/>
      <c r="UQI26" s="49"/>
      <c r="UQJ26" s="49"/>
      <c r="UQK26" s="49"/>
      <c r="UQL26" s="49"/>
      <c r="UQM26" s="49"/>
      <c r="UQN26" s="49"/>
      <c r="UQO26" s="49"/>
      <c r="UQP26" s="49"/>
      <c r="UQQ26" s="49"/>
      <c r="UQR26" s="49"/>
      <c r="UQS26" s="49"/>
      <c r="UQT26" s="49"/>
      <c r="UQU26" s="49"/>
      <c r="UQV26" s="49"/>
      <c r="UQW26" s="49"/>
      <c r="UQX26" s="49"/>
      <c r="UQY26" s="49"/>
      <c r="UQZ26" s="49"/>
      <c r="URA26" s="49"/>
      <c r="URB26" s="49"/>
      <c r="URC26" s="49"/>
      <c r="URD26" s="49"/>
      <c r="URE26" s="49"/>
      <c r="URF26" s="49"/>
      <c r="URG26" s="49"/>
      <c r="URH26" s="49"/>
      <c r="URI26" s="49"/>
      <c r="URJ26" s="49"/>
      <c r="URK26" s="49"/>
      <c r="URL26" s="49"/>
      <c r="URM26" s="49"/>
      <c r="URN26" s="49"/>
      <c r="URO26" s="49"/>
      <c r="URP26" s="49"/>
      <c r="URQ26" s="49"/>
      <c r="URR26" s="49"/>
      <c r="URS26" s="49"/>
      <c r="URT26" s="49"/>
      <c r="URU26" s="49"/>
      <c r="URV26" s="49"/>
      <c r="URW26" s="49"/>
      <c r="URX26" s="49"/>
      <c r="URY26" s="49"/>
      <c r="URZ26" s="49"/>
      <c r="USA26" s="49"/>
      <c r="USB26" s="49"/>
      <c r="USC26" s="49"/>
      <c r="USD26" s="49"/>
      <c r="USE26" s="49"/>
      <c r="USF26" s="49"/>
      <c r="USG26" s="49"/>
      <c r="USH26" s="49"/>
      <c r="USI26" s="49"/>
      <c r="USJ26" s="49"/>
      <c r="USK26" s="49"/>
      <c r="USL26" s="49"/>
      <c r="USM26" s="49"/>
      <c r="USN26" s="49"/>
      <c r="USO26" s="49"/>
      <c r="USP26" s="49"/>
      <c r="USQ26" s="49"/>
      <c r="USR26" s="49"/>
      <c r="USS26" s="49"/>
      <c r="UST26" s="49"/>
      <c r="USU26" s="49"/>
      <c r="USV26" s="49"/>
      <c r="USW26" s="49"/>
      <c r="USX26" s="49"/>
      <c r="USY26" s="49"/>
      <c r="USZ26" s="49"/>
      <c r="UTA26" s="49"/>
      <c r="UTB26" s="49"/>
      <c r="UTC26" s="49"/>
      <c r="UTD26" s="49"/>
      <c r="UTE26" s="49"/>
      <c r="UTF26" s="49"/>
      <c r="UTG26" s="49"/>
      <c r="UTH26" s="49"/>
      <c r="UTI26" s="49"/>
      <c r="UTJ26" s="49"/>
      <c r="UTK26" s="49"/>
      <c r="UTL26" s="49"/>
      <c r="UTM26" s="49"/>
      <c r="UTN26" s="49"/>
      <c r="UTO26" s="49"/>
      <c r="UTP26" s="49"/>
      <c r="UTQ26" s="49"/>
      <c r="UTR26" s="49"/>
      <c r="UTS26" s="49"/>
      <c r="UTT26" s="49"/>
      <c r="UTU26" s="49"/>
      <c r="UTV26" s="49"/>
      <c r="UTW26" s="49"/>
      <c r="UTX26" s="49"/>
      <c r="UTY26" s="49"/>
      <c r="UTZ26" s="49"/>
      <c r="UUA26" s="49"/>
      <c r="UUB26" s="49"/>
      <c r="UUC26" s="49"/>
      <c r="UUD26" s="49"/>
      <c r="UUE26" s="49"/>
      <c r="UUF26" s="49"/>
      <c r="UUG26" s="49"/>
      <c r="UUH26" s="49"/>
      <c r="UUI26" s="49"/>
      <c r="UUJ26" s="49"/>
      <c r="UUK26" s="49"/>
      <c r="UUL26" s="49"/>
      <c r="UUM26" s="49"/>
      <c r="UUN26" s="49"/>
      <c r="UUO26" s="49"/>
      <c r="UUP26" s="49"/>
      <c r="UUQ26" s="49"/>
      <c r="UUR26" s="49"/>
      <c r="UUS26" s="49"/>
      <c r="UUT26" s="49"/>
      <c r="UUU26" s="49"/>
      <c r="UUV26" s="49"/>
      <c r="UUW26" s="49"/>
      <c r="UUX26" s="49"/>
      <c r="UUY26" s="49"/>
      <c r="UUZ26" s="49"/>
      <c r="UVA26" s="49"/>
      <c r="UVB26" s="49"/>
      <c r="UVC26" s="49"/>
      <c r="UVD26" s="49"/>
      <c r="UVE26" s="49"/>
      <c r="UVF26" s="49"/>
      <c r="UVG26" s="49"/>
      <c r="UVH26" s="49"/>
      <c r="UVI26" s="49"/>
      <c r="UVJ26" s="49"/>
      <c r="UVK26" s="49"/>
      <c r="UVL26" s="49"/>
      <c r="UVM26" s="49"/>
      <c r="UVN26" s="49"/>
      <c r="UVO26" s="49"/>
      <c r="UVP26" s="49"/>
      <c r="UVQ26" s="49"/>
      <c r="UVR26" s="49"/>
      <c r="UVS26" s="49"/>
      <c r="UVT26" s="49"/>
      <c r="UVU26" s="49"/>
      <c r="UVV26" s="49"/>
      <c r="UVW26" s="49"/>
      <c r="UVX26" s="49"/>
      <c r="UVY26" s="49"/>
      <c r="UVZ26" s="49"/>
      <c r="UWA26" s="49"/>
      <c r="UWB26" s="49"/>
      <c r="UWC26" s="49"/>
      <c r="UWD26" s="49"/>
      <c r="UWE26" s="49"/>
      <c r="UWF26" s="49"/>
      <c r="UWG26" s="49"/>
      <c r="UWH26" s="49"/>
      <c r="UWI26" s="49"/>
      <c r="UWJ26" s="49"/>
      <c r="UWK26" s="49"/>
      <c r="UWL26" s="49"/>
      <c r="UWM26" s="49"/>
      <c r="UWN26" s="49"/>
      <c r="UWO26" s="49"/>
      <c r="UWP26" s="49"/>
      <c r="UWQ26" s="49"/>
      <c r="UWR26" s="49"/>
      <c r="UWS26" s="49"/>
      <c r="UWT26" s="49"/>
      <c r="UWU26" s="49"/>
      <c r="UWV26" s="49"/>
      <c r="UWW26" s="49"/>
      <c r="UWX26" s="49"/>
      <c r="UWY26" s="49"/>
      <c r="UWZ26" s="49"/>
      <c r="UXA26" s="49"/>
      <c r="UXB26" s="49"/>
      <c r="UXC26" s="49"/>
      <c r="UXD26" s="49"/>
      <c r="UXE26" s="49"/>
      <c r="UXF26" s="49"/>
      <c r="UXG26" s="49"/>
      <c r="UXH26" s="49"/>
      <c r="UXI26" s="49"/>
      <c r="UXJ26" s="49"/>
      <c r="UXK26" s="49"/>
      <c r="UXL26" s="49"/>
      <c r="UXM26" s="49"/>
      <c r="UXN26" s="49"/>
      <c r="UXO26" s="49"/>
      <c r="UXP26" s="49"/>
      <c r="UXQ26" s="49"/>
      <c r="UXR26" s="49"/>
      <c r="UXS26" s="49"/>
      <c r="UXT26" s="49"/>
      <c r="UXU26" s="49"/>
      <c r="UXV26" s="49"/>
      <c r="UXW26" s="49"/>
      <c r="UXX26" s="49"/>
      <c r="UXY26" s="49"/>
      <c r="UXZ26" s="49"/>
      <c r="UYA26" s="49"/>
      <c r="UYB26" s="49"/>
      <c r="UYC26" s="49"/>
      <c r="UYD26" s="49"/>
      <c r="UYE26" s="49"/>
      <c r="UYF26" s="49"/>
      <c r="UYG26" s="49"/>
      <c r="UYH26" s="49"/>
      <c r="UYI26" s="49"/>
      <c r="UYJ26" s="49"/>
      <c r="UYK26" s="49"/>
      <c r="UYL26" s="49"/>
      <c r="UYM26" s="49"/>
      <c r="UYN26" s="49"/>
      <c r="UYO26" s="49"/>
      <c r="UYP26" s="49"/>
      <c r="UYQ26" s="49"/>
      <c r="UYR26" s="49"/>
      <c r="UYS26" s="49"/>
      <c r="UYT26" s="49"/>
      <c r="UYU26" s="49"/>
      <c r="UYV26" s="49"/>
      <c r="UYW26" s="49"/>
      <c r="UYX26" s="49"/>
      <c r="UYY26" s="49"/>
      <c r="UYZ26" s="49"/>
      <c r="UZA26" s="49"/>
      <c r="UZB26" s="49"/>
      <c r="UZC26" s="49"/>
      <c r="UZD26" s="49"/>
      <c r="UZE26" s="49"/>
      <c r="UZF26" s="49"/>
      <c r="UZG26" s="49"/>
      <c r="UZH26" s="49"/>
      <c r="UZI26" s="49"/>
      <c r="UZJ26" s="49"/>
      <c r="UZK26" s="49"/>
      <c r="UZL26" s="49"/>
      <c r="UZM26" s="49"/>
      <c r="UZN26" s="49"/>
      <c r="UZO26" s="49"/>
      <c r="UZP26" s="49"/>
      <c r="UZQ26" s="49"/>
      <c r="UZR26" s="49"/>
      <c r="UZS26" s="49"/>
      <c r="UZT26" s="49"/>
      <c r="UZU26" s="49"/>
      <c r="UZV26" s="49"/>
      <c r="UZW26" s="49"/>
      <c r="UZX26" s="49"/>
      <c r="UZY26" s="49"/>
      <c r="UZZ26" s="49"/>
      <c r="VAA26" s="49"/>
      <c r="VAB26" s="49"/>
      <c r="VAC26" s="49"/>
      <c r="VAD26" s="49"/>
      <c r="VAE26" s="49"/>
      <c r="VAF26" s="49"/>
      <c r="VAG26" s="49"/>
      <c r="VAH26" s="49"/>
      <c r="VAI26" s="49"/>
      <c r="VAJ26" s="49"/>
      <c r="VAK26" s="49"/>
      <c r="VAL26" s="49"/>
      <c r="VAM26" s="49"/>
      <c r="VAN26" s="49"/>
      <c r="VAO26" s="49"/>
      <c r="VAP26" s="49"/>
      <c r="VAQ26" s="49"/>
      <c r="VAR26" s="49"/>
      <c r="VAS26" s="49"/>
      <c r="VAT26" s="49"/>
      <c r="VAU26" s="49"/>
      <c r="VAV26" s="49"/>
      <c r="VAW26" s="49"/>
      <c r="VAX26" s="49"/>
      <c r="VAY26" s="49"/>
      <c r="VAZ26" s="49"/>
      <c r="VBA26" s="49"/>
      <c r="VBB26" s="49"/>
      <c r="VBC26" s="49"/>
      <c r="VBD26" s="49"/>
      <c r="VBE26" s="49"/>
      <c r="VBF26" s="49"/>
      <c r="VBG26" s="49"/>
      <c r="VBH26" s="49"/>
      <c r="VBI26" s="49"/>
      <c r="VBJ26" s="49"/>
      <c r="VBK26" s="49"/>
      <c r="VBL26" s="49"/>
      <c r="VBM26" s="49"/>
      <c r="VBN26" s="49"/>
      <c r="VBO26" s="49"/>
      <c r="VBP26" s="49"/>
      <c r="VBQ26" s="49"/>
      <c r="VBR26" s="49"/>
      <c r="VBS26" s="49"/>
      <c r="VBT26" s="49"/>
      <c r="VBU26" s="49"/>
      <c r="VBV26" s="49"/>
      <c r="VBW26" s="49"/>
      <c r="VBX26" s="49"/>
      <c r="VBY26" s="49"/>
      <c r="VBZ26" s="49"/>
      <c r="VCA26" s="49"/>
      <c r="VCB26" s="49"/>
      <c r="VCC26" s="49"/>
      <c r="VCD26" s="49"/>
      <c r="VCE26" s="49"/>
      <c r="VCF26" s="49"/>
      <c r="VCG26" s="49"/>
      <c r="VCH26" s="49"/>
      <c r="VCI26" s="49"/>
      <c r="VCJ26" s="49"/>
      <c r="VCK26" s="49"/>
      <c r="VCL26" s="49"/>
      <c r="VCM26" s="49"/>
      <c r="VCN26" s="49"/>
      <c r="VCO26" s="49"/>
      <c r="VCP26" s="49"/>
      <c r="VCQ26" s="49"/>
      <c r="VCR26" s="49"/>
      <c r="VCS26" s="49"/>
      <c r="VCT26" s="49"/>
      <c r="VCU26" s="49"/>
      <c r="VCV26" s="49"/>
      <c r="VCW26" s="49"/>
      <c r="VCX26" s="49"/>
      <c r="VCY26" s="49"/>
      <c r="VCZ26" s="49"/>
      <c r="VDA26" s="49"/>
      <c r="VDB26" s="49"/>
      <c r="VDC26" s="49"/>
      <c r="VDD26" s="49"/>
      <c r="VDE26" s="49"/>
      <c r="VDF26" s="49"/>
      <c r="VDG26" s="49"/>
      <c r="VDH26" s="49"/>
      <c r="VDI26" s="49"/>
      <c r="VDJ26" s="49"/>
      <c r="VDK26" s="49"/>
      <c r="VDL26" s="49"/>
      <c r="VDM26" s="49"/>
      <c r="VDN26" s="49"/>
      <c r="VDO26" s="49"/>
      <c r="VDP26" s="49"/>
      <c r="VDQ26" s="49"/>
      <c r="VDR26" s="49"/>
      <c r="VDS26" s="49"/>
      <c r="VDT26" s="49"/>
      <c r="VDU26" s="49"/>
      <c r="VDV26" s="49"/>
      <c r="VDW26" s="49"/>
      <c r="VDX26" s="49"/>
      <c r="VDY26" s="49"/>
      <c r="VDZ26" s="49"/>
      <c r="VEA26" s="49"/>
      <c r="VEB26" s="49"/>
      <c r="VEC26" s="49"/>
      <c r="VED26" s="49"/>
      <c r="VEE26" s="49"/>
      <c r="VEF26" s="49"/>
      <c r="VEG26" s="49"/>
      <c r="VEH26" s="49"/>
      <c r="VEI26" s="49"/>
      <c r="VEJ26" s="49"/>
      <c r="VEK26" s="49"/>
      <c r="VEL26" s="49"/>
      <c r="VEM26" s="49"/>
      <c r="VEN26" s="49"/>
      <c r="VEO26" s="49"/>
      <c r="VEP26" s="49"/>
      <c r="VEQ26" s="49"/>
      <c r="VER26" s="49"/>
      <c r="VES26" s="49"/>
      <c r="VET26" s="49"/>
      <c r="VEU26" s="49"/>
      <c r="VEV26" s="49"/>
      <c r="VEW26" s="49"/>
      <c r="VEX26" s="49"/>
      <c r="VEY26" s="49"/>
      <c r="VEZ26" s="49"/>
      <c r="VFA26" s="49"/>
      <c r="VFB26" s="49"/>
      <c r="VFC26" s="49"/>
      <c r="VFD26" s="49"/>
      <c r="VFE26" s="49"/>
      <c r="VFF26" s="49"/>
      <c r="VFG26" s="49"/>
      <c r="VFH26" s="49"/>
      <c r="VFI26" s="49"/>
      <c r="VFJ26" s="49"/>
      <c r="VFK26" s="49"/>
      <c r="VFL26" s="49"/>
      <c r="VFM26" s="49"/>
      <c r="VFN26" s="49"/>
      <c r="VFO26" s="49"/>
      <c r="VFP26" s="49"/>
      <c r="VFQ26" s="49"/>
      <c r="VFR26" s="49"/>
      <c r="VFS26" s="49"/>
      <c r="VFT26" s="49"/>
      <c r="VFU26" s="49"/>
      <c r="VFV26" s="49"/>
      <c r="VFW26" s="49"/>
      <c r="VFX26" s="49"/>
      <c r="VFY26" s="49"/>
      <c r="VFZ26" s="49"/>
      <c r="VGA26" s="49"/>
      <c r="VGB26" s="49"/>
      <c r="VGC26" s="49"/>
      <c r="VGD26" s="49"/>
      <c r="VGE26" s="49"/>
      <c r="VGF26" s="49"/>
      <c r="VGG26" s="49"/>
      <c r="VGH26" s="49"/>
      <c r="VGI26" s="49"/>
      <c r="VGJ26" s="49"/>
      <c r="VGK26" s="49"/>
      <c r="VGL26" s="49"/>
      <c r="VGM26" s="49"/>
      <c r="VGN26" s="49"/>
      <c r="VGO26" s="49"/>
      <c r="VGP26" s="49"/>
      <c r="VGQ26" s="49"/>
      <c r="VGR26" s="49"/>
      <c r="VGS26" s="49"/>
      <c r="VGT26" s="49"/>
      <c r="VGU26" s="49"/>
      <c r="VGV26" s="49"/>
      <c r="VGW26" s="49"/>
      <c r="VGX26" s="49"/>
      <c r="VGY26" s="49"/>
      <c r="VGZ26" s="49"/>
      <c r="VHA26" s="49"/>
      <c r="VHB26" s="49"/>
      <c r="VHC26" s="49"/>
      <c r="VHD26" s="49"/>
      <c r="VHE26" s="49"/>
      <c r="VHF26" s="49"/>
      <c r="VHG26" s="49"/>
      <c r="VHH26" s="49"/>
      <c r="VHI26" s="49"/>
      <c r="VHJ26" s="49"/>
      <c r="VHK26" s="49"/>
      <c r="VHL26" s="49"/>
      <c r="VHM26" s="49"/>
      <c r="VHN26" s="49"/>
      <c r="VHO26" s="49"/>
      <c r="VHP26" s="49"/>
      <c r="VHQ26" s="49"/>
      <c r="VHR26" s="49"/>
      <c r="VHS26" s="49"/>
      <c r="VHT26" s="49"/>
      <c r="VHU26" s="49"/>
      <c r="VHV26" s="49"/>
      <c r="VHW26" s="49"/>
      <c r="VHX26" s="49"/>
      <c r="VHY26" s="49"/>
      <c r="VHZ26" s="49"/>
      <c r="VIA26" s="49"/>
      <c r="VIB26" s="49"/>
      <c r="VIC26" s="49"/>
      <c r="VID26" s="49"/>
      <c r="VIE26" s="49"/>
      <c r="VIF26" s="49"/>
      <c r="VIG26" s="49"/>
      <c r="VIH26" s="49"/>
      <c r="VII26" s="49"/>
      <c r="VIJ26" s="49"/>
      <c r="VIK26" s="49"/>
      <c r="VIL26" s="49"/>
      <c r="VIM26" s="49"/>
      <c r="VIN26" s="49"/>
      <c r="VIO26" s="49"/>
      <c r="VIP26" s="49"/>
      <c r="VIQ26" s="49"/>
      <c r="VIR26" s="49"/>
      <c r="VIS26" s="49"/>
      <c r="VIT26" s="49"/>
      <c r="VIU26" s="49"/>
      <c r="VIV26" s="49"/>
      <c r="VIW26" s="49"/>
      <c r="VIX26" s="49"/>
      <c r="VIY26" s="49"/>
      <c r="VIZ26" s="49"/>
      <c r="VJA26" s="49"/>
      <c r="VJB26" s="49"/>
      <c r="VJC26" s="49"/>
      <c r="VJD26" s="49"/>
      <c r="VJE26" s="49"/>
      <c r="VJF26" s="49"/>
      <c r="VJG26" s="49"/>
      <c r="VJH26" s="49"/>
      <c r="VJI26" s="49"/>
      <c r="VJJ26" s="49"/>
      <c r="VJK26" s="49"/>
      <c r="VJL26" s="49"/>
      <c r="VJM26" s="49"/>
      <c r="VJN26" s="49"/>
      <c r="VJO26" s="49"/>
      <c r="VJP26" s="49"/>
      <c r="VJQ26" s="49"/>
      <c r="VJR26" s="49"/>
      <c r="VJS26" s="49"/>
      <c r="VJT26" s="49"/>
      <c r="VJU26" s="49"/>
      <c r="VJV26" s="49"/>
      <c r="VJW26" s="49"/>
      <c r="VJX26" s="49"/>
      <c r="VJY26" s="49"/>
      <c r="VJZ26" s="49"/>
      <c r="VKA26" s="49"/>
      <c r="VKB26" s="49"/>
      <c r="VKC26" s="49"/>
      <c r="VKD26" s="49"/>
      <c r="VKE26" s="49"/>
      <c r="VKF26" s="49"/>
      <c r="VKG26" s="49"/>
      <c r="VKH26" s="49"/>
      <c r="VKI26" s="49"/>
      <c r="VKJ26" s="49"/>
      <c r="VKK26" s="49"/>
      <c r="VKL26" s="49"/>
      <c r="VKM26" s="49"/>
      <c r="VKN26" s="49"/>
      <c r="VKO26" s="49"/>
      <c r="VKP26" s="49"/>
      <c r="VKQ26" s="49"/>
      <c r="VKR26" s="49"/>
      <c r="VKS26" s="49"/>
      <c r="VKT26" s="49"/>
      <c r="VKU26" s="49"/>
      <c r="VKV26" s="49"/>
      <c r="VKW26" s="49"/>
      <c r="VKX26" s="49"/>
      <c r="VKY26" s="49"/>
      <c r="VKZ26" s="49"/>
      <c r="VLA26" s="49"/>
      <c r="VLB26" s="49"/>
      <c r="VLC26" s="49"/>
      <c r="VLD26" s="49"/>
      <c r="VLE26" s="49"/>
      <c r="VLF26" s="49"/>
      <c r="VLG26" s="49"/>
      <c r="VLH26" s="49"/>
      <c r="VLI26" s="49"/>
      <c r="VLJ26" s="49"/>
      <c r="VLK26" s="49"/>
      <c r="VLL26" s="49"/>
      <c r="VLM26" s="49"/>
      <c r="VLN26" s="49"/>
      <c r="VLO26" s="49"/>
      <c r="VLP26" s="49"/>
      <c r="VLQ26" s="49"/>
      <c r="VLR26" s="49"/>
      <c r="VLS26" s="49"/>
      <c r="VLT26" s="49"/>
      <c r="VLU26" s="49"/>
      <c r="VLV26" s="49"/>
      <c r="VLW26" s="49"/>
      <c r="VLX26" s="49"/>
      <c r="VLY26" s="49"/>
      <c r="VLZ26" s="49"/>
      <c r="VMA26" s="49"/>
      <c r="VMB26" s="49"/>
      <c r="VMC26" s="49"/>
      <c r="VMD26" s="49"/>
      <c r="VME26" s="49"/>
      <c r="VMF26" s="49"/>
      <c r="VMG26" s="49"/>
      <c r="VMH26" s="49"/>
      <c r="VMI26" s="49"/>
      <c r="VMJ26" s="49"/>
      <c r="VMK26" s="49"/>
      <c r="VML26" s="49"/>
      <c r="VMM26" s="49"/>
      <c r="VMN26" s="49"/>
      <c r="VMO26" s="49"/>
      <c r="VMP26" s="49"/>
      <c r="VMQ26" s="49"/>
      <c r="VMR26" s="49"/>
      <c r="VMS26" s="49"/>
      <c r="VMT26" s="49"/>
      <c r="VMU26" s="49"/>
      <c r="VMV26" s="49"/>
      <c r="VMW26" s="49"/>
      <c r="VMX26" s="49"/>
      <c r="VMY26" s="49"/>
      <c r="VMZ26" s="49"/>
      <c r="VNA26" s="49"/>
      <c r="VNB26" s="49"/>
      <c r="VNC26" s="49"/>
      <c r="VND26" s="49"/>
      <c r="VNE26" s="49"/>
      <c r="VNF26" s="49"/>
      <c r="VNG26" s="49"/>
      <c r="VNH26" s="49"/>
      <c r="VNI26" s="49"/>
      <c r="VNJ26" s="49"/>
      <c r="VNK26" s="49"/>
      <c r="VNL26" s="49"/>
      <c r="VNM26" s="49"/>
      <c r="VNN26" s="49"/>
      <c r="VNO26" s="49"/>
      <c r="VNP26" s="49"/>
      <c r="VNQ26" s="49"/>
      <c r="VNR26" s="49"/>
      <c r="VNS26" s="49"/>
      <c r="VNT26" s="49"/>
      <c r="VNU26" s="49"/>
      <c r="VNV26" s="49"/>
      <c r="VNW26" s="49"/>
      <c r="VNX26" s="49"/>
      <c r="VNY26" s="49"/>
      <c r="VNZ26" s="49"/>
      <c r="VOA26" s="49"/>
      <c r="VOB26" s="49"/>
      <c r="VOC26" s="49"/>
      <c r="VOD26" s="49"/>
      <c r="VOE26" s="49"/>
      <c r="VOF26" s="49"/>
      <c r="VOG26" s="49"/>
      <c r="VOH26" s="49"/>
      <c r="VOI26" s="49"/>
      <c r="VOJ26" s="49"/>
      <c r="VOK26" s="49"/>
      <c r="VOL26" s="49"/>
      <c r="VOM26" s="49"/>
      <c r="VON26" s="49"/>
      <c r="VOO26" s="49"/>
      <c r="VOP26" s="49"/>
      <c r="VOQ26" s="49"/>
      <c r="VOR26" s="49"/>
      <c r="VOS26" s="49"/>
      <c r="VOT26" s="49"/>
      <c r="VOU26" s="49"/>
      <c r="VOV26" s="49"/>
      <c r="VOW26" s="49"/>
      <c r="VOX26" s="49"/>
      <c r="VOY26" s="49"/>
      <c r="VOZ26" s="49"/>
      <c r="VPA26" s="49"/>
      <c r="VPB26" s="49"/>
      <c r="VPC26" s="49"/>
      <c r="VPD26" s="49"/>
      <c r="VPE26" s="49"/>
      <c r="VPF26" s="49"/>
      <c r="VPG26" s="49"/>
      <c r="VPH26" s="49"/>
      <c r="VPI26" s="49"/>
      <c r="VPJ26" s="49"/>
      <c r="VPK26" s="49"/>
      <c r="VPL26" s="49"/>
      <c r="VPM26" s="49"/>
      <c r="VPN26" s="49"/>
      <c r="VPO26" s="49"/>
      <c r="VPP26" s="49"/>
      <c r="VPQ26" s="49"/>
      <c r="VPR26" s="49"/>
      <c r="VPS26" s="49"/>
      <c r="VPT26" s="49"/>
      <c r="VPU26" s="49"/>
      <c r="VPV26" s="49"/>
      <c r="VPW26" s="49"/>
      <c r="VPX26" s="49"/>
      <c r="VPY26" s="49"/>
      <c r="VPZ26" s="49"/>
      <c r="VQA26" s="49"/>
      <c r="VQB26" s="49"/>
      <c r="VQC26" s="49"/>
      <c r="VQD26" s="49"/>
      <c r="VQE26" s="49"/>
      <c r="VQF26" s="49"/>
      <c r="VQG26" s="49"/>
      <c r="VQH26" s="49"/>
      <c r="VQI26" s="49"/>
      <c r="VQJ26" s="49"/>
      <c r="VQK26" s="49"/>
      <c r="VQL26" s="49"/>
      <c r="VQM26" s="49"/>
      <c r="VQN26" s="49"/>
      <c r="VQO26" s="49"/>
      <c r="VQP26" s="49"/>
      <c r="VQQ26" s="49"/>
      <c r="VQR26" s="49"/>
      <c r="VQS26" s="49"/>
      <c r="VQT26" s="49"/>
      <c r="VQU26" s="49"/>
      <c r="VQV26" s="49"/>
      <c r="VQW26" s="49"/>
      <c r="VQX26" s="49"/>
      <c r="VQY26" s="49"/>
      <c r="VQZ26" s="49"/>
      <c r="VRA26" s="49"/>
      <c r="VRB26" s="49"/>
      <c r="VRC26" s="49"/>
      <c r="VRD26" s="49"/>
      <c r="VRE26" s="49"/>
      <c r="VRF26" s="49"/>
      <c r="VRG26" s="49"/>
      <c r="VRH26" s="49"/>
      <c r="VRI26" s="49"/>
      <c r="VRJ26" s="49"/>
      <c r="VRK26" s="49"/>
      <c r="VRL26" s="49"/>
      <c r="VRM26" s="49"/>
      <c r="VRN26" s="49"/>
      <c r="VRO26" s="49"/>
      <c r="VRP26" s="49"/>
      <c r="VRQ26" s="49"/>
      <c r="VRR26" s="49"/>
      <c r="VRS26" s="49"/>
      <c r="VRT26" s="49"/>
      <c r="VRU26" s="49"/>
      <c r="VRV26" s="49"/>
      <c r="VRW26" s="49"/>
      <c r="VRX26" s="49"/>
      <c r="VRY26" s="49"/>
      <c r="VRZ26" s="49"/>
      <c r="VSA26" s="49"/>
      <c r="VSB26" s="49"/>
      <c r="VSC26" s="49"/>
      <c r="VSD26" s="49"/>
      <c r="VSE26" s="49"/>
      <c r="VSF26" s="49"/>
      <c r="VSG26" s="49"/>
      <c r="VSH26" s="49"/>
      <c r="VSI26" s="49"/>
      <c r="VSJ26" s="49"/>
      <c r="VSK26" s="49"/>
      <c r="VSL26" s="49"/>
      <c r="VSM26" s="49"/>
      <c r="VSN26" s="49"/>
      <c r="VSO26" s="49"/>
      <c r="VSP26" s="49"/>
      <c r="VSQ26" s="49"/>
      <c r="VSR26" s="49"/>
      <c r="VSS26" s="49"/>
      <c r="VST26" s="49"/>
      <c r="VSU26" s="49"/>
      <c r="VSV26" s="49"/>
      <c r="VSW26" s="49"/>
      <c r="VSX26" s="49"/>
      <c r="VSY26" s="49"/>
      <c r="VSZ26" s="49"/>
      <c r="VTA26" s="49"/>
      <c r="VTB26" s="49"/>
      <c r="VTC26" s="49"/>
      <c r="VTD26" s="49"/>
      <c r="VTE26" s="49"/>
      <c r="VTF26" s="49"/>
      <c r="VTG26" s="49"/>
      <c r="VTH26" s="49"/>
      <c r="VTI26" s="49"/>
      <c r="VTJ26" s="49"/>
      <c r="VTK26" s="49"/>
      <c r="VTL26" s="49"/>
      <c r="VTM26" s="49"/>
      <c r="VTN26" s="49"/>
      <c r="VTO26" s="49"/>
      <c r="VTP26" s="49"/>
      <c r="VTQ26" s="49"/>
      <c r="VTR26" s="49"/>
      <c r="VTS26" s="49"/>
      <c r="VTT26" s="49"/>
      <c r="VTU26" s="49"/>
      <c r="VTV26" s="49"/>
      <c r="VTW26" s="49"/>
      <c r="VTX26" s="49"/>
      <c r="VTY26" s="49"/>
      <c r="VTZ26" s="49"/>
      <c r="VUA26" s="49"/>
      <c r="VUB26" s="49"/>
      <c r="VUC26" s="49"/>
      <c r="VUD26" s="49"/>
      <c r="VUE26" s="49"/>
      <c r="VUF26" s="49"/>
      <c r="VUG26" s="49"/>
      <c r="VUH26" s="49"/>
      <c r="VUI26" s="49"/>
      <c r="VUJ26" s="49"/>
      <c r="VUK26" s="49"/>
      <c r="VUL26" s="49"/>
      <c r="VUM26" s="49"/>
      <c r="VUN26" s="49"/>
      <c r="VUO26" s="49"/>
      <c r="VUP26" s="49"/>
      <c r="VUQ26" s="49"/>
      <c r="VUR26" s="49"/>
      <c r="VUS26" s="49"/>
      <c r="VUT26" s="49"/>
      <c r="VUU26" s="49"/>
      <c r="VUV26" s="49"/>
      <c r="VUW26" s="49"/>
      <c r="VUX26" s="49"/>
      <c r="VUY26" s="49"/>
      <c r="VUZ26" s="49"/>
      <c r="VVA26" s="49"/>
      <c r="VVB26" s="49"/>
      <c r="VVC26" s="49"/>
      <c r="VVD26" s="49"/>
      <c r="VVE26" s="49"/>
      <c r="VVF26" s="49"/>
      <c r="VVG26" s="49"/>
      <c r="VVH26" s="49"/>
      <c r="VVI26" s="49"/>
      <c r="VVJ26" s="49"/>
      <c r="VVK26" s="49"/>
      <c r="VVL26" s="49"/>
      <c r="VVM26" s="49"/>
      <c r="VVN26" s="49"/>
      <c r="VVO26" s="49"/>
      <c r="VVP26" s="49"/>
      <c r="VVQ26" s="49"/>
      <c r="VVR26" s="49"/>
      <c r="VVS26" s="49"/>
      <c r="VVT26" s="49"/>
      <c r="VVU26" s="49"/>
      <c r="VVV26" s="49"/>
      <c r="VVW26" s="49"/>
      <c r="VVX26" s="49"/>
      <c r="VVY26" s="49"/>
      <c r="VVZ26" s="49"/>
      <c r="VWA26" s="49"/>
      <c r="VWB26" s="49"/>
      <c r="VWC26" s="49"/>
      <c r="VWD26" s="49"/>
      <c r="VWE26" s="49"/>
      <c r="VWF26" s="49"/>
      <c r="VWG26" s="49"/>
      <c r="VWH26" s="49"/>
      <c r="VWI26" s="49"/>
      <c r="VWJ26" s="49"/>
      <c r="VWK26" s="49"/>
      <c r="VWL26" s="49"/>
      <c r="VWM26" s="49"/>
      <c r="VWN26" s="49"/>
      <c r="VWO26" s="49"/>
      <c r="VWP26" s="49"/>
      <c r="VWQ26" s="49"/>
      <c r="VWR26" s="49"/>
      <c r="VWS26" s="49"/>
      <c r="VWT26" s="49"/>
      <c r="VWU26" s="49"/>
      <c r="VWV26" s="49"/>
      <c r="VWW26" s="49"/>
      <c r="VWX26" s="49"/>
      <c r="VWY26" s="49"/>
      <c r="VWZ26" s="49"/>
      <c r="VXA26" s="49"/>
      <c r="VXB26" s="49"/>
      <c r="VXC26" s="49"/>
      <c r="VXD26" s="49"/>
      <c r="VXE26" s="49"/>
      <c r="VXF26" s="49"/>
      <c r="VXG26" s="49"/>
      <c r="VXH26" s="49"/>
      <c r="VXI26" s="49"/>
      <c r="VXJ26" s="49"/>
      <c r="VXK26" s="49"/>
      <c r="VXL26" s="49"/>
      <c r="VXM26" s="49"/>
      <c r="VXN26" s="49"/>
      <c r="VXO26" s="49"/>
      <c r="VXP26" s="49"/>
      <c r="VXQ26" s="49"/>
      <c r="VXR26" s="49"/>
      <c r="VXS26" s="49"/>
      <c r="VXT26" s="49"/>
      <c r="VXU26" s="49"/>
      <c r="VXV26" s="49"/>
      <c r="VXW26" s="49"/>
      <c r="VXX26" s="49"/>
      <c r="VXY26" s="49"/>
      <c r="VXZ26" s="49"/>
      <c r="VYA26" s="49"/>
      <c r="VYB26" s="49"/>
      <c r="VYC26" s="49"/>
      <c r="VYD26" s="49"/>
      <c r="VYE26" s="49"/>
      <c r="VYF26" s="49"/>
      <c r="VYG26" s="49"/>
      <c r="VYH26" s="49"/>
      <c r="VYI26" s="49"/>
      <c r="VYJ26" s="49"/>
      <c r="VYK26" s="49"/>
      <c r="VYL26" s="49"/>
      <c r="VYM26" s="49"/>
      <c r="VYN26" s="49"/>
      <c r="VYO26" s="49"/>
      <c r="VYP26" s="49"/>
      <c r="VYQ26" s="49"/>
      <c r="VYR26" s="49"/>
      <c r="VYS26" s="49"/>
      <c r="VYT26" s="49"/>
      <c r="VYU26" s="49"/>
      <c r="VYV26" s="49"/>
      <c r="VYW26" s="49"/>
      <c r="VYX26" s="49"/>
      <c r="VYY26" s="49"/>
      <c r="VYZ26" s="49"/>
      <c r="VZA26" s="49"/>
      <c r="VZB26" s="49"/>
      <c r="VZC26" s="49"/>
      <c r="VZD26" s="49"/>
      <c r="VZE26" s="49"/>
      <c r="VZF26" s="49"/>
      <c r="VZG26" s="49"/>
      <c r="VZH26" s="49"/>
      <c r="VZI26" s="49"/>
      <c r="VZJ26" s="49"/>
      <c r="VZK26" s="49"/>
      <c r="VZL26" s="49"/>
      <c r="VZM26" s="49"/>
      <c r="VZN26" s="49"/>
      <c r="VZO26" s="49"/>
      <c r="VZP26" s="49"/>
      <c r="VZQ26" s="49"/>
      <c r="VZR26" s="49"/>
      <c r="VZS26" s="49"/>
      <c r="VZT26" s="49"/>
      <c r="VZU26" s="49"/>
      <c r="VZV26" s="49"/>
      <c r="VZW26" s="49"/>
      <c r="VZX26" s="49"/>
      <c r="VZY26" s="49"/>
      <c r="VZZ26" s="49"/>
      <c r="WAA26" s="49"/>
      <c r="WAB26" s="49"/>
      <c r="WAC26" s="49"/>
      <c r="WAD26" s="49"/>
      <c r="WAE26" s="49"/>
      <c r="WAF26" s="49"/>
      <c r="WAG26" s="49"/>
      <c r="WAH26" s="49"/>
      <c r="WAI26" s="49"/>
      <c r="WAJ26" s="49"/>
      <c r="WAK26" s="49"/>
      <c r="WAL26" s="49"/>
      <c r="WAM26" s="49"/>
      <c r="WAN26" s="49"/>
      <c r="WAO26" s="49"/>
      <c r="WAP26" s="49"/>
      <c r="WAQ26" s="49"/>
      <c r="WAR26" s="49"/>
      <c r="WAS26" s="49"/>
      <c r="WAT26" s="49"/>
      <c r="WAU26" s="49"/>
      <c r="WAV26" s="49"/>
      <c r="WAW26" s="49"/>
      <c r="WAX26" s="49"/>
      <c r="WAY26" s="49"/>
      <c r="WAZ26" s="49"/>
      <c r="WBA26" s="49"/>
      <c r="WBB26" s="49"/>
      <c r="WBC26" s="49"/>
      <c r="WBD26" s="49"/>
      <c r="WBE26" s="49"/>
      <c r="WBF26" s="49"/>
      <c r="WBG26" s="49"/>
      <c r="WBH26" s="49"/>
      <c r="WBI26" s="49"/>
      <c r="WBJ26" s="49"/>
      <c r="WBK26" s="49"/>
      <c r="WBL26" s="49"/>
      <c r="WBM26" s="49"/>
      <c r="WBN26" s="49"/>
      <c r="WBO26" s="49"/>
      <c r="WBP26" s="49"/>
      <c r="WBQ26" s="49"/>
      <c r="WBR26" s="49"/>
      <c r="WBS26" s="49"/>
      <c r="WBT26" s="49"/>
      <c r="WBU26" s="49"/>
      <c r="WBV26" s="49"/>
      <c r="WBW26" s="49"/>
      <c r="WBX26" s="49"/>
      <c r="WBY26" s="49"/>
      <c r="WBZ26" s="49"/>
      <c r="WCA26" s="49"/>
      <c r="WCB26" s="49"/>
      <c r="WCC26" s="49"/>
      <c r="WCD26" s="49"/>
      <c r="WCE26" s="49"/>
      <c r="WCF26" s="49"/>
      <c r="WCG26" s="49"/>
      <c r="WCH26" s="49"/>
      <c r="WCI26" s="49"/>
      <c r="WCJ26" s="49"/>
      <c r="WCK26" s="49"/>
      <c r="WCL26" s="49"/>
      <c r="WCM26" s="49"/>
      <c r="WCN26" s="49"/>
      <c r="WCO26" s="49"/>
      <c r="WCP26" s="49"/>
      <c r="WCQ26" s="49"/>
      <c r="WCR26" s="49"/>
      <c r="WCS26" s="49"/>
      <c r="WCT26" s="49"/>
      <c r="WCU26" s="49"/>
      <c r="WCV26" s="49"/>
      <c r="WCW26" s="49"/>
      <c r="WCX26" s="49"/>
      <c r="WCY26" s="49"/>
      <c r="WCZ26" s="49"/>
      <c r="WDA26" s="49"/>
      <c r="WDB26" s="49"/>
      <c r="WDC26" s="49"/>
      <c r="WDD26" s="49"/>
      <c r="WDE26" s="49"/>
      <c r="WDF26" s="49"/>
      <c r="WDG26" s="49"/>
      <c r="WDH26" s="49"/>
      <c r="WDI26" s="49"/>
      <c r="WDJ26" s="49"/>
      <c r="WDK26" s="49"/>
      <c r="WDL26" s="49"/>
      <c r="WDM26" s="49"/>
      <c r="WDN26" s="49"/>
      <c r="WDO26" s="49"/>
      <c r="WDP26" s="49"/>
      <c r="WDQ26" s="49"/>
      <c r="WDR26" s="49"/>
      <c r="WDS26" s="49"/>
      <c r="WDT26" s="49"/>
      <c r="WDU26" s="49"/>
      <c r="WDV26" s="49"/>
      <c r="WDW26" s="49"/>
      <c r="WDX26" s="49"/>
      <c r="WDY26" s="49"/>
      <c r="WDZ26" s="49"/>
      <c r="WEA26" s="49"/>
      <c r="WEB26" s="49"/>
      <c r="WEC26" s="49"/>
      <c r="WED26" s="49"/>
      <c r="WEE26" s="49"/>
      <c r="WEF26" s="49"/>
      <c r="WEG26" s="49"/>
      <c r="WEH26" s="49"/>
      <c r="WEI26" s="49"/>
      <c r="WEJ26" s="49"/>
      <c r="WEK26" s="49"/>
      <c r="WEL26" s="49"/>
      <c r="WEM26" s="49"/>
      <c r="WEN26" s="49"/>
      <c r="WEO26" s="49"/>
      <c r="WEP26" s="49"/>
      <c r="WEQ26" s="49"/>
      <c r="WER26" s="49"/>
      <c r="WES26" s="49"/>
      <c r="WET26" s="49"/>
      <c r="WEU26" s="49"/>
      <c r="WEV26" s="49"/>
      <c r="WEW26" s="49"/>
      <c r="WEX26" s="49"/>
      <c r="WEY26" s="49"/>
      <c r="WEZ26" s="49"/>
      <c r="WFA26" s="49"/>
      <c r="WFB26" s="49"/>
      <c r="WFC26" s="49"/>
      <c r="WFD26" s="49"/>
      <c r="WFE26" s="49"/>
      <c r="WFF26" s="49"/>
      <c r="WFG26" s="49"/>
      <c r="WFH26" s="49"/>
      <c r="WFI26" s="49"/>
      <c r="WFJ26" s="49"/>
      <c r="WFK26" s="49"/>
      <c r="WFL26" s="49"/>
      <c r="WFM26" s="49"/>
      <c r="WFN26" s="49"/>
      <c r="WFO26" s="49"/>
      <c r="WFP26" s="49"/>
      <c r="WFQ26" s="49"/>
      <c r="WFR26" s="49"/>
      <c r="WFS26" s="49"/>
      <c r="WFT26" s="49"/>
      <c r="WFU26" s="49"/>
      <c r="WFV26" s="49"/>
      <c r="WFW26" s="49"/>
      <c r="WFX26" s="49"/>
      <c r="WFY26" s="49"/>
      <c r="WFZ26" s="49"/>
      <c r="WGA26" s="49"/>
      <c r="WGB26" s="49"/>
      <c r="WGC26" s="49"/>
      <c r="WGD26" s="49"/>
      <c r="WGE26" s="49"/>
      <c r="WGF26" s="49"/>
      <c r="WGG26" s="49"/>
      <c r="WGH26" s="49"/>
      <c r="WGI26" s="49"/>
      <c r="WGJ26" s="49"/>
      <c r="WGK26" s="49"/>
      <c r="WGL26" s="49"/>
      <c r="WGM26" s="49"/>
      <c r="WGN26" s="49"/>
      <c r="WGO26" s="49"/>
      <c r="WGP26" s="49"/>
      <c r="WGQ26" s="49"/>
      <c r="WGR26" s="49"/>
      <c r="WGS26" s="49"/>
      <c r="WGT26" s="49"/>
      <c r="WGU26" s="49"/>
      <c r="WGV26" s="49"/>
      <c r="WGW26" s="49"/>
      <c r="WGX26" s="49"/>
      <c r="WGY26" s="49"/>
      <c r="WGZ26" s="49"/>
      <c r="WHA26" s="49"/>
      <c r="WHB26" s="49"/>
      <c r="WHC26" s="49"/>
      <c r="WHD26" s="49"/>
      <c r="WHE26" s="49"/>
      <c r="WHF26" s="49"/>
      <c r="WHG26" s="49"/>
      <c r="WHH26" s="49"/>
      <c r="WHI26" s="49"/>
      <c r="WHJ26" s="49"/>
      <c r="WHK26" s="49"/>
      <c r="WHL26" s="49"/>
      <c r="WHM26" s="49"/>
      <c r="WHN26" s="49"/>
      <c r="WHO26" s="49"/>
      <c r="WHP26" s="49"/>
      <c r="WHQ26" s="49"/>
      <c r="WHR26" s="49"/>
      <c r="WHS26" s="49"/>
      <c r="WHT26" s="49"/>
      <c r="WHU26" s="49"/>
      <c r="WHV26" s="49"/>
      <c r="WHW26" s="49"/>
      <c r="WHX26" s="49"/>
      <c r="WHY26" s="49"/>
      <c r="WHZ26" s="49"/>
      <c r="WIA26" s="49"/>
      <c r="WIB26" s="49"/>
      <c r="WIC26" s="49"/>
      <c r="WID26" s="49"/>
      <c r="WIE26" s="49"/>
      <c r="WIF26" s="49"/>
      <c r="WIG26" s="49"/>
      <c r="WIH26" s="49"/>
      <c r="WII26" s="49"/>
      <c r="WIJ26" s="49"/>
      <c r="WIK26" s="49"/>
      <c r="WIL26" s="49"/>
      <c r="WIM26" s="49"/>
      <c r="WIN26" s="49"/>
      <c r="WIO26" s="49"/>
      <c r="WIP26" s="49"/>
      <c r="WIQ26" s="49"/>
      <c r="WIR26" s="49"/>
      <c r="WIS26" s="49"/>
      <c r="WIT26" s="49"/>
      <c r="WIU26" s="49"/>
      <c r="WIV26" s="49"/>
      <c r="WIW26" s="49"/>
      <c r="WIX26" s="49"/>
      <c r="WIY26" s="49"/>
      <c r="WIZ26" s="49"/>
      <c r="WJA26" s="49"/>
      <c r="WJB26" s="49"/>
      <c r="WJC26" s="49"/>
      <c r="WJD26" s="49"/>
      <c r="WJE26" s="49"/>
      <c r="WJF26" s="49"/>
      <c r="WJG26" s="49"/>
      <c r="WJH26" s="49"/>
      <c r="WJI26" s="49"/>
      <c r="WJJ26" s="49"/>
      <c r="WJK26" s="49"/>
      <c r="WJL26" s="49"/>
      <c r="WJM26" s="49"/>
      <c r="WJN26" s="49"/>
      <c r="WJO26" s="49"/>
      <c r="WJP26" s="49"/>
      <c r="WJQ26" s="49"/>
      <c r="WJR26" s="49"/>
      <c r="WJS26" s="49"/>
      <c r="WJT26" s="49"/>
      <c r="WJU26" s="49"/>
      <c r="WJV26" s="49"/>
      <c r="WJW26" s="49"/>
      <c r="WJX26" s="49"/>
      <c r="WJY26" s="49"/>
      <c r="WJZ26" s="49"/>
      <c r="WKA26" s="49"/>
      <c r="WKB26" s="49"/>
      <c r="WKC26" s="49"/>
      <c r="WKD26" s="49"/>
      <c r="WKE26" s="49"/>
      <c r="WKF26" s="49"/>
      <c r="WKG26" s="49"/>
      <c r="WKH26" s="49"/>
      <c r="WKI26" s="49"/>
      <c r="WKJ26" s="49"/>
      <c r="WKK26" s="49"/>
      <c r="WKL26" s="49"/>
      <c r="WKM26" s="49"/>
      <c r="WKN26" s="49"/>
      <c r="WKO26" s="49"/>
      <c r="WKP26" s="49"/>
      <c r="WKQ26" s="49"/>
      <c r="WKR26" s="49"/>
      <c r="WKS26" s="49"/>
      <c r="WKT26" s="49"/>
      <c r="WKU26" s="49"/>
      <c r="WKV26" s="49"/>
      <c r="WKW26" s="49"/>
      <c r="WKX26" s="49"/>
      <c r="WKY26" s="49"/>
      <c r="WKZ26" s="49"/>
      <c r="WLA26" s="49"/>
      <c r="WLB26" s="49"/>
      <c r="WLC26" s="49"/>
      <c r="WLD26" s="49"/>
      <c r="WLE26" s="49"/>
      <c r="WLF26" s="49"/>
      <c r="WLG26" s="49"/>
      <c r="WLH26" s="49"/>
      <c r="WLI26" s="49"/>
      <c r="WLJ26" s="49"/>
      <c r="WLK26" s="49"/>
      <c r="WLL26" s="49"/>
      <c r="WLM26" s="49"/>
      <c r="WLN26" s="49"/>
      <c r="WLO26" s="49"/>
      <c r="WLP26" s="49"/>
      <c r="WLQ26" s="49"/>
      <c r="WLR26" s="49"/>
      <c r="WLS26" s="49"/>
      <c r="WLT26" s="49"/>
      <c r="WLU26" s="49"/>
      <c r="WLV26" s="49"/>
      <c r="WLW26" s="49"/>
      <c r="WLX26" s="49"/>
      <c r="WLY26" s="49"/>
      <c r="WLZ26" s="49"/>
      <c r="WMA26" s="49"/>
      <c r="WMB26" s="49"/>
      <c r="WMC26" s="49"/>
      <c r="WMD26" s="49"/>
      <c r="WME26" s="49"/>
      <c r="WMF26" s="49"/>
      <c r="WMG26" s="49"/>
      <c r="WMH26" s="49"/>
      <c r="WMI26" s="49"/>
      <c r="WMJ26" s="49"/>
      <c r="WMK26" s="49"/>
      <c r="WML26" s="49"/>
      <c r="WMM26" s="49"/>
      <c r="WMN26" s="49"/>
      <c r="WMO26" s="49"/>
      <c r="WMP26" s="49"/>
      <c r="WMQ26" s="49"/>
      <c r="WMR26" s="49"/>
      <c r="WMS26" s="49"/>
      <c r="WMT26" s="49"/>
      <c r="WMU26" s="49"/>
      <c r="WMV26" s="49"/>
      <c r="WMW26" s="49"/>
      <c r="WMX26" s="49"/>
      <c r="WMY26" s="49"/>
      <c r="WMZ26" s="49"/>
      <c r="WNA26" s="49"/>
      <c r="WNB26" s="49"/>
      <c r="WNC26" s="49"/>
      <c r="WND26" s="49"/>
      <c r="WNE26" s="49"/>
      <c r="WNF26" s="49"/>
      <c r="WNG26" s="49"/>
      <c r="WNH26" s="49"/>
      <c r="WNI26" s="49"/>
      <c r="WNJ26" s="49"/>
      <c r="WNK26" s="49"/>
      <c r="WNL26" s="49"/>
      <c r="WNM26" s="49"/>
      <c r="WNN26" s="49"/>
      <c r="WNO26" s="49"/>
      <c r="WNP26" s="49"/>
      <c r="WNQ26" s="49"/>
      <c r="WNR26" s="49"/>
      <c r="WNS26" s="49"/>
      <c r="WNT26" s="49"/>
      <c r="WNU26" s="49"/>
      <c r="WNV26" s="49"/>
      <c r="WNW26" s="49"/>
      <c r="WNX26" s="49"/>
      <c r="WNY26" s="49"/>
      <c r="WNZ26" s="49"/>
      <c r="WOA26" s="49"/>
      <c r="WOB26" s="49"/>
      <c r="WOC26" s="49"/>
      <c r="WOD26" s="49"/>
      <c r="WOE26" s="49"/>
      <c r="WOF26" s="49"/>
      <c r="WOG26" s="49"/>
      <c r="WOH26" s="49"/>
      <c r="WOI26" s="49"/>
      <c r="WOJ26" s="49"/>
      <c r="WOK26" s="49"/>
      <c r="WOL26" s="49"/>
      <c r="WOM26" s="49"/>
      <c r="WON26" s="49"/>
      <c r="WOO26" s="49"/>
      <c r="WOP26" s="49"/>
      <c r="WOQ26" s="49"/>
      <c r="WOR26" s="49"/>
      <c r="WOS26" s="49"/>
      <c r="WOT26" s="49"/>
      <c r="WOU26" s="49"/>
      <c r="WOV26" s="49"/>
      <c r="WOW26" s="49"/>
      <c r="WOX26" s="49"/>
      <c r="WOY26" s="49"/>
      <c r="WOZ26" s="49"/>
      <c r="WPA26" s="49"/>
      <c r="WPB26" s="49"/>
      <c r="WPC26" s="49"/>
      <c r="WPD26" s="49"/>
      <c r="WPE26" s="49"/>
      <c r="WPF26" s="49"/>
      <c r="WPG26" s="49"/>
      <c r="WPH26" s="49"/>
      <c r="WPI26" s="49"/>
      <c r="WPJ26" s="49"/>
      <c r="WPK26" s="49"/>
      <c r="WPL26" s="49"/>
      <c r="WPM26" s="49"/>
      <c r="WPN26" s="49"/>
      <c r="WPO26" s="49"/>
      <c r="WPP26" s="49"/>
      <c r="WPQ26" s="49"/>
      <c r="WPR26" s="49"/>
      <c r="WPS26" s="49"/>
      <c r="WPT26" s="49"/>
      <c r="WPU26" s="49"/>
      <c r="WPV26" s="49"/>
      <c r="WPW26" s="49"/>
      <c r="WPX26" s="49"/>
      <c r="WPY26" s="49"/>
      <c r="WPZ26" s="49"/>
      <c r="WQA26" s="49"/>
      <c r="WQB26" s="49"/>
      <c r="WQC26" s="49"/>
      <c r="WQD26" s="49"/>
      <c r="WQE26" s="49"/>
      <c r="WQF26" s="49"/>
      <c r="WQG26" s="49"/>
      <c r="WQH26" s="49"/>
      <c r="WQI26" s="49"/>
      <c r="WQJ26" s="49"/>
      <c r="WQK26" s="49"/>
      <c r="WQL26" s="49"/>
      <c r="WQM26" s="49"/>
      <c r="WQN26" s="49"/>
      <c r="WQO26" s="49"/>
      <c r="WQP26" s="49"/>
      <c r="WQQ26" s="49"/>
      <c r="WQR26" s="49"/>
      <c r="WQS26" s="49"/>
      <c r="WQT26" s="49"/>
      <c r="WQU26" s="49"/>
      <c r="WQV26" s="49"/>
      <c r="WQW26" s="49"/>
      <c r="WQX26" s="49"/>
      <c r="WQY26" s="49"/>
      <c r="WQZ26" s="49"/>
      <c r="WRA26" s="49"/>
      <c r="WRB26" s="49"/>
      <c r="WRC26" s="49"/>
      <c r="WRD26" s="49"/>
      <c r="WRE26" s="49"/>
      <c r="WRF26" s="49"/>
      <c r="WRG26" s="49"/>
      <c r="WRH26" s="49"/>
      <c r="WRI26" s="49"/>
      <c r="WRJ26" s="49"/>
      <c r="WRK26" s="49"/>
      <c r="WRL26" s="49"/>
      <c r="WRM26" s="49"/>
      <c r="WRN26" s="49"/>
      <c r="WRO26" s="49"/>
      <c r="WRP26" s="49"/>
      <c r="WRQ26" s="49"/>
      <c r="WRR26" s="49"/>
      <c r="WRS26" s="49"/>
      <c r="WRT26" s="49"/>
      <c r="WRU26" s="49"/>
      <c r="WRV26" s="49"/>
      <c r="WRW26" s="49"/>
      <c r="WRX26" s="49"/>
      <c r="WRY26" s="49"/>
      <c r="WRZ26" s="49"/>
      <c r="WSA26" s="49"/>
      <c r="WSB26" s="49"/>
      <c r="WSC26" s="49"/>
      <c r="WSD26" s="49"/>
      <c r="WSE26" s="49"/>
      <c r="WSF26" s="49"/>
      <c r="WSG26" s="49"/>
      <c r="WSH26" s="49"/>
      <c r="WSI26" s="49"/>
      <c r="WSJ26" s="49"/>
      <c r="WSK26" s="49"/>
      <c r="WSL26" s="49"/>
      <c r="WSM26" s="49"/>
      <c r="WSN26" s="49"/>
      <c r="WSO26" s="49"/>
      <c r="WSP26" s="49"/>
      <c r="WSQ26" s="49"/>
      <c r="WSR26" s="49"/>
      <c r="WSS26" s="49"/>
      <c r="WST26" s="49"/>
      <c r="WSU26" s="49"/>
      <c r="WSV26" s="49"/>
      <c r="WSW26" s="49"/>
      <c r="WSX26" s="49"/>
      <c r="WSY26" s="49"/>
      <c r="WSZ26" s="49"/>
      <c r="WTA26" s="49"/>
      <c r="WTB26" s="49"/>
      <c r="WTC26" s="49"/>
      <c r="WTD26" s="49"/>
      <c r="WTE26" s="49"/>
      <c r="WTF26" s="49"/>
      <c r="WTG26" s="49"/>
      <c r="WTH26" s="49"/>
      <c r="WTI26" s="49"/>
      <c r="WTJ26" s="49"/>
      <c r="WTK26" s="49"/>
      <c r="WTL26" s="49"/>
      <c r="WTM26" s="49"/>
      <c r="WTN26" s="49"/>
      <c r="WTO26" s="49"/>
      <c r="WTP26" s="49"/>
      <c r="WTQ26" s="49"/>
      <c r="WTR26" s="49"/>
      <c r="WTS26" s="49"/>
      <c r="WTT26" s="49"/>
      <c r="WTU26" s="49"/>
      <c r="WTV26" s="49"/>
      <c r="WTW26" s="49"/>
      <c r="WTX26" s="49"/>
      <c r="WTY26" s="49"/>
      <c r="WTZ26" s="49"/>
      <c r="WUA26" s="49"/>
      <c r="WUB26" s="49"/>
      <c r="WUC26" s="49"/>
      <c r="WUD26" s="49"/>
      <c r="WUE26" s="49"/>
      <c r="WUF26" s="49"/>
      <c r="WUG26" s="49"/>
      <c r="WUH26" s="49"/>
      <c r="WUI26" s="49"/>
      <c r="WUJ26" s="49"/>
      <c r="WUK26" s="49"/>
      <c r="WUL26" s="49"/>
      <c r="WUM26" s="49"/>
      <c r="WUN26" s="49"/>
      <c r="WUO26" s="49"/>
      <c r="WUP26" s="49"/>
      <c r="WUQ26" s="49"/>
      <c r="WUR26" s="49"/>
      <c r="WUS26" s="49"/>
      <c r="WUT26" s="49"/>
      <c r="WUU26" s="49"/>
      <c r="WUV26" s="49"/>
      <c r="WUW26" s="49"/>
      <c r="WUX26" s="49"/>
      <c r="WUY26" s="49"/>
      <c r="WUZ26" s="49"/>
      <c r="WVA26" s="49"/>
      <c r="WVB26" s="49"/>
      <c r="WVC26" s="49"/>
      <c r="WVD26" s="49"/>
      <c r="WVE26" s="49"/>
      <c r="WVF26" s="49"/>
      <c r="WVG26" s="49"/>
      <c r="WVH26" s="49"/>
      <c r="WVI26" s="49"/>
      <c r="WVJ26" s="49"/>
      <c r="WVK26" s="49"/>
      <c r="WVL26" s="49"/>
      <c r="WVM26" s="49"/>
      <c r="WVN26" s="49"/>
      <c r="WVO26" s="49"/>
      <c r="WVP26" s="49"/>
      <c r="WVQ26" s="49"/>
      <c r="WVR26" s="49"/>
      <c r="WVS26" s="49"/>
      <c r="WVT26" s="49"/>
      <c r="WVU26" s="49"/>
      <c r="WVV26" s="49"/>
      <c r="WVW26" s="49"/>
      <c r="WVX26" s="49"/>
      <c r="WVY26" s="49"/>
      <c r="WVZ26" s="49"/>
      <c r="WWA26" s="49"/>
      <c r="WWB26" s="49"/>
      <c r="WWC26" s="49"/>
      <c r="WWD26" s="49"/>
      <c r="WWE26" s="49"/>
      <c r="WWF26" s="49"/>
      <c r="WWG26" s="49"/>
      <c r="WWH26" s="49"/>
      <c r="WWI26" s="49"/>
      <c r="WWJ26" s="49"/>
      <c r="WWK26" s="49"/>
      <c r="WWL26" s="49"/>
      <c r="WWM26" s="49"/>
      <c r="WWN26" s="49"/>
      <c r="WWO26" s="49"/>
      <c r="WWP26" s="49"/>
      <c r="WWQ26" s="49"/>
      <c r="WWR26" s="49"/>
      <c r="WWS26" s="49"/>
      <c r="WWT26" s="49"/>
      <c r="WWU26" s="49"/>
      <c r="WWV26" s="49"/>
      <c r="WWW26" s="49"/>
      <c r="WWX26" s="49"/>
      <c r="WWY26" s="49"/>
      <c r="WWZ26" s="49"/>
      <c r="WXA26" s="49"/>
      <c r="WXB26" s="49"/>
      <c r="WXC26" s="49"/>
      <c r="WXD26" s="49"/>
      <c r="WXE26" s="49"/>
      <c r="WXF26" s="49"/>
      <c r="WXG26" s="49"/>
      <c r="WXH26" s="49"/>
      <c r="WXI26" s="49"/>
      <c r="WXJ26" s="49"/>
      <c r="WXK26" s="49"/>
      <c r="WXL26" s="49"/>
      <c r="WXM26" s="49"/>
      <c r="WXN26" s="49"/>
      <c r="WXO26" s="49"/>
      <c r="WXP26" s="49"/>
      <c r="WXQ26" s="49"/>
      <c r="WXR26" s="49"/>
      <c r="WXS26" s="49"/>
      <c r="WXT26" s="49"/>
      <c r="WXU26" s="49"/>
      <c r="WXV26" s="49"/>
      <c r="WXW26" s="49"/>
      <c r="WXX26" s="49"/>
      <c r="WXY26" s="49"/>
      <c r="WXZ26" s="49"/>
      <c r="WYA26" s="49"/>
      <c r="WYB26" s="49"/>
      <c r="WYC26" s="49"/>
      <c r="WYD26" s="49"/>
      <c r="WYE26" s="49"/>
      <c r="WYF26" s="49"/>
      <c r="WYG26" s="49"/>
      <c r="WYH26" s="49"/>
      <c r="WYI26" s="49"/>
      <c r="WYJ26" s="49"/>
      <c r="WYK26" s="49"/>
      <c r="WYL26" s="49"/>
      <c r="WYM26" s="49"/>
      <c r="WYN26" s="49"/>
      <c r="WYO26" s="49"/>
      <c r="WYP26" s="49"/>
      <c r="WYQ26" s="49"/>
      <c r="WYR26" s="49"/>
      <c r="WYS26" s="49"/>
      <c r="WYT26" s="49"/>
      <c r="WYU26" s="49"/>
      <c r="WYV26" s="49"/>
      <c r="WYW26" s="49"/>
      <c r="WYX26" s="49"/>
      <c r="WYY26" s="49"/>
      <c r="WYZ26" s="49"/>
      <c r="WZA26" s="49"/>
      <c r="WZB26" s="49"/>
      <c r="WZC26" s="49"/>
      <c r="WZD26" s="49"/>
      <c r="WZE26" s="49"/>
      <c r="WZF26" s="49"/>
      <c r="WZG26" s="49"/>
      <c r="WZH26" s="49"/>
      <c r="WZI26" s="49"/>
      <c r="WZJ26" s="49"/>
      <c r="WZK26" s="49"/>
      <c r="WZL26" s="49"/>
      <c r="WZM26" s="49"/>
      <c r="WZN26" s="49"/>
      <c r="WZO26" s="49"/>
      <c r="WZP26" s="49"/>
      <c r="WZQ26" s="49"/>
      <c r="WZR26" s="49"/>
      <c r="WZS26" s="49"/>
      <c r="WZT26" s="49"/>
      <c r="WZU26" s="49"/>
      <c r="WZV26" s="49"/>
      <c r="WZW26" s="49"/>
      <c r="WZX26" s="49"/>
      <c r="WZY26" s="49"/>
      <c r="WZZ26" s="49"/>
      <c r="XAA26" s="49"/>
      <c r="XAB26" s="49"/>
      <c r="XAC26" s="49"/>
      <c r="XAD26" s="49"/>
      <c r="XAE26" s="49"/>
      <c r="XAF26" s="49"/>
      <c r="XAG26" s="49"/>
      <c r="XAH26" s="49"/>
      <c r="XAI26" s="49"/>
      <c r="XAJ26" s="49"/>
      <c r="XAK26" s="49"/>
      <c r="XAL26" s="49"/>
      <c r="XAM26" s="49"/>
      <c r="XAN26" s="49"/>
      <c r="XAO26" s="49"/>
      <c r="XAP26" s="49"/>
      <c r="XAQ26" s="49"/>
      <c r="XAR26" s="49"/>
      <c r="XAS26" s="49"/>
      <c r="XAT26" s="49"/>
      <c r="XAU26" s="49"/>
      <c r="XAV26" s="49"/>
      <c r="XAW26" s="49"/>
      <c r="XAX26" s="49"/>
      <c r="XAY26" s="49"/>
      <c r="XAZ26" s="49"/>
      <c r="XBA26" s="49"/>
      <c r="XBB26" s="49"/>
      <c r="XBC26" s="49"/>
      <c r="XBD26" s="49"/>
      <c r="XBE26" s="49"/>
      <c r="XBF26" s="49"/>
      <c r="XBG26" s="49"/>
      <c r="XBH26" s="49"/>
      <c r="XBI26" s="49"/>
      <c r="XBJ26" s="49"/>
      <c r="XBK26" s="49"/>
      <c r="XBL26" s="49"/>
      <c r="XBM26" s="49"/>
      <c r="XBN26" s="49"/>
      <c r="XBO26" s="49"/>
      <c r="XBP26" s="49"/>
      <c r="XBQ26" s="49"/>
      <c r="XBR26" s="49"/>
      <c r="XBS26" s="49"/>
      <c r="XBT26" s="49"/>
      <c r="XBU26" s="49"/>
      <c r="XBV26" s="49"/>
      <c r="XBW26" s="49"/>
      <c r="XBX26" s="49"/>
      <c r="XBY26" s="49"/>
      <c r="XBZ26" s="49"/>
      <c r="XCA26" s="49"/>
      <c r="XCB26" s="49"/>
      <c r="XCC26" s="49"/>
      <c r="XCD26" s="49"/>
      <c r="XCE26" s="49"/>
      <c r="XCF26" s="49"/>
      <c r="XCG26" s="49"/>
      <c r="XCH26" s="49"/>
      <c r="XCI26" s="49"/>
      <c r="XCJ26" s="49"/>
      <c r="XCK26" s="49"/>
      <c r="XCL26" s="49"/>
      <c r="XCM26" s="49"/>
      <c r="XCN26" s="49"/>
      <c r="XCO26" s="49"/>
      <c r="XCP26" s="49"/>
      <c r="XCQ26" s="49"/>
      <c r="XCR26" s="49"/>
      <c r="XCS26" s="49"/>
      <c r="XCT26" s="49"/>
      <c r="XCU26" s="49"/>
      <c r="XCV26" s="49"/>
      <c r="XCW26" s="49"/>
      <c r="XCX26" s="49"/>
      <c r="XCY26" s="49"/>
      <c r="XCZ26" s="49"/>
      <c r="XDA26" s="49"/>
      <c r="XDB26" s="49"/>
      <c r="XDC26" s="49"/>
      <c r="XDD26" s="49"/>
      <c r="XDE26" s="49"/>
      <c r="XDF26" s="49"/>
      <c r="XDG26" s="49"/>
      <c r="XDH26" s="49"/>
      <c r="XDI26" s="49"/>
      <c r="XDJ26" s="49"/>
      <c r="XDK26" s="49"/>
      <c r="XDL26" s="49"/>
      <c r="XDM26" s="49"/>
      <c r="XDN26" s="49"/>
      <c r="XDO26" s="49"/>
      <c r="XDP26" s="49"/>
      <c r="XDQ26" s="49"/>
      <c r="XDR26" s="49"/>
      <c r="XDS26" s="49"/>
      <c r="XDT26" s="49"/>
      <c r="XDU26" s="49"/>
      <c r="XDV26" s="49"/>
      <c r="XDW26" s="49"/>
      <c r="XDX26" s="49"/>
      <c r="XDY26" s="49"/>
      <c r="XDZ26" s="49"/>
      <c r="XEA26" s="49"/>
      <c r="XEB26" s="49"/>
      <c r="XEC26" s="49"/>
      <c r="XED26" s="49"/>
      <c r="XEE26" s="49"/>
      <c r="XEF26" s="49"/>
      <c r="XEG26" s="49"/>
      <c r="XEH26" s="49"/>
      <c r="XEI26" s="49"/>
      <c r="XEJ26" s="49"/>
      <c r="XEK26" s="49"/>
      <c r="XEL26" s="49"/>
      <c r="XEM26" s="49"/>
      <c r="XEN26" s="49"/>
      <c r="XEO26" s="49"/>
      <c r="XEP26" s="49"/>
      <c r="XEQ26" s="49"/>
      <c r="XER26" s="49"/>
      <c r="XES26" s="49"/>
      <c r="XET26" s="49"/>
      <c r="XEU26" s="49"/>
      <c r="XEV26" s="49"/>
      <c r="XEW26" s="49"/>
      <c r="XEX26" s="49"/>
      <c r="XEY26" s="49"/>
      <c r="XEZ26" s="49"/>
      <c r="XFA26" s="49"/>
      <c r="XFB26" s="49"/>
      <c r="XFC26" s="49"/>
    </row>
    <row r="27" spans="1:16383" s="7" customFormat="1" ht="25.5" hidden="1" customHeight="1" x14ac:dyDescent="0.25">
      <c r="A27" s="11" t="s">
        <v>120</v>
      </c>
      <c r="B27" s="11" t="s">
        <v>121</v>
      </c>
      <c r="C27" s="11"/>
      <c r="D27" s="20" t="s">
        <v>43</v>
      </c>
      <c r="E27" s="9"/>
      <c r="F27" s="11" t="s">
        <v>103</v>
      </c>
      <c r="G27" s="20" t="s">
        <v>104</v>
      </c>
      <c r="H27" s="20" t="s">
        <v>105</v>
      </c>
      <c r="I27" s="11" t="s">
        <v>106</v>
      </c>
      <c r="J27" s="11" t="s">
        <v>122</v>
      </c>
      <c r="K27" s="12"/>
      <c r="L27" s="14"/>
      <c r="M27" s="71"/>
      <c r="N27" s="148"/>
      <c r="O27" s="148"/>
      <c r="P27" s="25"/>
      <c r="Q27" s="25"/>
      <c r="T27" s="25" t="s">
        <v>23</v>
      </c>
    </row>
    <row r="28" spans="1:16383" s="7" customFormat="1" ht="39.6" hidden="1" x14ac:dyDescent="0.25">
      <c r="A28" s="11" t="s">
        <v>123</v>
      </c>
      <c r="B28" s="12" t="s">
        <v>121</v>
      </c>
      <c r="C28" s="12"/>
      <c r="D28" s="17" t="s">
        <v>118</v>
      </c>
      <c r="E28" s="9"/>
      <c r="F28" s="12" t="s">
        <v>124</v>
      </c>
      <c r="G28" s="17" t="s">
        <v>125</v>
      </c>
      <c r="H28" s="17" t="s">
        <v>126</v>
      </c>
      <c r="I28" s="12" t="s">
        <v>127</v>
      </c>
      <c r="J28" s="11" t="s">
        <v>122</v>
      </c>
      <c r="K28" s="12"/>
      <c r="M28" s="25"/>
      <c r="N28" s="148"/>
      <c r="O28" s="148"/>
      <c r="Q28" s="25"/>
      <c r="T28" s="25" t="s">
        <v>23</v>
      </c>
    </row>
    <row r="29" spans="1:16383" s="7" customFormat="1" ht="39.6" hidden="1" x14ac:dyDescent="0.25">
      <c r="A29" s="11" t="s">
        <v>123</v>
      </c>
      <c r="B29" s="12" t="s">
        <v>121</v>
      </c>
      <c r="C29" s="12"/>
      <c r="D29" s="17" t="s">
        <v>43</v>
      </c>
      <c r="E29" s="9"/>
      <c r="F29" s="12" t="s">
        <v>124</v>
      </c>
      <c r="G29" s="17" t="s">
        <v>125</v>
      </c>
      <c r="H29" s="17" t="s">
        <v>126</v>
      </c>
      <c r="I29" s="12" t="s">
        <v>127</v>
      </c>
      <c r="J29" s="11" t="s">
        <v>122</v>
      </c>
      <c r="K29" s="12"/>
      <c r="M29" s="25"/>
      <c r="N29" s="148"/>
      <c r="O29" s="148"/>
      <c r="Q29" s="25"/>
      <c r="T29" s="25"/>
    </row>
    <row r="30" spans="1:16383" s="7" customFormat="1" ht="12.6" hidden="1" customHeight="1" x14ac:dyDescent="0.3">
      <c r="A30" s="174" t="s">
        <v>131</v>
      </c>
      <c r="B30" s="174" t="s">
        <v>132</v>
      </c>
      <c r="C30" s="12"/>
      <c r="D30" s="175" t="s">
        <v>118</v>
      </c>
      <c r="E30" s="9"/>
      <c r="F30" s="174" t="s">
        <v>133</v>
      </c>
      <c r="G30" s="174" t="s">
        <v>134</v>
      </c>
      <c r="H30" s="174"/>
      <c r="I30" s="174" t="s">
        <v>135</v>
      </c>
      <c r="J30" s="11"/>
      <c r="K30" s="12"/>
      <c r="M30" s="25"/>
      <c r="N30" s="148"/>
      <c r="O30" s="148"/>
      <c r="Q30" s="25"/>
      <c r="T30" s="25"/>
    </row>
    <row r="31" spans="1:16383" s="7" customFormat="1" ht="15.6" hidden="1" customHeight="1" x14ac:dyDescent="0.25">
      <c r="A31" s="111" t="s">
        <v>136</v>
      </c>
      <c r="B31" s="12" t="s">
        <v>137</v>
      </c>
      <c r="C31" s="12"/>
      <c r="D31" s="17" t="s">
        <v>59</v>
      </c>
      <c r="E31" s="9"/>
      <c r="F31" s="12" t="s">
        <v>138</v>
      </c>
      <c r="G31" s="17" t="s">
        <v>139</v>
      </c>
      <c r="H31" s="17" t="s">
        <v>140</v>
      </c>
      <c r="I31" s="12" t="s">
        <v>141</v>
      </c>
      <c r="J31" s="12"/>
      <c r="K31" s="103" t="s">
        <v>116</v>
      </c>
      <c r="L31" s="14"/>
      <c r="M31" s="53"/>
      <c r="N31" s="148" t="s">
        <v>22</v>
      </c>
      <c r="O31" s="148"/>
      <c r="P31" s="25"/>
      <c r="Q31" s="20"/>
      <c r="T31" s="25"/>
    </row>
    <row r="32" spans="1:16383" s="7" customFormat="1" ht="25.5" hidden="1" customHeight="1" x14ac:dyDescent="0.25">
      <c r="A32" s="11" t="s">
        <v>142</v>
      </c>
      <c r="B32" s="12" t="s">
        <v>143</v>
      </c>
      <c r="C32" s="12"/>
      <c r="D32" s="17" t="s">
        <v>144</v>
      </c>
      <c r="E32" s="9"/>
      <c r="F32" s="12"/>
      <c r="G32" s="17"/>
      <c r="H32" s="17"/>
      <c r="I32" s="12" t="s">
        <v>145</v>
      </c>
      <c r="J32" s="12" t="s">
        <v>146</v>
      </c>
      <c r="K32" s="103"/>
      <c r="L32" s="14"/>
      <c r="M32" s="53"/>
      <c r="N32" s="148"/>
      <c r="O32" s="148"/>
      <c r="P32" s="25"/>
      <c r="Q32" s="20"/>
      <c r="T32" s="25" t="s">
        <v>23</v>
      </c>
    </row>
    <row r="33" spans="1:21" s="7" customFormat="1" ht="25.5" hidden="1" customHeight="1" x14ac:dyDescent="0.25">
      <c r="A33" s="16" t="s">
        <v>147</v>
      </c>
      <c r="B33" s="16" t="s">
        <v>148</v>
      </c>
      <c r="C33" s="16"/>
      <c r="D33" s="9" t="s">
        <v>118</v>
      </c>
      <c r="E33" s="9"/>
      <c r="F33" s="12" t="s">
        <v>149</v>
      </c>
      <c r="G33" s="17"/>
      <c r="H33" s="17"/>
      <c r="I33" s="12" t="s">
        <v>150</v>
      </c>
      <c r="K33" s="12"/>
      <c r="L33" s="14"/>
      <c r="M33" s="53"/>
      <c r="N33" s="148"/>
      <c r="O33" s="148"/>
      <c r="P33" s="25"/>
      <c r="Q33" s="25"/>
      <c r="T33" s="25"/>
    </row>
    <row r="34" spans="1:21" s="7" customFormat="1" ht="25.5" hidden="1" customHeight="1" x14ac:dyDescent="0.25">
      <c r="A34" s="16" t="s">
        <v>147</v>
      </c>
      <c r="B34" s="16" t="s">
        <v>148</v>
      </c>
      <c r="C34" s="16"/>
      <c r="D34" s="9" t="s">
        <v>151</v>
      </c>
      <c r="E34" s="9"/>
      <c r="F34" s="12" t="s">
        <v>149</v>
      </c>
      <c r="G34" s="17"/>
      <c r="H34" s="17"/>
      <c r="I34" s="12"/>
      <c r="K34" s="12"/>
      <c r="L34" s="14"/>
      <c r="M34" s="53"/>
      <c r="N34" s="148"/>
      <c r="O34" s="148"/>
      <c r="P34" s="25"/>
      <c r="Q34" s="25"/>
      <c r="T34" s="25"/>
    </row>
    <row r="35" spans="1:21" s="7" customFormat="1" ht="26.4" hidden="1" x14ac:dyDescent="0.25">
      <c r="A35" s="7" t="s">
        <v>152</v>
      </c>
      <c r="B35" s="12" t="s">
        <v>153</v>
      </c>
      <c r="C35" s="16" t="s">
        <v>3</v>
      </c>
      <c r="D35" s="9" t="s">
        <v>43</v>
      </c>
      <c r="E35" s="9"/>
      <c r="F35" s="12" t="s">
        <v>154</v>
      </c>
      <c r="G35" s="17"/>
      <c r="H35" s="17" t="s">
        <v>155</v>
      </c>
      <c r="I35" s="12"/>
      <c r="K35" s="12"/>
      <c r="L35" s="14"/>
      <c r="M35" s="53"/>
      <c r="N35" s="148"/>
      <c r="O35" s="148"/>
      <c r="P35" s="25"/>
      <c r="Q35" s="25"/>
      <c r="T35" s="25" t="s">
        <v>23</v>
      </c>
    </row>
    <row r="36" spans="1:21" s="7" customFormat="1" ht="26.4" hidden="1" x14ac:dyDescent="0.25">
      <c r="A36" s="7" t="s">
        <v>156</v>
      </c>
      <c r="B36" s="12" t="s">
        <v>153</v>
      </c>
      <c r="C36" s="12"/>
      <c r="D36" s="17" t="s">
        <v>43</v>
      </c>
      <c r="E36" s="9"/>
      <c r="F36" s="12" t="s">
        <v>157</v>
      </c>
      <c r="G36" s="17" t="s">
        <v>158</v>
      </c>
      <c r="H36" s="17" t="s">
        <v>159</v>
      </c>
      <c r="I36" s="12" t="s">
        <v>160</v>
      </c>
      <c r="J36" s="12"/>
      <c r="K36" s="103" t="s">
        <v>73</v>
      </c>
      <c r="L36" s="14"/>
      <c r="M36" s="25" t="s">
        <v>12</v>
      </c>
      <c r="N36" s="148" t="s">
        <v>161</v>
      </c>
      <c r="O36" s="148"/>
      <c r="P36" s="25"/>
      <c r="Q36" s="25"/>
      <c r="T36" s="25"/>
    </row>
    <row r="37" spans="1:21" s="7" customFormat="1" ht="26.4" hidden="1" x14ac:dyDescent="0.25">
      <c r="A37" s="7" t="s">
        <v>162</v>
      </c>
      <c r="B37" s="16" t="s">
        <v>163</v>
      </c>
      <c r="C37" s="16"/>
      <c r="D37" s="17" t="s">
        <v>151</v>
      </c>
      <c r="E37" s="9"/>
      <c r="F37" s="12" t="s">
        <v>164</v>
      </c>
      <c r="G37" s="17"/>
      <c r="H37" s="17"/>
      <c r="I37" s="12"/>
      <c r="J37" s="12"/>
      <c r="K37" s="12"/>
      <c r="L37" s="14"/>
      <c r="M37" s="71"/>
      <c r="N37" s="148"/>
      <c r="O37" s="148"/>
      <c r="P37" s="25"/>
      <c r="Q37" s="25"/>
      <c r="T37" s="25" t="s">
        <v>23</v>
      </c>
    </row>
    <row r="38" spans="1:21" s="7" customFormat="1" ht="39" customHeight="1" x14ac:dyDescent="0.25">
      <c r="A38" s="7" t="s">
        <v>165</v>
      </c>
      <c r="B38" s="12" t="s">
        <v>166</v>
      </c>
      <c r="C38" s="12"/>
      <c r="D38" s="17" t="s">
        <v>16</v>
      </c>
      <c r="E38" s="9">
        <v>2</v>
      </c>
      <c r="F38" s="12" t="s">
        <v>167</v>
      </c>
      <c r="G38" s="17" t="s">
        <v>27</v>
      </c>
      <c r="H38" s="17" t="s">
        <v>168</v>
      </c>
      <c r="I38" s="12" t="s">
        <v>169</v>
      </c>
      <c r="J38" s="12"/>
      <c r="K38" s="103" t="s">
        <v>21</v>
      </c>
      <c r="L38" s="14" t="s">
        <v>73</v>
      </c>
      <c r="M38" s="53"/>
      <c r="N38" s="148"/>
      <c r="O38" s="148"/>
      <c r="P38" s="25"/>
      <c r="Q38" s="25"/>
      <c r="S38" s="14"/>
      <c r="T38" s="25" t="s">
        <v>23</v>
      </c>
      <c r="U38" s="9"/>
    </row>
    <row r="39" spans="1:21" s="7" customFormat="1" ht="26.25" customHeight="1" x14ac:dyDescent="0.25">
      <c r="A39" s="11" t="s">
        <v>170</v>
      </c>
      <c r="B39" s="12" t="s">
        <v>171</v>
      </c>
      <c r="C39" s="12"/>
      <c r="D39" s="17" t="s">
        <v>16</v>
      </c>
      <c r="E39" s="9">
        <v>5</v>
      </c>
      <c r="F39" s="12" t="s">
        <v>172</v>
      </c>
      <c r="G39" s="17" t="s">
        <v>27</v>
      </c>
      <c r="H39" s="17" t="s">
        <v>168</v>
      </c>
      <c r="I39" s="12" t="s">
        <v>173</v>
      </c>
      <c r="J39" s="12"/>
      <c r="K39" s="103" t="s">
        <v>116</v>
      </c>
      <c r="L39" s="14"/>
      <c r="M39" s="53"/>
      <c r="N39" s="148"/>
      <c r="O39" s="148"/>
      <c r="P39" s="25"/>
      <c r="Q39" s="25"/>
      <c r="S39" s="14"/>
      <c r="T39" s="25" t="s">
        <v>23</v>
      </c>
      <c r="U39" s="9"/>
    </row>
    <row r="40" spans="1:21" s="7" customFormat="1" ht="26.4" x14ac:dyDescent="0.25">
      <c r="A40" s="11" t="s">
        <v>174</v>
      </c>
      <c r="B40" s="12" t="s">
        <v>175</v>
      </c>
      <c r="C40" s="12"/>
      <c r="D40" s="17" t="s">
        <v>16</v>
      </c>
      <c r="E40" s="9">
        <v>2</v>
      </c>
      <c r="F40" s="12" t="s">
        <v>176</v>
      </c>
      <c r="G40" s="17" t="s">
        <v>27</v>
      </c>
      <c r="H40" s="17" t="s">
        <v>177</v>
      </c>
      <c r="I40" s="12" t="s">
        <v>178</v>
      </c>
      <c r="J40" s="12"/>
      <c r="K40" s="103" t="s">
        <v>179</v>
      </c>
      <c r="L40" s="14"/>
      <c r="M40" s="53"/>
      <c r="N40" s="148" t="s">
        <v>161</v>
      </c>
      <c r="O40" s="148"/>
      <c r="P40" s="25"/>
      <c r="Q40" s="25"/>
      <c r="S40" s="14"/>
      <c r="T40" s="25" t="s">
        <v>23</v>
      </c>
      <c r="U40" s="9"/>
    </row>
    <row r="41" spans="1:21" s="7" customFormat="1" ht="25.5" hidden="1" customHeight="1" x14ac:dyDescent="0.25">
      <c r="A41" s="11" t="s">
        <v>180</v>
      </c>
      <c r="B41" s="12" t="s">
        <v>175</v>
      </c>
      <c r="C41" s="12"/>
      <c r="D41" s="17" t="s">
        <v>16</v>
      </c>
      <c r="E41" s="9"/>
      <c r="F41" s="12" t="s">
        <v>181</v>
      </c>
      <c r="G41" s="17" t="s">
        <v>27</v>
      </c>
      <c r="H41" s="17" t="s">
        <v>182</v>
      </c>
      <c r="I41" s="12" t="s">
        <v>173</v>
      </c>
      <c r="J41" s="12" t="s">
        <v>183</v>
      </c>
      <c r="K41" s="103" t="s">
        <v>21</v>
      </c>
      <c r="L41" s="14"/>
      <c r="M41" s="53"/>
      <c r="N41" s="148"/>
      <c r="O41" s="148"/>
      <c r="P41" s="25"/>
      <c r="Q41" s="25"/>
      <c r="T41" s="25" t="s">
        <v>23</v>
      </c>
      <c r="U41" s="9"/>
    </row>
    <row r="42" spans="1:21" s="7" customFormat="1" ht="37.5" hidden="1" customHeight="1" x14ac:dyDescent="0.25">
      <c r="A42" s="11" t="s">
        <v>184</v>
      </c>
      <c r="B42" s="12" t="s">
        <v>185</v>
      </c>
      <c r="C42" s="12"/>
      <c r="D42" s="17" t="s">
        <v>43</v>
      </c>
      <c r="E42" s="9"/>
      <c r="F42" s="12" t="s">
        <v>186</v>
      </c>
      <c r="G42" s="17" t="s">
        <v>187</v>
      </c>
      <c r="H42" s="17" t="s">
        <v>188</v>
      </c>
      <c r="I42" s="12" t="s">
        <v>189</v>
      </c>
      <c r="J42" s="12"/>
      <c r="K42" s="12"/>
      <c r="L42" s="14"/>
      <c r="M42" s="71"/>
      <c r="N42" s="148"/>
      <c r="O42" s="148"/>
      <c r="P42" s="25"/>
      <c r="Q42" s="25"/>
      <c r="T42" s="25" t="s">
        <v>23</v>
      </c>
      <c r="U42" s="9"/>
    </row>
    <row r="43" spans="1:21" s="7" customFormat="1" ht="25.5" hidden="1" customHeight="1" x14ac:dyDescent="0.25">
      <c r="A43" s="11" t="s">
        <v>184</v>
      </c>
      <c r="B43" s="12" t="s">
        <v>185</v>
      </c>
      <c r="C43" s="12"/>
      <c r="D43" s="17" t="s">
        <v>190</v>
      </c>
      <c r="E43" s="9"/>
      <c r="F43" s="12"/>
      <c r="G43" s="17"/>
      <c r="H43" s="17"/>
      <c r="I43" s="12"/>
      <c r="J43" s="12"/>
      <c r="K43" s="12"/>
      <c r="L43" s="14"/>
      <c r="M43" s="71"/>
      <c r="N43" s="148"/>
      <c r="O43" s="148"/>
      <c r="P43" s="25"/>
      <c r="Q43" s="25"/>
      <c r="S43" s="14"/>
      <c r="T43" s="25" t="s">
        <v>23</v>
      </c>
      <c r="U43" s="9"/>
    </row>
    <row r="44" spans="1:21" s="7" customFormat="1" ht="26.4" hidden="1" x14ac:dyDescent="0.25">
      <c r="A44" s="11" t="s">
        <v>191</v>
      </c>
      <c r="B44" s="12" t="s">
        <v>185</v>
      </c>
      <c r="C44" s="12"/>
      <c r="D44" s="17" t="s">
        <v>190</v>
      </c>
      <c r="E44" s="9"/>
      <c r="F44" s="12" t="s">
        <v>192</v>
      </c>
      <c r="G44" s="17" t="s">
        <v>158</v>
      </c>
      <c r="H44" s="17" t="s">
        <v>193</v>
      </c>
      <c r="I44" s="12" t="s">
        <v>189</v>
      </c>
      <c r="J44" s="12"/>
      <c r="K44" s="12"/>
      <c r="L44" s="14"/>
      <c r="M44" s="71"/>
      <c r="N44" s="148"/>
      <c r="O44" s="148"/>
      <c r="P44" s="25"/>
      <c r="Q44" s="25"/>
      <c r="S44" s="13"/>
      <c r="T44" s="25" t="s">
        <v>23</v>
      </c>
      <c r="U44" s="9"/>
    </row>
    <row r="45" spans="1:21" s="7" customFormat="1" ht="16.5" customHeight="1" x14ac:dyDescent="0.25">
      <c r="A45" s="11" t="s">
        <v>194</v>
      </c>
      <c r="B45" s="12" t="s">
        <v>195</v>
      </c>
      <c r="C45" s="12"/>
      <c r="D45" s="17" t="s">
        <v>43</v>
      </c>
      <c r="E45" s="9">
        <v>1</v>
      </c>
      <c r="F45" s="12" t="s">
        <v>196</v>
      </c>
      <c r="G45" s="17"/>
      <c r="H45" s="17"/>
      <c r="I45" s="12"/>
      <c r="J45" s="12" t="s">
        <v>197</v>
      </c>
      <c r="K45" s="103" t="s">
        <v>73</v>
      </c>
      <c r="L45" s="14"/>
      <c r="M45" s="53"/>
      <c r="N45" s="148" t="s">
        <v>161</v>
      </c>
      <c r="O45" s="148"/>
      <c r="P45" s="25"/>
      <c r="Q45" s="25"/>
      <c r="S45" s="13"/>
      <c r="T45" s="25"/>
      <c r="U45" s="9"/>
    </row>
    <row r="46" spans="1:21" s="7" customFormat="1" ht="26.4" x14ac:dyDescent="0.25">
      <c r="A46" s="11" t="s">
        <v>198</v>
      </c>
      <c r="B46" s="12" t="s">
        <v>199</v>
      </c>
      <c r="C46" s="12"/>
      <c r="D46" s="17" t="s">
        <v>16</v>
      </c>
      <c r="E46" s="9">
        <v>3</v>
      </c>
      <c r="F46" s="12" t="s">
        <v>200</v>
      </c>
      <c r="G46" s="17" t="s">
        <v>139</v>
      </c>
      <c r="H46" s="17" t="s">
        <v>201</v>
      </c>
      <c r="I46" s="12" t="s">
        <v>202</v>
      </c>
      <c r="J46" s="12"/>
      <c r="K46" s="12"/>
      <c r="L46" s="7" t="s">
        <v>202</v>
      </c>
      <c r="M46" s="25"/>
      <c r="N46" s="148"/>
      <c r="O46" s="148"/>
      <c r="P46" s="25"/>
      <c r="Q46" s="25"/>
      <c r="S46" s="14"/>
      <c r="T46" s="25" t="s">
        <v>23</v>
      </c>
      <c r="U46" s="9"/>
    </row>
    <row r="47" spans="1:21" s="7" customFormat="1" ht="26.4" x14ac:dyDescent="0.25">
      <c r="A47" s="11" t="s">
        <v>203</v>
      </c>
      <c r="B47" s="12" t="s">
        <v>204</v>
      </c>
      <c r="C47" s="12"/>
      <c r="D47" s="17" t="s">
        <v>43</v>
      </c>
      <c r="E47" s="9">
        <f>8+7</f>
        <v>15</v>
      </c>
      <c r="F47" s="12" t="s">
        <v>200</v>
      </c>
      <c r="G47" s="17" t="s">
        <v>205</v>
      </c>
      <c r="H47" s="17" t="s">
        <v>206</v>
      </c>
      <c r="I47" s="12" t="s">
        <v>207</v>
      </c>
      <c r="J47" s="12" t="s">
        <v>208</v>
      </c>
      <c r="K47" s="103" t="s">
        <v>179</v>
      </c>
      <c r="L47" s="50"/>
      <c r="M47" s="71"/>
      <c r="N47" s="148"/>
      <c r="O47" s="148"/>
      <c r="P47" s="25"/>
      <c r="Q47" s="140"/>
      <c r="S47" s="14"/>
      <c r="T47" s="25" t="s">
        <v>23</v>
      </c>
      <c r="U47" s="9"/>
    </row>
    <row r="48" spans="1:21" s="7" customFormat="1" ht="26.4" hidden="1" x14ac:dyDescent="0.25">
      <c r="A48" s="11" t="s">
        <v>242</v>
      </c>
      <c r="B48" s="249" t="s">
        <v>243</v>
      </c>
      <c r="C48" s="12" t="s">
        <v>3</v>
      </c>
      <c r="D48" s="17" t="s">
        <v>43</v>
      </c>
      <c r="E48" s="9"/>
      <c r="F48" s="12"/>
      <c r="G48" s="17"/>
      <c r="H48" s="17"/>
      <c r="I48" s="12"/>
      <c r="J48" s="12"/>
      <c r="K48" s="12"/>
      <c r="M48" s="25"/>
      <c r="N48" s="148"/>
      <c r="O48" s="148"/>
      <c r="P48" s="25"/>
      <c r="Q48" s="25"/>
      <c r="S48" s="14"/>
      <c r="T48" s="25" t="s">
        <v>23</v>
      </c>
    </row>
    <row r="49" spans="1:20" s="7" customFormat="1" ht="26.4" hidden="1" x14ac:dyDescent="0.25">
      <c r="A49" s="11" t="s">
        <v>209</v>
      </c>
      <c r="B49" s="12" t="s">
        <v>210</v>
      </c>
      <c r="C49" s="12"/>
      <c r="D49" s="17" t="s">
        <v>43</v>
      </c>
      <c r="E49" s="9"/>
      <c r="F49" s="117" t="s">
        <v>211</v>
      </c>
      <c r="G49" s="118" t="s">
        <v>112</v>
      </c>
      <c r="H49" s="118"/>
      <c r="I49" s="117"/>
      <c r="J49" s="12"/>
      <c r="L49" s="14"/>
      <c r="M49" s="53"/>
      <c r="N49" s="148"/>
      <c r="O49" s="148"/>
      <c r="P49" s="25"/>
      <c r="Q49" s="20"/>
      <c r="S49" s="14"/>
      <c r="T49" s="25" t="s">
        <v>23</v>
      </c>
    </row>
    <row r="50" spans="1:20" s="7" customFormat="1" ht="26.25" hidden="1" customHeight="1" x14ac:dyDescent="0.25">
      <c r="A50" s="11" t="s">
        <v>212</v>
      </c>
      <c r="B50" s="12" t="s">
        <v>210</v>
      </c>
      <c r="C50" s="12" t="s">
        <v>3</v>
      </c>
      <c r="D50" s="17" t="s">
        <v>43</v>
      </c>
      <c r="E50" s="9"/>
      <c r="F50" s="117"/>
      <c r="G50" s="118" t="s">
        <v>112</v>
      </c>
      <c r="H50" s="118"/>
      <c r="I50" s="117"/>
      <c r="J50" s="12"/>
      <c r="L50" s="14"/>
      <c r="M50" s="53"/>
      <c r="N50" s="148"/>
      <c r="O50" s="148"/>
      <c r="P50" s="25"/>
      <c r="Q50" s="20"/>
      <c r="S50" s="14"/>
      <c r="T50" s="25"/>
    </row>
    <row r="51" spans="1:20" s="7" customFormat="1" ht="26.4" hidden="1" x14ac:dyDescent="0.25">
      <c r="A51" s="44" t="s">
        <v>213</v>
      </c>
      <c r="B51" s="1" t="s">
        <v>214</v>
      </c>
      <c r="C51" s="44"/>
      <c r="D51" s="45" t="s">
        <v>43</v>
      </c>
      <c r="E51" s="45"/>
      <c r="F51" s="174" t="s">
        <v>215</v>
      </c>
      <c r="G51" s="174" t="s">
        <v>216</v>
      </c>
      <c r="H51" s="174" t="s">
        <v>217</v>
      </c>
      <c r="I51" s="174" t="s">
        <v>218</v>
      </c>
      <c r="J51" s="12" t="s">
        <v>219</v>
      </c>
      <c r="K51" s="12"/>
      <c r="L51" s="15"/>
      <c r="M51" s="71"/>
      <c r="N51" s="148"/>
      <c r="O51" s="148"/>
      <c r="P51" s="25"/>
      <c r="Q51" s="95"/>
      <c r="S51" s="14"/>
      <c r="T51" s="25" t="s">
        <v>23</v>
      </c>
    </row>
    <row r="52" spans="1:20" s="7" customFormat="1" ht="26.4" hidden="1" x14ac:dyDescent="0.25">
      <c r="A52" s="211" t="s">
        <v>220</v>
      </c>
      <c r="B52" s="1" t="s">
        <v>221</v>
      </c>
      <c r="C52" s="44" t="s">
        <v>3</v>
      </c>
      <c r="D52" s="45" t="s">
        <v>59</v>
      </c>
      <c r="E52" s="45"/>
      <c r="F52" s="174" t="s">
        <v>222</v>
      </c>
      <c r="G52" s="174" t="s">
        <v>216</v>
      </c>
      <c r="H52" s="174" t="s">
        <v>217</v>
      </c>
      <c r="I52" s="174" t="s">
        <v>218</v>
      </c>
      <c r="J52" s="12" t="s">
        <v>223</v>
      </c>
      <c r="K52" s="12"/>
      <c r="L52" s="15"/>
      <c r="M52" s="71"/>
      <c r="N52" s="148"/>
      <c r="O52" s="148"/>
      <c r="P52" s="25"/>
      <c r="Q52" s="95"/>
      <c r="S52" s="14"/>
      <c r="T52" s="25"/>
    </row>
    <row r="53" spans="1:20" s="7" customFormat="1" x14ac:dyDescent="0.25">
      <c r="A53" s="111" t="s">
        <v>224</v>
      </c>
      <c r="B53" s="12" t="s">
        <v>225</v>
      </c>
      <c r="C53" s="44"/>
      <c r="D53" s="17" t="s">
        <v>226</v>
      </c>
      <c r="E53" s="45">
        <v>16</v>
      </c>
      <c r="F53" s="174"/>
      <c r="G53" s="174"/>
      <c r="H53" s="174"/>
      <c r="I53" s="174"/>
      <c r="J53" s="12"/>
      <c r="K53" s="12"/>
      <c r="L53" s="15"/>
      <c r="M53" s="71"/>
      <c r="N53" s="148"/>
      <c r="O53" s="148"/>
      <c r="P53" s="25"/>
      <c r="Q53" s="95"/>
      <c r="S53" s="14"/>
      <c r="T53" s="25"/>
    </row>
    <row r="54" spans="1:20" s="7" customFormat="1" ht="24.9" hidden="1" customHeight="1" x14ac:dyDescent="0.25">
      <c r="A54" s="11" t="s">
        <v>227</v>
      </c>
      <c r="B54" s="12" t="s">
        <v>225</v>
      </c>
      <c r="C54" s="12"/>
      <c r="D54" s="17" t="s">
        <v>226</v>
      </c>
      <c r="E54" s="9"/>
      <c r="F54" s="12" t="s">
        <v>228</v>
      </c>
      <c r="G54" s="17" t="s">
        <v>70</v>
      </c>
      <c r="H54" s="17" t="s">
        <v>229</v>
      </c>
      <c r="I54" s="12" t="s">
        <v>230</v>
      </c>
      <c r="J54" s="12" t="s">
        <v>231</v>
      </c>
      <c r="K54" s="103" t="s">
        <v>179</v>
      </c>
      <c r="L54" s="14"/>
      <c r="M54" s="53"/>
      <c r="N54" s="148" t="s">
        <v>22</v>
      </c>
      <c r="O54" s="148"/>
      <c r="P54" s="25"/>
      <c r="Q54" s="95"/>
      <c r="T54" s="25" t="s">
        <v>23</v>
      </c>
    </row>
    <row r="55" spans="1:20" s="7" customFormat="1" ht="26.4" x14ac:dyDescent="0.25">
      <c r="A55" s="111" t="s">
        <v>232</v>
      </c>
      <c r="B55" s="12" t="s">
        <v>233</v>
      </c>
      <c r="C55" s="12"/>
      <c r="D55" s="17" t="s">
        <v>16</v>
      </c>
      <c r="E55" s="9">
        <v>4</v>
      </c>
      <c r="F55" s="12" t="s">
        <v>234</v>
      </c>
      <c r="G55" s="17"/>
      <c r="H55" s="17" t="s">
        <v>235</v>
      </c>
      <c r="J55" s="12"/>
      <c r="K55" s="103" t="s">
        <v>116</v>
      </c>
      <c r="L55" s="15"/>
      <c r="M55" s="71"/>
      <c r="N55" s="148" t="s">
        <v>161</v>
      </c>
      <c r="O55" s="148"/>
      <c r="P55" s="25"/>
      <c r="Q55" s="95"/>
      <c r="T55" s="25" t="s">
        <v>23</v>
      </c>
    </row>
    <row r="56" spans="1:20" s="7" customFormat="1" ht="32.25" customHeight="1" x14ac:dyDescent="0.3">
      <c r="A56" s="111" t="s">
        <v>5153</v>
      </c>
      <c r="B56" s="12" t="s">
        <v>233</v>
      </c>
      <c r="C56" s="12" t="s">
        <v>3</v>
      </c>
      <c r="D56" s="45" t="s">
        <v>59</v>
      </c>
      <c r="E56" s="9">
        <v>4</v>
      </c>
      <c r="F56" s="175" t="s">
        <v>5154</v>
      </c>
      <c r="G56" s="175" t="s">
        <v>216</v>
      </c>
      <c r="H56" s="175" t="s">
        <v>140</v>
      </c>
      <c r="I56" s="12" t="s">
        <v>5155</v>
      </c>
      <c r="J56" s="12"/>
      <c r="K56" s="103"/>
      <c r="L56" s="15"/>
      <c r="M56" s="71"/>
      <c r="N56" s="243"/>
      <c r="O56" s="243"/>
      <c r="P56" s="25"/>
      <c r="Q56" s="95"/>
      <c r="T56" s="25"/>
    </row>
    <row r="57" spans="1:20" s="7" customFormat="1" ht="32.25" customHeight="1" x14ac:dyDescent="0.3">
      <c r="A57" s="111" t="s">
        <v>5226</v>
      </c>
      <c r="B57" s="12" t="s">
        <v>5227</v>
      </c>
      <c r="C57" s="12" t="s">
        <v>3</v>
      </c>
      <c r="D57" s="45" t="s">
        <v>43</v>
      </c>
      <c r="E57" s="9">
        <v>3</v>
      </c>
      <c r="F57" s="175" t="s">
        <v>65</v>
      </c>
      <c r="G57" s="175"/>
      <c r="H57" s="175" t="s">
        <v>336</v>
      </c>
      <c r="I57" s="42" t="s">
        <v>241</v>
      </c>
      <c r="J57" s="12"/>
      <c r="K57" s="103"/>
      <c r="L57" s="15"/>
      <c r="M57" s="71"/>
      <c r="N57" s="258"/>
      <c r="O57" s="258"/>
      <c r="P57" s="25"/>
      <c r="Q57" s="95"/>
      <c r="T57" s="25"/>
    </row>
    <row r="58" spans="1:20" s="7" customFormat="1" ht="25.5" hidden="1" customHeight="1" x14ac:dyDescent="0.25">
      <c r="A58" s="42" t="s">
        <v>236</v>
      </c>
      <c r="B58" s="42" t="s">
        <v>237</v>
      </c>
      <c r="D58" s="45" t="s">
        <v>59</v>
      </c>
      <c r="E58" s="45"/>
      <c r="F58" s="42" t="s">
        <v>238</v>
      </c>
      <c r="G58" s="47" t="s">
        <v>239</v>
      </c>
      <c r="H58" s="47" t="s">
        <v>240</v>
      </c>
      <c r="I58" s="42" t="s">
        <v>241</v>
      </c>
      <c r="J58" s="12"/>
      <c r="K58" s="12"/>
      <c r="L58" s="15"/>
      <c r="M58" s="71"/>
      <c r="N58" s="148"/>
      <c r="O58" s="148"/>
      <c r="P58" s="25"/>
      <c r="Q58" s="95"/>
      <c r="S58" s="14"/>
      <c r="T58" s="25" t="s">
        <v>23</v>
      </c>
    </row>
    <row r="59" spans="1:20" s="7" customFormat="1" ht="39.6" hidden="1" x14ac:dyDescent="0.25">
      <c r="A59" s="11" t="s">
        <v>248</v>
      </c>
      <c r="B59" s="12" t="s">
        <v>249</v>
      </c>
      <c r="C59" s="12"/>
      <c r="D59" s="17" t="s">
        <v>226</v>
      </c>
      <c r="E59" s="9"/>
      <c r="F59" s="12" t="s">
        <v>250</v>
      </c>
      <c r="G59" s="17" t="s">
        <v>112</v>
      </c>
      <c r="H59" s="17" t="s">
        <v>251</v>
      </c>
      <c r="I59" s="12" t="s">
        <v>252</v>
      </c>
      <c r="J59" s="12" t="s">
        <v>253</v>
      </c>
      <c r="K59" s="12"/>
      <c r="M59" s="25"/>
      <c r="N59" s="148"/>
      <c r="O59" s="148"/>
      <c r="P59" s="25"/>
      <c r="Q59" s="25"/>
      <c r="S59" s="13"/>
      <c r="T59" s="25" t="s">
        <v>23</v>
      </c>
    </row>
    <row r="60" spans="1:20" s="7" customFormat="1" hidden="1" x14ac:dyDescent="0.25">
      <c r="A60" s="11" t="s">
        <v>244</v>
      </c>
      <c r="B60" s="12" t="s">
        <v>233</v>
      </c>
      <c r="C60" s="12"/>
      <c r="D60" s="17" t="s">
        <v>59</v>
      </c>
      <c r="E60" s="9"/>
      <c r="F60" s="12" t="s">
        <v>245</v>
      </c>
      <c r="G60" s="17" t="s">
        <v>246</v>
      </c>
      <c r="H60" s="17" t="s">
        <v>247</v>
      </c>
      <c r="I60" s="12"/>
      <c r="J60" s="12"/>
      <c r="K60" s="103" t="s">
        <v>116</v>
      </c>
      <c r="L60" s="50"/>
      <c r="M60" s="140"/>
      <c r="N60" s="148"/>
      <c r="O60" s="148"/>
      <c r="P60" s="25"/>
      <c r="Q60" s="25"/>
      <c r="S60" s="13"/>
      <c r="T60" s="25"/>
    </row>
    <row r="61" spans="1:20" s="7" customFormat="1" ht="25.5" hidden="1" customHeight="1" x14ac:dyDescent="0.25">
      <c r="A61" s="11" t="s">
        <v>262</v>
      </c>
      <c r="B61" s="12" t="s">
        <v>233</v>
      </c>
      <c r="C61" s="12" t="s">
        <v>3</v>
      </c>
      <c r="D61" s="17" t="s">
        <v>43</v>
      </c>
      <c r="E61" s="9"/>
      <c r="F61" s="12"/>
      <c r="G61" s="17"/>
      <c r="H61" s="17"/>
      <c r="I61" s="12"/>
      <c r="J61" s="12"/>
      <c r="K61" s="103"/>
      <c r="L61" s="50"/>
      <c r="M61" s="140"/>
      <c r="N61" s="148"/>
      <c r="O61" s="148"/>
      <c r="P61" s="25"/>
      <c r="Q61" s="25"/>
      <c r="T61" s="25" t="s">
        <v>23</v>
      </c>
    </row>
    <row r="62" spans="1:20" s="7" customFormat="1" ht="39.6" hidden="1" customHeight="1" x14ac:dyDescent="0.25">
      <c r="A62" s="7" t="s">
        <v>254</v>
      </c>
      <c r="B62" s="12" t="s">
        <v>233</v>
      </c>
      <c r="D62" s="45" t="s">
        <v>59</v>
      </c>
      <c r="E62" s="45"/>
      <c r="F62" s="7" t="s">
        <v>255</v>
      </c>
      <c r="G62" s="47" t="s">
        <v>112</v>
      </c>
      <c r="H62" s="47" t="s">
        <v>256</v>
      </c>
      <c r="I62" s="42" t="s">
        <v>257</v>
      </c>
      <c r="J62" s="249"/>
      <c r="K62" s="12"/>
      <c r="L62" s="15"/>
      <c r="M62" s="71"/>
      <c r="N62" s="148"/>
      <c r="O62" s="148"/>
      <c r="P62" s="25"/>
      <c r="Q62" s="95"/>
      <c r="S62" s="14"/>
      <c r="T62" s="25" t="s">
        <v>23</v>
      </c>
    </row>
    <row r="63" spans="1:20" s="7" customFormat="1" ht="39.6" hidden="1" customHeight="1" x14ac:dyDescent="0.25">
      <c r="A63" s="11" t="s">
        <v>258</v>
      </c>
      <c r="B63" s="12" t="s">
        <v>259</v>
      </c>
      <c r="C63" s="12"/>
      <c r="D63" s="17" t="s">
        <v>16</v>
      </c>
      <c r="E63" s="9"/>
      <c r="F63" s="12" t="s">
        <v>260</v>
      </c>
      <c r="G63" s="17"/>
      <c r="H63" s="17"/>
      <c r="I63" s="12" t="s">
        <v>261</v>
      </c>
      <c r="J63" s="112"/>
      <c r="K63" s="12"/>
      <c r="M63" s="25"/>
      <c r="N63" s="148"/>
      <c r="O63" s="148"/>
      <c r="P63" s="25"/>
      <c r="Q63" s="25"/>
      <c r="S63" s="14"/>
      <c r="T63" s="25"/>
    </row>
    <row r="64" spans="1:20" s="7" customFormat="1" ht="25.5" hidden="1" customHeight="1" x14ac:dyDescent="0.25">
      <c r="A64" s="174" t="s">
        <v>263</v>
      </c>
      <c r="B64" s="174" t="s">
        <v>264</v>
      </c>
      <c r="C64" s="12"/>
      <c r="D64" s="174" t="s">
        <v>265</v>
      </c>
      <c r="E64" s="9"/>
      <c r="F64" s="174" t="s">
        <v>266</v>
      </c>
      <c r="G64" s="174" t="s">
        <v>205</v>
      </c>
      <c r="H64" s="174" t="s">
        <v>267</v>
      </c>
      <c r="I64" s="174" t="s">
        <v>268</v>
      </c>
      <c r="J64" s="174" t="s">
        <v>269</v>
      </c>
      <c r="K64" s="12"/>
      <c r="M64" s="25"/>
      <c r="N64" s="148"/>
      <c r="O64" s="148"/>
      <c r="P64" s="25"/>
      <c r="Q64" s="25"/>
      <c r="S64" s="14"/>
      <c r="T64" s="25" t="s">
        <v>23</v>
      </c>
    </row>
    <row r="65" spans="1:20" s="7" customFormat="1" ht="39.75" hidden="1" customHeight="1" x14ac:dyDescent="0.25">
      <c r="A65" s="11" t="s">
        <v>270</v>
      </c>
      <c r="B65" s="12" t="s">
        <v>233</v>
      </c>
      <c r="C65" s="12"/>
      <c r="D65" s="17" t="s">
        <v>59</v>
      </c>
      <c r="E65" s="9"/>
      <c r="F65" s="12" t="s">
        <v>271</v>
      </c>
      <c r="G65" s="17"/>
      <c r="H65" s="17" t="s">
        <v>272</v>
      </c>
      <c r="J65" s="12"/>
      <c r="K65" s="12"/>
      <c r="M65" s="25"/>
      <c r="N65" s="148"/>
      <c r="O65" s="148"/>
      <c r="P65" s="25"/>
      <c r="Q65" s="20"/>
      <c r="S65" s="13"/>
      <c r="T65" s="25" t="s">
        <v>23</v>
      </c>
    </row>
    <row r="66" spans="1:20" s="7" customFormat="1" ht="39.6" hidden="1" x14ac:dyDescent="0.25">
      <c r="A66" s="11" t="s">
        <v>273</v>
      </c>
      <c r="B66" s="12" t="s">
        <v>274</v>
      </c>
      <c r="C66" s="12"/>
      <c r="D66" s="17" t="s">
        <v>226</v>
      </c>
      <c r="E66" s="9"/>
      <c r="F66" s="12" t="s">
        <v>275</v>
      </c>
      <c r="G66" s="17" t="s">
        <v>139</v>
      </c>
      <c r="H66" s="17" t="s">
        <v>276</v>
      </c>
      <c r="I66" s="12" t="s">
        <v>277</v>
      </c>
      <c r="J66" s="12" t="s">
        <v>278</v>
      </c>
      <c r="K66" s="12"/>
      <c r="L66" s="14"/>
      <c r="M66" s="53"/>
      <c r="N66" s="148"/>
      <c r="O66" s="148"/>
      <c r="P66" s="25"/>
      <c r="Q66" s="25"/>
      <c r="S66" s="14"/>
      <c r="T66" s="25" t="s">
        <v>23</v>
      </c>
    </row>
    <row r="67" spans="1:20" s="7" customFormat="1" ht="39.6" x14ac:dyDescent="0.25">
      <c r="A67" s="11" t="s">
        <v>273</v>
      </c>
      <c r="B67" s="12" t="s">
        <v>274</v>
      </c>
      <c r="C67" s="12"/>
      <c r="D67" s="17" t="s">
        <v>226</v>
      </c>
      <c r="E67" s="9">
        <v>8</v>
      </c>
      <c r="F67" s="12" t="s">
        <v>279</v>
      </c>
      <c r="G67" s="17" t="s">
        <v>139</v>
      </c>
      <c r="H67" s="17" t="s">
        <v>276</v>
      </c>
      <c r="I67" s="12" t="s">
        <v>280</v>
      </c>
      <c r="J67" s="12" t="s">
        <v>278</v>
      </c>
      <c r="K67" s="103" t="s">
        <v>73</v>
      </c>
      <c r="L67" s="14"/>
      <c r="M67" s="53"/>
      <c r="N67" s="148"/>
      <c r="O67" s="148"/>
      <c r="P67" s="25"/>
      <c r="Q67" s="25"/>
      <c r="S67" s="14"/>
      <c r="T67" s="25" t="s">
        <v>23</v>
      </c>
    </row>
    <row r="68" spans="1:20" s="7" customFormat="1" ht="39.6" hidden="1" x14ac:dyDescent="0.25">
      <c r="A68" s="11" t="s">
        <v>281</v>
      </c>
      <c r="B68" s="12" t="s">
        <v>274</v>
      </c>
      <c r="C68" s="12"/>
      <c r="D68" s="17" t="s">
        <v>226</v>
      </c>
      <c r="E68" s="9"/>
      <c r="F68" s="12" t="s">
        <v>279</v>
      </c>
      <c r="G68" s="17" t="s">
        <v>139</v>
      </c>
      <c r="H68" s="17" t="s">
        <v>276</v>
      </c>
      <c r="I68" s="12" t="s">
        <v>280</v>
      </c>
      <c r="J68" s="12" t="s">
        <v>282</v>
      </c>
      <c r="K68" s="12"/>
      <c r="L68" s="14"/>
      <c r="M68" s="53"/>
      <c r="N68" s="148"/>
      <c r="O68" s="148"/>
      <c r="P68" s="25"/>
      <c r="Q68" s="25"/>
      <c r="S68" s="14"/>
      <c r="T68" s="25" t="s">
        <v>23</v>
      </c>
    </row>
    <row r="69" spans="1:20" s="7" customFormat="1" ht="35.25" hidden="1" customHeight="1" x14ac:dyDescent="0.25">
      <c r="A69" s="174" t="s">
        <v>283</v>
      </c>
      <c r="B69" s="174" t="s">
        <v>274</v>
      </c>
      <c r="C69" s="12"/>
      <c r="D69" s="17" t="s">
        <v>226</v>
      </c>
      <c r="E69" s="9"/>
      <c r="F69" s="174" t="s">
        <v>284</v>
      </c>
      <c r="G69" s="174" t="s">
        <v>139</v>
      </c>
      <c r="H69" s="174" t="s">
        <v>285</v>
      </c>
      <c r="I69" s="174" t="s">
        <v>286</v>
      </c>
      <c r="J69" s="12"/>
      <c r="K69" s="12"/>
      <c r="L69" s="14"/>
      <c r="M69" s="53"/>
      <c r="N69" s="148"/>
      <c r="O69" s="148"/>
      <c r="P69" s="25"/>
      <c r="Q69" s="25"/>
      <c r="S69" s="14"/>
      <c r="T69" s="25" t="s">
        <v>23</v>
      </c>
    </row>
    <row r="70" spans="1:20" s="7" customFormat="1" ht="35.25" customHeight="1" x14ac:dyDescent="0.25">
      <c r="A70" s="111" t="s">
        <v>287</v>
      </c>
      <c r="B70" s="12" t="s">
        <v>233</v>
      </c>
      <c r="C70" s="12"/>
      <c r="D70" s="17" t="s">
        <v>59</v>
      </c>
      <c r="E70" s="9">
        <v>6</v>
      </c>
      <c r="F70" s="12" t="s">
        <v>288</v>
      </c>
      <c r="G70" s="17"/>
      <c r="H70" s="17"/>
      <c r="I70" s="12"/>
      <c r="J70" s="12"/>
      <c r="K70" s="12"/>
      <c r="L70" s="14"/>
      <c r="M70" s="71"/>
      <c r="N70" s="148"/>
      <c r="O70" s="148"/>
      <c r="P70" s="25"/>
      <c r="Q70" s="25"/>
      <c r="S70" s="14"/>
      <c r="T70" s="25"/>
    </row>
    <row r="71" spans="1:20" s="7" customFormat="1" ht="29.25" customHeight="1" x14ac:dyDescent="0.25">
      <c r="A71" s="11" t="s">
        <v>289</v>
      </c>
      <c r="B71" s="12" t="s">
        <v>290</v>
      </c>
      <c r="C71" s="12"/>
      <c r="D71" s="17" t="s">
        <v>59</v>
      </c>
      <c r="E71" s="9">
        <v>5</v>
      </c>
      <c r="F71" s="12" t="s">
        <v>291</v>
      </c>
      <c r="G71" s="17"/>
      <c r="H71" s="17"/>
      <c r="I71" s="12"/>
      <c r="J71" s="12"/>
      <c r="K71" s="103" t="s">
        <v>73</v>
      </c>
      <c r="L71" s="14"/>
      <c r="M71" s="53"/>
      <c r="N71" s="148" t="s">
        <v>161</v>
      </c>
      <c r="O71" s="148"/>
      <c r="P71" s="25"/>
      <c r="Q71" s="25"/>
      <c r="T71" s="25" t="s">
        <v>23</v>
      </c>
    </row>
    <row r="72" spans="1:20" s="7" customFormat="1" ht="25.5" hidden="1" customHeight="1" x14ac:dyDescent="0.25">
      <c r="A72" s="11" t="s">
        <v>292</v>
      </c>
      <c r="B72" s="12" t="s">
        <v>233</v>
      </c>
      <c r="C72" s="12"/>
      <c r="D72" s="17" t="s">
        <v>43</v>
      </c>
      <c r="E72" s="9"/>
      <c r="F72" s="12" t="s">
        <v>293</v>
      </c>
      <c r="G72" s="17"/>
      <c r="H72" s="17" t="s">
        <v>294</v>
      </c>
      <c r="I72" s="12"/>
      <c r="J72" s="12"/>
      <c r="K72" s="12"/>
      <c r="M72" s="25"/>
      <c r="N72" s="148"/>
      <c r="O72" s="148"/>
      <c r="P72" s="25"/>
      <c r="Q72" s="25"/>
      <c r="T72" s="25" t="s">
        <v>23</v>
      </c>
    </row>
    <row r="73" spans="1:20" s="7" customFormat="1" ht="34.5" hidden="1" customHeight="1" x14ac:dyDescent="0.25">
      <c r="A73" s="11" t="s">
        <v>295</v>
      </c>
      <c r="B73" s="12" t="s">
        <v>233</v>
      </c>
      <c r="C73" s="12" t="s">
        <v>3</v>
      </c>
      <c r="D73" s="17" t="s">
        <v>16</v>
      </c>
      <c r="E73" s="9"/>
      <c r="F73" s="12" t="s">
        <v>296</v>
      </c>
      <c r="G73" s="17"/>
      <c r="H73" s="17" t="s">
        <v>297</v>
      </c>
      <c r="I73" s="12"/>
      <c r="J73" s="12"/>
      <c r="K73" s="12"/>
      <c r="M73" s="25"/>
      <c r="N73" s="148"/>
      <c r="O73" s="148"/>
      <c r="P73" s="25"/>
      <c r="Q73" s="25"/>
      <c r="S73" s="14"/>
      <c r="T73" s="25" t="s">
        <v>23</v>
      </c>
    </row>
    <row r="74" spans="1:20" s="7" customFormat="1" ht="28.5" hidden="1" customHeight="1" x14ac:dyDescent="0.25">
      <c r="A74" s="11" t="s">
        <v>298</v>
      </c>
      <c r="B74" s="12" t="s">
        <v>233</v>
      </c>
      <c r="C74" s="12"/>
      <c r="D74" s="17" t="s">
        <v>59</v>
      </c>
      <c r="E74" s="9"/>
      <c r="F74" s="12" t="s">
        <v>299</v>
      </c>
      <c r="G74" s="25"/>
      <c r="H74" s="17" t="s">
        <v>300</v>
      </c>
      <c r="I74" s="12"/>
      <c r="J74" s="12" t="s">
        <v>301</v>
      </c>
      <c r="K74" s="103" t="s">
        <v>73</v>
      </c>
      <c r="L74" s="14"/>
      <c r="M74" s="53"/>
      <c r="N74" s="148"/>
      <c r="O74" s="148"/>
      <c r="P74" s="25"/>
      <c r="Q74" s="25"/>
      <c r="S74" s="14"/>
      <c r="T74" s="25"/>
    </row>
    <row r="75" spans="1:20" s="7" customFormat="1" ht="25.5" customHeight="1" x14ac:dyDescent="0.25">
      <c r="A75" s="11" t="s">
        <v>298</v>
      </c>
      <c r="B75" s="12" t="s">
        <v>233</v>
      </c>
      <c r="C75" s="12"/>
      <c r="D75" s="17" t="s">
        <v>43</v>
      </c>
      <c r="E75" s="9">
        <f>2+10</f>
        <v>12</v>
      </c>
      <c r="F75" s="12" t="s">
        <v>5156</v>
      </c>
      <c r="G75" s="17" t="s">
        <v>77</v>
      </c>
      <c r="H75" s="17" t="s">
        <v>302</v>
      </c>
      <c r="I75" s="12"/>
      <c r="J75" s="12"/>
      <c r="K75" s="12"/>
      <c r="L75" s="14"/>
      <c r="M75" s="71"/>
      <c r="N75" s="148" t="s">
        <v>161</v>
      </c>
      <c r="O75" s="148"/>
      <c r="P75" s="25"/>
      <c r="Q75" s="25"/>
      <c r="S75" s="13"/>
      <c r="T75" s="25" t="s">
        <v>23</v>
      </c>
    </row>
    <row r="76" spans="1:20" s="7" customFormat="1" ht="25.5" hidden="1" customHeight="1" x14ac:dyDescent="0.25">
      <c r="A76" s="11" t="s">
        <v>298</v>
      </c>
      <c r="B76" s="12" t="s">
        <v>233</v>
      </c>
      <c r="C76" s="12"/>
      <c r="D76" s="17" t="s">
        <v>59</v>
      </c>
      <c r="E76" s="9"/>
      <c r="F76" s="12" t="s">
        <v>303</v>
      </c>
      <c r="G76" s="25"/>
      <c r="H76" s="17"/>
      <c r="I76" s="12"/>
      <c r="J76" s="12"/>
      <c r="K76" s="103"/>
      <c r="L76" s="14"/>
      <c r="M76" s="53"/>
      <c r="N76" s="148"/>
      <c r="O76" s="148"/>
      <c r="P76" s="25"/>
      <c r="Q76" s="25"/>
      <c r="S76" s="13"/>
      <c r="T76" s="25" t="s">
        <v>23</v>
      </c>
    </row>
    <row r="77" spans="1:20" s="7" customFormat="1" ht="25.5" hidden="1" customHeight="1" x14ac:dyDescent="0.25">
      <c r="A77" s="11" t="s">
        <v>304</v>
      </c>
      <c r="B77" s="12" t="s">
        <v>305</v>
      </c>
      <c r="C77" s="12"/>
      <c r="D77" s="17" t="s">
        <v>226</v>
      </c>
      <c r="E77" s="9"/>
      <c r="F77" s="12" t="s">
        <v>306</v>
      </c>
      <c r="G77" s="17" t="s">
        <v>70</v>
      </c>
      <c r="H77" s="17" t="s">
        <v>272</v>
      </c>
      <c r="J77" s="12" t="s">
        <v>307</v>
      </c>
      <c r="K77" s="12"/>
      <c r="L77" s="14"/>
      <c r="M77" s="53"/>
      <c r="N77" s="148"/>
      <c r="O77" s="148"/>
      <c r="P77" s="25"/>
      <c r="Q77" s="20"/>
      <c r="S77" s="13"/>
      <c r="T77" s="25"/>
    </row>
    <row r="78" spans="1:20" s="7" customFormat="1" ht="25.5" customHeight="1" x14ac:dyDescent="0.25">
      <c r="A78" s="7" t="s">
        <v>308</v>
      </c>
      <c r="B78" s="11" t="s">
        <v>309</v>
      </c>
      <c r="C78" s="11"/>
      <c r="D78" s="17" t="s">
        <v>226</v>
      </c>
      <c r="E78" s="9">
        <f>18+14</f>
        <v>32</v>
      </c>
      <c r="F78" s="12"/>
      <c r="G78" s="17"/>
      <c r="H78" s="17"/>
      <c r="J78" s="12" t="s">
        <v>310</v>
      </c>
      <c r="K78" s="12"/>
      <c r="L78" s="14"/>
      <c r="M78" s="71"/>
      <c r="N78" s="148"/>
      <c r="O78" s="148"/>
      <c r="P78" s="25"/>
      <c r="Q78" s="25"/>
      <c r="T78" s="25" t="s">
        <v>23</v>
      </c>
    </row>
    <row r="79" spans="1:20" s="7" customFormat="1" ht="25.5" customHeight="1" x14ac:dyDescent="0.25">
      <c r="A79" s="7" t="s">
        <v>5234</v>
      </c>
      <c r="B79" s="11" t="s">
        <v>5236</v>
      </c>
      <c r="C79" s="11" t="s">
        <v>3</v>
      </c>
      <c r="D79" s="17" t="s">
        <v>226</v>
      </c>
      <c r="E79" s="9">
        <v>2</v>
      </c>
      <c r="F79" s="12" t="s">
        <v>5240</v>
      </c>
      <c r="G79" s="17"/>
      <c r="H79" s="17" t="s">
        <v>302</v>
      </c>
      <c r="J79" s="12" t="s">
        <v>5235</v>
      </c>
      <c r="K79" s="12"/>
      <c r="L79" s="14"/>
      <c r="M79" s="71"/>
      <c r="N79" s="258"/>
      <c r="O79" s="258"/>
      <c r="P79" s="25"/>
      <c r="Q79" s="25"/>
      <c r="T79" s="25"/>
    </row>
    <row r="80" spans="1:20" s="7" customFormat="1" ht="26.4" hidden="1" x14ac:dyDescent="0.25">
      <c r="A80" s="11" t="s">
        <v>311</v>
      </c>
      <c r="B80" s="12" t="s">
        <v>210</v>
      </c>
      <c r="C80" s="12"/>
      <c r="D80" s="17" t="s">
        <v>43</v>
      </c>
      <c r="E80" s="9"/>
      <c r="F80" s="12" t="s">
        <v>312</v>
      </c>
      <c r="G80" s="17"/>
      <c r="H80" s="17"/>
      <c r="I80" s="12" t="s">
        <v>313</v>
      </c>
      <c r="J80" s="12"/>
      <c r="K80" s="15" t="s">
        <v>73</v>
      </c>
      <c r="L80" s="14"/>
      <c r="M80" s="53"/>
      <c r="N80" s="148" t="s">
        <v>161</v>
      </c>
      <c r="O80" s="148"/>
      <c r="P80" s="25"/>
      <c r="Q80" s="20"/>
      <c r="T80" s="25" t="s">
        <v>23</v>
      </c>
    </row>
    <row r="81" spans="1:20" s="7" customFormat="1" ht="25.5" customHeight="1" x14ac:dyDescent="0.25">
      <c r="A81" s="11" t="s">
        <v>314</v>
      </c>
      <c r="B81" s="12" t="s">
        <v>233</v>
      </c>
      <c r="C81" s="12"/>
      <c r="D81" s="17" t="s">
        <v>59</v>
      </c>
      <c r="E81" s="9">
        <v>7</v>
      </c>
      <c r="F81" s="43" t="s">
        <v>315</v>
      </c>
      <c r="G81" s="17" t="s">
        <v>70</v>
      </c>
      <c r="H81" s="17" t="s">
        <v>276</v>
      </c>
      <c r="I81" s="12" t="s">
        <v>316</v>
      </c>
      <c r="J81" s="12"/>
      <c r="K81" s="12"/>
      <c r="L81" s="14"/>
      <c r="M81" s="71"/>
      <c r="N81" s="148"/>
      <c r="O81" s="148"/>
      <c r="P81" s="25"/>
      <c r="Q81" s="20"/>
      <c r="T81" s="25" t="s">
        <v>23</v>
      </c>
    </row>
    <row r="82" spans="1:20" s="7" customFormat="1" ht="25.5" hidden="1" customHeight="1" x14ac:dyDescent="0.25">
      <c r="A82" s="10" t="s">
        <v>317</v>
      </c>
      <c r="B82" s="10" t="s">
        <v>317</v>
      </c>
      <c r="C82" s="10"/>
      <c r="D82" s="9" t="s">
        <v>318</v>
      </c>
      <c r="E82" s="9"/>
      <c r="F82" s="10" t="s">
        <v>319</v>
      </c>
      <c r="G82" s="19"/>
      <c r="H82" s="9"/>
      <c r="I82" s="19"/>
      <c r="J82" s="19"/>
      <c r="K82" s="19"/>
      <c r="L82" s="19"/>
      <c r="M82" s="19"/>
      <c r="N82" s="148"/>
      <c r="O82" s="148"/>
      <c r="P82" s="25"/>
      <c r="Q82" s="25"/>
      <c r="T82" s="25" t="s">
        <v>23</v>
      </c>
    </row>
    <row r="83" spans="1:20" s="7" customFormat="1" ht="25.5" hidden="1" customHeight="1" x14ac:dyDescent="0.25">
      <c r="A83" s="11" t="s">
        <v>320</v>
      </c>
      <c r="B83" s="12" t="s">
        <v>321</v>
      </c>
      <c r="C83" s="12"/>
      <c r="D83" s="17" t="s">
        <v>190</v>
      </c>
      <c r="E83" s="9"/>
      <c r="F83" s="12"/>
      <c r="G83" s="17"/>
      <c r="H83" s="17"/>
      <c r="I83" s="12"/>
      <c r="J83" s="12" t="s">
        <v>322</v>
      </c>
      <c r="K83" s="12"/>
      <c r="M83" s="25"/>
      <c r="N83" s="148"/>
      <c r="O83" s="148"/>
      <c r="P83" s="25"/>
      <c r="Q83" s="20"/>
      <c r="S83" s="14"/>
      <c r="T83" s="25" t="s">
        <v>23</v>
      </c>
    </row>
    <row r="84" spans="1:20" s="7" customFormat="1" ht="25.5" hidden="1" customHeight="1" x14ac:dyDescent="0.25">
      <c r="A84" s="11" t="s">
        <v>323</v>
      </c>
      <c r="B84" s="12" t="s">
        <v>321</v>
      </c>
      <c r="C84" s="12"/>
      <c r="D84" s="17" t="s">
        <v>190</v>
      </c>
      <c r="E84" s="9"/>
      <c r="F84" s="12"/>
      <c r="G84" s="17"/>
      <c r="H84" s="17"/>
      <c r="I84" s="12"/>
      <c r="J84" s="12" t="s">
        <v>322</v>
      </c>
      <c r="K84" s="12"/>
      <c r="M84" s="25"/>
      <c r="N84" s="148"/>
      <c r="O84" s="148"/>
      <c r="P84" s="25"/>
      <c r="Q84" s="20"/>
      <c r="S84" s="14"/>
      <c r="T84" s="25" t="s">
        <v>23</v>
      </c>
    </row>
    <row r="85" spans="1:20" s="7" customFormat="1" ht="25.5" hidden="1" customHeight="1" x14ac:dyDescent="0.25">
      <c r="A85" s="11" t="s">
        <v>324</v>
      </c>
      <c r="B85" s="12" t="s">
        <v>325</v>
      </c>
      <c r="C85" s="12"/>
      <c r="D85" s="17" t="s">
        <v>190</v>
      </c>
      <c r="E85" s="9"/>
      <c r="F85" s="12" t="s">
        <v>326</v>
      </c>
      <c r="G85" s="17" t="s">
        <v>327</v>
      </c>
      <c r="H85" s="17" t="s">
        <v>193</v>
      </c>
      <c r="I85" s="12" t="s">
        <v>328</v>
      </c>
      <c r="J85" s="12"/>
      <c r="K85" s="12"/>
      <c r="M85" s="25"/>
      <c r="N85" s="148"/>
      <c r="O85" s="148"/>
      <c r="P85" s="25"/>
      <c r="Q85" s="20"/>
      <c r="S85" s="14"/>
      <c r="T85" s="25"/>
    </row>
    <row r="86" spans="1:20" s="7" customFormat="1" ht="25.5" hidden="1" customHeight="1" x14ac:dyDescent="0.25">
      <c r="A86" s="11" t="s">
        <v>329</v>
      </c>
      <c r="B86" s="12" t="s">
        <v>330</v>
      </c>
      <c r="C86" s="12"/>
      <c r="D86" s="45" t="s">
        <v>130</v>
      </c>
      <c r="E86" s="9"/>
      <c r="F86" s="12" t="s">
        <v>331</v>
      </c>
      <c r="G86" s="17" t="s">
        <v>70</v>
      </c>
      <c r="H86" s="17" t="s">
        <v>332</v>
      </c>
      <c r="I86" s="12"/>
      <c r="J86" s="12"/>
      <c r="K86" s="12"/>
      <c r="L86" s="14"/>
      <c r="M86" s="71"/>
      <c r="N86" s="148"/>
      <c r="O86" s="148"/>
      <c r="P86" s="25"/>
      <c r="Q86" s="25"/>
      <c r="S86" s="13"/>
      <c r="T86" s="25" t="s">
        <v>23</v>
      </c>
    </row>
    <row r="87" spans="1:20" s="7" customFormat="1" ht="29.4" customHeight="1" x14ac:dyDescent="0.25">
      <c r="A87" s="11" t="s">
        <v>333</v>
      </c>
      <c r="B87" s="12" t="s">
        <v>334</v>
      </c>
      <c r="C87" s="12"/>
      <c r="D87" s="17" t="s">
        <v>43</v>
      </c>
      <c r="E87" s="9">
        <v>9</v>
      </c>
      <c r="F87" s="7" t="s">
        <v>335</v>
      </c>
      <c r="G87" s="17" t="s">
        <v>158</v>
      </c>
      <c r="H87" s="17" t="s">
        <v>336</v>
      </c>
      <c r="I87" s="12" t="s">
        <v>337</v>
      </c>
      <c r="J87" s="12"/>
      <c r="K87" s="12"/>
      <c r="L87" s="14"/>
      <c r="M87" s="71"/>
      <c r="N87" s="148"/>
      <c r="O87" s="148"/>
      <c r="P87" s="25"/>
      <c r="Q87" s="20"/>
      <c r="S87" s="14"/>
      <c r="T87" s="25" t="s">
        <v>23</v>
      </c>
    </row>
    <row r="88" spans="1:20" s="7" customFormat="1" ht="26.4" hidden="1" x14ac:dyDescent="0.25">
      <c r="A88" s="11" t="s">
        <v>338</v>
      </c>
      <c r="B88" s="12" t="s">
        <v>339</v>
      </c>
      <c r="C88" s="12"/>
      <c r="D88" s="17" t="s">
        <v>43</v>
      </c>
      <c r="E88" s="9"/>
      <c r="F88" s="12" t="s">
        <v>340</v>
      </c>
      <c r="G88" s="20" t="s">
        <v>341</v>
      </c>
      <c r="H88" s="17" t="s">
        <v>342</v>
      </c>
      <c r="I88" s="12" t="s">
        <v>343</v>
      </c>
      <c r="J88" s="12"/>
      <c r="K88" s="15" t="s">
        <v>116</v>
      </c>
      <c r="L88" s="15"/>
      <c r="M88" s="53"/>
      <c r="N88" s="148" t="s">
        <v>22</v>
      </c>
      <c r="O88" s="148"/>
      <c r="P88" s="25"/>
      <c r="Q88" s="95"/>
      <c r="S88" s="14"/>
      <c r="T88" s="25"/>
    </row>
    <row r="89" spans="1:20" s="7" customFormat="1" ht="24.9" customHeight="1" x14ac:dyDescent="0.25">
      <c r="A89" s="11" t="s">
        <v>344</v>
      </c>
      <c r="B89" s="12" t="s">
        <v>345</v>
      </c>
      <c r="C89" s="12"/>
      <c r="D89" s="45" t="s">
        <v>16</v>
      </c>
      <c r="E89" s="9">
        <v>4</v>
      </c>
      <c r="F89" s="12"/>
      <c r="G89" s="17"/>
      <c r="H89" s="17" t="s">
        <v>346</v>
      </c>
      <c r="I89" s="12"/>
      <c r="J89" s="12"/>
      <c r="K89" s="12"/>
      <c r="L89" s="14"/>
      <c r="M89" s="71"/>
      <c r="N89" s="148"/>
      <c r="O89" s="148"/>
      <c r="P89" s="25"/>
      <c r="Q89" s="25"/>
      <c r="S89" s="14"/>
      <c r="T89" s="25"/>
    </row>
    <row r="90" spans="1:20" s="7" customFormat="1" ht="25.5" hidden="1" customHeight="1" x14ac:dyDescent="0.25">
      <c r="A90" s="11" t="s">
        <v>347</v>
      </c>
      <c r="B90" s="12" t="s">
        <v>348</v>
      </c>
      <c r="C90" s="12"/>
      <c r="D90" s="17" t="s">
        <v>226</v>
      </c>
      <c r="E90" s="9"/>
      <c r="F90" s="12" t="s">
        <v>349</v>
      </c>
      <c r="G90" s="17" t="s">
        <v>350</v>
      </c>
      <c r="H90" s="17" t="s">
        <v>351</v>
      </c>
      <c r="J90" s="12" t="s">
        <v>352</v>
      </c>
      <c r="K90" s="12"/>
      <c r="L90" s="14"/>
      <c r="M90" s="71"/>
      <c r="N90" s="148"/>
      <c r="O90" s="148"/>
      <c r="P90" s="25"/>
      <c r="Q90" s="25"/>
      <c r="S90" s="14"/>
      <c r="T90" s="25" t="s">
        <v>23</v>
      </c>
    </row>
    <row r="91" spans="1:20" s="7" customFormat="1" ht="26.4" hidden="1" x14ac:dyDescent="0.25">
      <c r="A91" s="11" t="s">
        <v>353</v>
      </c>
      <c r="B91" s="12" t="s">
        <v>354</v>
      </c>
      <c r="C91" s="12"/>
      <c r="D91" s="17" t="s">
        <v>59</v>
      </c>
      <c r="E91" s="9"/>
      <c r="F91" s="12" t="s">
        <v>355</v>
      </c>
      <c r="G91" s="17" t="s">
        <v>112</v>
      </c>
      <c r="H91" s="17" t="s">
        <v>356</v>
      </c>
      <c r="I91" s="12" t="s">
        <v>357</v>
      </c>
      <c r="J91" s="12" t="s">
        <v>358</v>
      </c>
      <c r="K91" s="12"/>
      <c r="L91" s="14"/>
      <c r="M91" s="53"/>
      <c r="N91" s="148"/>
      <c r="O91" s="148"/>
      <c r="P91" s="25"/>
      <c r="Q91" s="25"/>
      <c r="S91" s="14"/>
      <c r="T91" s="25" t="s">
        <v>23</v>
      </c>
    </row>
    <row r="92" spans="1:20" s="7" customFormat="1" ht="25.5" hidden="1" customHeight="1" x14ac:dyDescent="0.25">
      <c r="A92" s="11" t="s">
        <v>359</v>
      </c>
      <c r="B92" s="12" t="s">
        <v>354</v>
      </c>
      <c r="C92" s="12"/>
      <c r="D92" s="17" t="s">
        <v>59</v>
      </c>
      <c r="E92" s="9"/>
      <c r="F92" s="116" t="s">
        <v>360</v>
      </c>
      <c r="G92" s="120" t="s">
        <v>361</v>
      </c>
      <c r="H92" s="120" t="s">
        <v>356</v>
      </c>
      <c r="I92" s="116" t="s">
        <v>362</v>
      </c>
      <c r="J92" s="12"/>
      <c r="K92" s="12"/>
      <c r="L92" s="14"/>
      <c r="M92" s="71"/>
      <c r="N92" s="148"/>
      <c r="O92" s="148"/>
      <c r="P92" s="25"/>
      <c r="Q92" s="25"/>
      <c r="T92" s="25" t="s">
        <v>23</v>
      </c>
    </row>
    <row r="93" spans="1:20" s="7" customFormat="1" ht="26.4" x14ac:dyDescent="0.25">
      <c r="A93" s="11" t="s">
        <v>363</v>
      </c>
      <c r="B93" s="112" t="s">
        <v>354</v>
      </c>
      <c r="C93" s="12"/>
      <c r="D93" s="17" t="s">
        <v>59</v>
      </c>
      <c r="E93" s="9">
        <v>4</v>
      </c>
      <c r="F93" s="267" t="s">
        <v>364</v>
      </c>
      <c r="G93" s="120" t="s">
        <v>112</v>
      </c>
      <c r="H93" s="120" t="s">
        <v>356</v>
      </c>
      <c r="I93" s="116" t="s">
        <v>362</v>
      </c>
      <c r="J93" s="12"/>
      <c r="K93" s="103" t="s">
        <v>21</v>
      </c>
      <c r="L93" s="14"/>
      <c r="M93" s="71"/>
      <c r="N93" s="148"/>
      <c r="O93" s="148"/>
      <c r="P93" s="25"/>
      <c r="Q93" s="25"/>
      <c r="S93" s="14"/>
      <c r="T93" s="25" t="s">
        <v>23</v>
      </c>
    </row>
    <row r="94" spans="1:20" s="7" customFormat="1" ht="25.5" hidden="1" customHeight="1" x14ac:dyDescent="0.25">
      <c r="A94" s="11" t="s">
        <v>365</v>
      </c>
      <c r="B94" s="12" t="s">
        <v>354</v>
      </c>
      <c r="C94" s="12"/>
      <c r="D94" s="17" t="s">
        <v>59</v>
      </c>
      <c r="E94" s="9"/>
      <c r="F94" s="126" t="s">
        <v>366</v>
      </c>
      <c r="G94" s="120" t="s">
        <v>367</v>
      </c>
      <c r="H94" s="120" t="s">
        <v>368</v>
      </c>
      <c r="I94" s="116" t="s">
        <v>369</v>
      </c>
      <c r="J94" s="12"/>
      <c r="K94" s="103"/>
      <c r="L94" s="14"/>
      <c r="M94" s="71"/>
      <c r="N94" s="148"/>
      <c r="O94" s="148"/>
      <c r="P94" s="25"/>
      <c r="Q94" s="25"/>
      <c r="S94" s="14"/>
      <c r="T94" s="25" t="s">
        <v>23</v>
      </c>
    </row>
    <row r="95" spans="1:20" s="7" customFormat="1" ht="25.5" hidden="1" customHeight="1" x14ac:dyDescent="0.25">
      <c r="A95" s="11" t="s">
        <v>370</v>
      </c>
      <c r="B95" s="218" t="s">
        <v>371</v>
      </c>
      <c r="C95" s="12"/>
      <c r="D95" s="17" t="s">
        <v>59</v>
      </c>
      <c r="E95" s="9"/>
      <c r="F95" s="12" t="s">
        <v>372</v>
      </c>
      <c r="G95" s="17" t="s">
        <v>373</v>
      </c>
      <c r="H95" s="17" t="s">
        <v>374</v>
      </c>
      <c r="I95" s="12" t="s">
        <v>375</v>
      </c>
      <c r="J95" s="12" t="s">
        <v>376</v>
      </c>
      <c r="K95" s="12"/>
      <c r="L95" s="14"/>
      <c r="M95" s="71"/>
      <c r="N95" s="148"/>
      <c r="O95" s="148"/>
      <c r="P95" s="25"/>
      <c r="Q95" s="25"/>
      <c r="S95" s="14"/>
      <c r="T95" s="25" t="s">
        <v>23</v>
      </c>
    </row>
    <row r="96" spans="1:20" s="7" customFormat="1" ht="45" hidden="1" customHeight="1" x14ac:dyDescent="0.25">
      <c r="A96" s="11" t="s">
        <v>377</v>
      </c>
      <c r="B96" s="169" t="s">
        <v>354</v>
      </c>
      <c r="C96" s="12"/>
      <c r="D96" s="17" t="s">
        <v>59</v>
      </c>
      <c r="E96" s="9"/>
      <c r="F96" s="12" t="s">
        <v>378</v>
      </c>
      <c r="G96" s="17" t="s">
        <v>112</v>
      </c>
      <c r="H96" s="17" t="s">
        <v>379</v>
      </c>
      <c r="I96" s="12" t="s">
        <v>380</v>
      </c>
      <c r="J96" s="12"/>
      <c r="K96" s="12"/>
      <c r="L96" s="14"/>
      <c r="M96" s="71"/>
      <c r="N96" s="148"/>
      <c r="O96" s="148"/>
      <c r="P96" s="25"/>
      <c r="Q96" s="20"/>
      <c r="S96" s="14"/>
      <c r="T96" s="25"/>
    </row>
    <row r="97" spans="1:20" s="7" customFormat="1" ht="25.5" hidden="1" customHeight="1" x14ac:dyDescent="0.25">
      <c r="A97" s="11" t="s">
        <v>381</v>
      </c>
      <c r="B97" s="214" t="s">
        <v>382</v>
      </c>
      <c r="C97" s="12"/>
      <c r="D97" s="17" t="s">
        <v>59</v>
      </c>
      <c r="E97" s="9"/>
      <c r="F97" s="12" t="s">
        <v>378</v>
      </c>
      <c r="G97" s="17" t="s">
        <v>112</v>
      </c>
      <c r="H97" s="17" t="s">
        <v>356</v>
      </c>
      <c r="I97" s="12" t="s">
        <v>380</v>
      </c>
      <c r="J97" s="12"/>
      <c r="K97" s="103" t="s">
        <v>116</v>
      </c>
      <c r="L97" s="15"/>
      <c r="M97" s="71"/>
      <c r="N97" s="148"/>
      <c r="O97" s="148"/>
      <c r="P97" s="25"/>
      <c r="Q97" s="95"/>
      <c r="T97" s="25" t="s">
        <v>23</v>
      </c>
    </row>
    <row r="98" spans="1:20" s="7" customFormat="1" ht="25.5" hidden="1" customHeight="1" x14ac:dyDescent="0.25">
      <c r="A98" s="11" t="s">
        <v>383</v>
      </c>
      <c r="B98" s="12"/>
      <c r="C98" s="12"/>
      <c r="D98" s="17" t="s">
        <v>59</v>
      </c>
      <c r="E98" s="9"/>
      <c r="F98" s="12" t="s">
        <v>80</v>
      </c>
      <c r="G98" s="17" t="s">
        <v>384</v>
      </c>
      <c r="H98" s="17" t="s">
        <v>385</v>
      </c>
      <c r="I98" s="12" t="s">
        <v>386</v>
      </c>
      <c r="J98" s="12"/>
      <c r="K98" s="12"/>
      <c r="L98" s="14"/>
      <c r="M98" s="71"/>
      <c r="N98" s="148"/>
      <c r="O98" s="148"/>
      <c r="P98" s="25"/>
      <c r="Q98" s="25"/>
      <c r="S98" s="14"/>
      <c r="T98" s="25" t="s">
        <v>23</v>
      </c>
    </row>
    <row r="99" spans="1:20" s="7" customFormat="1" ht="25.5" customHeight="1" x14ac:dyDescent="0.25">
      <c r="A99" s="11" t="s">
        <v>387</v>
      </c>
      <c r="B99" s="12" t="s">
        <v>388</v>
      </c>
      <c r="C99" s="12"/>
      <c r="D99" s="17" t="s">
        <v>59</v>
      </c>
      <c r="E99" s="9">
        <v>3</v>
      </c>
      <c r="F99" s="12" t="s">
        <v>306</v>
      </c>
      <c r="G99" s="17"/>
      <c r="H99" s="17" t="s">
        <v>389</v>
      </c>
      <c r="I99" s="12" t="s">
        <v>390</v>
      </c>
      <c r="J99" s="12"/>
      <c r="K99" s="12"/>
      <c r="L99" s="14"/>
      <c r="M99" s="71"/>
      <c r="N99" s="148"/>
      <c r="O99" s="148"/>
      <c r="P99" s="25"/>
      <c r="Q99" s="25"/>
      <c r="T99" s="25" t="s">
        <v>23</v>
      </c>
    </row>
    <row r="100" spans="1:20" s="7" customFormat="1" ht="25.5" customHeight="1" x14ac:dyDescent="0.25">
      <c r="A100" s="11" t="s">
        <v>391</v>
      </c>
      <c r="B100" s="12" t="s">
        <v>392</v>
      </c>
      <c r="C100" s="12"/>
      <c r="D100" s="17" t="s">
        <v>43</v>
      </c>
      <c r="E100" s="9">
        <v>1</v>
      </c>
      <c r="F100" s="12" t="s">
        <v>393</v>
      </c>
      <c r="G100" s="20" t="s">
        <v>341</v>
      </c>
      <c r="H100" s="17" t="s">
        <v>394</v>
      </c>
      <c r="I100" s="12" t="s">
        <v>395</v>
      </c>
      <c r="J100" s="12"/>
      <c r="K100" s="103" t="s">
        <v>116</v>
      </c>
      <c r="L100" s="15"/>
      <c r="M100" s="53"/>
      <c r="N100" s="148" t="s">
        <v>161</v>
      </c>
      <c r="O100" s="148"/>
      <c r="P100" s="25"/>
      <c r="Q100" s="95"/>
      <c r="S100" s="14"/>
      <c r="T100" s="25" t="s">
        <v>23</v>
      </c>
    </row>
    <row r="101" spans="1:20" s="7" customFormat="1" ht="25.5" hidden="1" customHeight="1" x14ac:dyDescent="0.25">
      <c r="A101" s="11" t="s">
        <v>396</v>
      </c>
      <c r="B101" s="12"/>
      <c r="C101" s="12"/>
      <c r="D101" s="17" t="s">
        <v>59</v>
      </c>
      <c r="E101" s="9"/>
      <c r="F101" s="12" t="s">
        <v>397</v>
      </c>
      <c r="G101" s="17" t="s">
        <v>139</v>
      </c>
      <c r="H101" s="17" t="s">
        <v>276</v>
      </c>
      <c r="I101" s="12" t="s">
        <v>398</v>
      </c>
      <c r="J101" s="12"/>
      <c r="K101" s="12"/>
      <c r="L101" s="14"/>
      <c r="M101" s="71"/>
      <c r="N101" s="148"/>
      <c r="O101" s="148"/>
      <c r="P101" s="25"/>
      <c r="Q101" s="20"/>
      <c r="T101" s="25" t="s">
        <v>23</v>
      </c>
    </row>
    <row r="102" spans="1:20" s="7" customFormat="1" ht="39.6" hidden="1" x14ac:dyDescent="0.25">
      <c r="A102" s="7" t="s">
        <v>399</v>
      </c>
      <c r="B102" s="12" t="s">
        <v>400</v>
      </c>
      <c r="C102" s="12"/>
      <c r="D102" s="17" t="s">
        <v>59</v>
      </c>
      <c r="E102" s="9"/>
      <c r="F102" s="43" t="s">
        <v>401</v>
      </c>
      <c r="G102" s="45" t="s">
        <v>402</v>
      </c>
      <c r="H102" s="45" t="s">
        <v>403</v>
      </c>
      <c r="I102" s="44" t="s">
        <v>404</v>
      </c>
      <c r="J102" s="12"/>
      <c r="K102" s="12"/>
      <c r="L102" s="14"/>
      <c r="M102" s="71"/>
      <c r="N102" s="148"/>
      <c r="O102" s="148"/>
      <c r="P102" s="25"/>
      <c r="Q102" s="25"/>
      <c r="S102" s="14"/>
      <c r="T102" s="25" t="s">
        <v>23</v>
      </c>
    </row>
    <row r="103" spans="1:20" s="7" customFormat="1" ht="25.5" hidden="1" customHeight="1" x14ac:dyDescent="0.25">
      <c r="A103" s="7" t="s">
        <v>405</v>
      </c>
      <c r="B103" s="12" t="s">
        <v>400</v>
      </c>
      <c r="C103" s="12"/>
      <c r="D103" s="17" t="s">
        <v>59</v>
      </c>
      <c r="E103" s="9"/>
      <c r="F103" s="12" t="s">
        <v>32</v>
      </c>
      <c r="G103" s="17" t="s">
        <v>27</v>
      </c>
      <c r="H103" s="17" t="s">
        <v>276</v>
      </c>
      <c r="I103" s="12"/>
      <c r="J103" s="12"/>
      <c r="K103" s="12"/>
      <c r="L103" s="14"/>
      <c r="M103" s="71"/>
      <c r="N103" s="148"/>
      <c r="O103" s="148"/>
      <c r="P103" s="25"/>
      <c r="Q103" s="20"/>
      <c r="T103" s="25" t="s">
        <v>23</v>
      </c>
    </row>
    <row r="104" spans="1:20" s="7" customFormat="1" ht="26.4" hidden="1" x14ac:dyDescent="0.25">
      <c r="A104" s="7" t="s">
        <v>406</v>
      </c>
      <c r="B104" s="12" t="s">
        <v>407</v>
      </c>
      <c r="C104" s="12"/>
      <c r="D104" s="7" t="s">
        <v>118</v>
      </c>
      <c r="E104" s="9"/>
      <c r="F104" s="12" t="s">
        <v>408</v>
      </c>
      <c r="G104" s="17" t="s">
        <v>70</v>
      </c>
      <c r="H104" s="17" t="s">
        <v>409</v>
      </c>
      <c r="I104" s="44" t="s">
        <v>404</v>
      </c>
      <c r="J104" s="12"/>
      <c r="K104" s="103" t="s">
        <v>73</v>
      </c>
      <c r="L104" s="14"/>
      <c r="M104" s="71"/>
      <c r="N104" s="148"/>
      <c r="O104" s="148"/>
      <c r="P104" s="25"/>
      <c r="Q104" s="25"/>
      <c r="S104" s="14"/>
      <c r="T104" s="25" t="s">
        <v>23</v>
      </c>
    </row>
    <row r="105" spans="1:20" s="7" customFormat="1" ht="24.75" hidden="1" customHeight="1" x14ac:dyDescent="0.25">
      <c r="A105" s="7" t="s">
        <v>406</v>
      </c>
      <c r="B105" s="12" t="s">
        <v>407</v>
      </c>
      <c r="C105" s="12"/>
      <c r="D105" s="17" t="s">
        <v>59</v>
      </c>
      <c r="E105" s="9"/>
      <c r="F105" s="12" t="s">
        <v>408</v>
      </c>
      <c r="G105" s="17" t="s">
        <v>70</v>
      </c>
      <c r="H105" s="17" t="s">
        <v>409</v>
      </c>
      <c r="I105" s="44" t="s">
        <v>404</v>
      </c>
      <c r="J105" s="12"/>
      <c r="K105" s="103" t="s">
        <v>73</v>
      </c>
      <c r="L105" s="14"/>
      <c r="M105" s="71"/>
      <c r="N105" s="148"/>
      <c r="O105" s="148"/>
      <c r="P105" s="25"/>
      <c r="Q105" s="25"/>
      <c r="S105" s="14"/>
      <c r="T105" s="25" t="s">
        <v>23</v>
      </c>
    </row>
    <row r="106" spans="1:20" s="7" customFormat="1" ht="25.5" hidden="1" customHeight="1" x14ac:dyDescent="0.25">
      <c r="A106" s="11" t="s">
        <v>410</v>
      </c>
      <c r="B106" s="12" t="s">
        <v>411</v>
      </c>
      <c r="C106" s="12"/>
      <c r="D106" s="17" t="s">
        <v>59</v>
      </c>
      <c r="E106" s="9"/>
      <c r="F106" s="12" t="s">
        <v>44</v>
      </c>
      <c r="G106" s="17" t="s">
        <v>373</v>
      </c>
      <c r="H106" s="17" t="s">
        <v>247</v>
      </c>
      <c r="I106" s="12" t="s">
        <v>412</v>
      </c>
      <c r="J106" s="12"/>
      <c r="K106" s="103"/>
      <c r="L106" s="14"/>
      <c r="M106" s="71"/>
      <c r="N106" s="148"/>
      <c r="O106" s="148"/>
      <c r="P106" s="25"/>
      <c r="Q106" s="25"/>
      <c r="T106" s="25" t="s">
        <v>23</v>
      </c>
    </row>
    <row r="107" spans="1:20" s="7" customFormat="1" ht="25.5" customHeight="1" x14ac:dyDescent="0.25">
      <c r="A107" s="7" t="s">
        <v>413</v>
      </c>
      <c r="B107" s="12" t="s">
        <v>411</v>
      </c>
      <c r="C107" s="12"/>
      <c r="D107" s="17" t="s">
        <v>59</v>
      </c>
      <c r="E107" s="9">
        <v>4</v>
      </c>
      <c r="F107" s="12" t="s">
        <v>414</v>
      </c>
      <c r="G107" s="17" t="s">
        <v>70</v>
      </c>
      <c r="H107" s="17" t="s">
        <v>415</v>
      </c>
      <c r="I107" s="44" t="s">
        <v>404</v>
      </c>
      <c r="J107" s="12"/>
      <c r="K107" s="103" t="s">
        <v>21</v>
      </c>
      <c r="L107" s="14"/>
      <c r="M107" s="71"/>
      <c r="N107" s="148"/>
      <c r="O107" s="148"/>
      <c r="P107" s="25"/>
      <c r="Q107" s="25"/>
      <c r="T107" s="25"/>
    </row>
    <row r="108" spans="1:20" s="7" customFormat="1" ht="25.5" customHeight="1" x14ac:dyDescent="0.25">
      <c r="A108" s="7" t="s">
        <v>5228</v>
      </c>
      <c r="B108" s="12" t="s">
        <v>5229</v>
      </c>
      <c r="C108" s="12" t="s">
        <v>3</v>
      </c>
      <c r="D108" s="17" t="s">
        <v>59</v>
      </c>
      <c r="E108" s="9">
        <v>5</v>
      </c>
      <c r="F108" s="12" t="s">
        <v>80</v>
      </c>
      <c r="G108" s="17" t="s">
        <v>70</v>
      </c>
      <c r="H108" s="17"/>
      <c r="I108" s="44" t="s">
        <v>404</v>
      </c>
      <c r="J108" s="12"/>
      <c r="K108" s="103"/>
      <c r="L108" s="14"/>
      <c r="M108" s="71"/>
      <c r="N108" s="258"/>
      <c r="O108" s="258"/>
      <c r="P108" s="25"/>
      <c r="Q108" s="25"/>
      <c r="T108" s="25"/>
    </row>
    <row r="109" spans="1:20" s="7" customFormat="1" ht="25.5" customHeight="1" x14ac:dyDescent="0.25">
      <c r="A109" s="7" t="s">
        <v>416</v>
      </c>
      <c r="B109" s="12" t="s">
        <v>411</v>
      </c>
      <c r="C109" s="12"/>
      <c r="D109" s="17" t="s">
        <v>59</v>
      </c>
      <c r="E109" s="9">
        <f>6+4</f>
        <v>10</v>
      </c>
      <c r="F109" s="174" t="s">
        <v>417</v>
      </c>
      <c r="G109" s="174"/>
      <c r="H109" s="264" t="s">
        <v>418</v>
      </c>
      <c r="I109" s="44"/>
      <c r="J109" s="12"/>
      <c r="K109" s="103"/>
      <c r="L109" s="14"/>
      <c r="M109" s="71"/>
      <c r="N109" s="148"/>
      <c r="O109" s="148"/>
      <c r="P109" s="25"/>
      <c r="Q109" s="25"/>
      <c r="T109" s="25"/>
    </row>
    <row r="110" spans="1:20" s="7" customFormat="1" ht="25.5" hidden="1" customHeight="1" x14ac:dyDescent="0.25">
      <c r="A110" s="11" t="s">
        <v>419</v>
      </c>
      <c r="B110" s="12" t="s">
        <v>411</v>
      </c>
      <c r="C110" s="12"/>
      <c r="D110" s="17" t="s">
        <v>59</v>
      </c>
      <c r="E110" s="9"/>
      <c r="F110" s="12" t="s">
        <v>420</v>
      </c>
      <c r="G110" s="17" t="s">
        <v>70</v>
      </c>
      <c r="H110" s="17" t="s">
        <v>247</v>
      </c>
      <c r="I110" s="12" t="s">
        <v>412</v>
      </c>
      <c r="J110" s="12"/>
      <c r="K110" s="12"/>
      <c r="L110" s="14"/>
      <c r="M110" s="71"/>
      <c r="N110" s="148"/>
      <c r="O110" s="148"/>
      <c r="P110" s="25"/>
      <c r="Q110" s="25"/>
      <c r="T110" s="25"/>
    </row>
    <row r="111" spans="1:20" s="7" customFormat="1" ht="25.5" customHeight="1" x14ac:dyDescent="0.25">
      <c r="A111" s="11" t="s">
        <v>421</v>
      </c>
      <c r="B111" s="12" t="s">
        <v>411</v>
      </c>
      <c r="C111" s="12"/>
      <c r="D111" s="17" t="s">
        <v>59</v>
      </c>
      <c r="E111" s="9">
        <v>3</v>
      </c>
      <c r="F111" s="12" t="s">
        <v>44</v>
      </c>
      <c r="G111" s="17" t="s">
        <v>373</v>
      </c>
      <c r="H111" s="17" t="s">
        <v>247</v>
      </c>
      <c r="I111" s="12" t="s">
        <v>412</v>
      </c>
      <c r="J111" s="12"/>
      <c r="K111" s="103" t="s">
        <v>21</v>
      </c>
      <c r="L111" s="15"/>
      <c r="M111" s="94"/>
      <c r="N111" s="148" t="s">
        <v>22</v>
      </c>
      <c r="O111" s="148"/>
      <c r="P111" s="25"/>
      <c r="Q111" s="25"/>
      <c r="S111" s="13"/>
      <c r="T111" s="25" t="s">
        <v>23</v>
      </c>
    </row>
    <row r="112" spans="1:20" s="7" customFormat="1" ht="25.5" hidden="1" customHeight="1" x14ac:dyDescent="0.25">
      <c r="A112" s="11" t="s">
        <v>422</v>
      </c>
      <c r="B112" s="12"/>
      <c r="C112" s="12"/>
      <c r="D112" s="17" t="s">
        <v>59</v>
      </c>
      <c r="E112" s="9"/>
      <c r="F112" s="12" t="s">
        <v>423</v>
      </c>
      <c r="G112" s="17" t="s">
        <v>70</v>
      </c>
      <c r="H112" s="17"/>
      <c r="I112" s="12"/>
      <c r="J112" s="12"/>
      <c r="K112" s="12"/>
      <c r="L112" s="14"/>
      <c r="M112" s="71"/>
      <c r="N112" s="148"/>
      <c r="O112" s="148"/>
      <c r="P112" s="25"/>
      <c r="Q112" s="25"/>
      <c r="S112" s="13"/>
      <c r="T112" s="25" t="s">
        <v>23</v>
      </c>
    </row>
    <row r="113" spans="1:20" s="7" customFormat="1" ht="25.5" hidden="1" customHeight="1" x14ac:dyDescent="0.25">
      <c r="A113" s="11" t="s">
        <v>424</v>
      </c>
      <c r="B113" s="12"/>
      <c r="C113" s="12"/>
      <c r="D113" s="17" t="s">
        <v>59</v>
      </c>
      <c r="E113" s="9"/>
      <c r="F113" s="12"/>
      <c r="G113" s="17"/>
      <c r="H113" s="17"/>
      <c r="I113" s="12"/>
      <c r="J113" s="12" t="s">
        <v>425</v>
      </c>
      <c r="K113" s="12"/>
      <c r="L113" s="14"/>
      <c r="M113" s="71"/>
      <c r="N113" s="148"/>
      <c r="O113" s="148"/>
      <c r="P113" s="25"/>
      <c r="Q113" s="25"/>
      <c r="S113" s="13"/>
      <c r="T113" s="25" t="s">
        <v>23</v>
      </c>
    </row>
    <row r="114" spans="1:20" s="7" customFormat="1" ht="26.4" hidden="1" x14ac:dyDescent="0.25">
      <c r="A114" s="11" t="s">
        <v>426</v>
      </c>
      <c r="B114" s="12" t="s">
        <v>427</v>
      </c>
      <c r="C114" s="12"/>
      <c r="D114" s="17" t="s">
        <v>16</v>
      </c>
      <c r="E114" s="9"/>
      <c r="F114" s="12" t="s">
        <v>428</v>
      </c>
      <c r="G114" s="17" t="s">
        <v>373</v>
      </c>
      <c r="H114" s="17" t="s">
        <v>247</v>
      </c>
      <c r="I114" s="12" t="s">
        <v>412</v>
      </c>
      <c r="J114" s="12"/>
      <c r="K114" s="103" t="s">
        <v>73</v>
      </c>
      <c r="L114" s="14"/>
      <c r="M114" s="53"/>
      <c r="N114" s="148"/>
      <c r="O114" s="148"/>
      <c r="P114" s="25"/>
      <c r="Q114" s="25"/>
      <c r="S114" s="14"/>
      <c r="T114" s="25" t="s">
        <v>23</v>
      </c>
    </row>
    <row r="115" spans="1:20" s="7" customFormat="1" ht="25.5" customHeight="1" x14ac:dyDescent="0.25">
      <c r="A115" s="11" t="s">
        <v>429</v>
      </c>
      <c r="B115" s="12" t="s">
        <v>427</v>
      </c>
      <c r="C115" s="12"/>
      <c r="D115" s="17" t="s">
        <v>59</v>
      </c>
      <c r="E115" s="9">
        <f>4+6+2</f>
        <v>12</v>
      </c>
      <c r="F115" s="12" t="s">
        <v>430</v>
      </c>
      <c r="G115" s="17" t="s">
        <v>373</v>
      </c>
      <c r="H115" s="17" t="s">
        <v>247</v>
      </c>
      <c r="I115" s="12" t="s">
        <v>412</v>
      </c>
      <c r="J115" s="12"/>
      <c r="K115" s="103" t="s">
        <v>21</v>
      </c>
      <c r="L115" s="14"/>
      <c r="M115" s="53"/>
      <c r="N115" s="148"/>
      <c r="O115" s="148"/>
      <c r="P115" s="25"/>
      <c r="Q115" s="20"/>
      <c r="T115" s="25" t="s">
        <v>23</v>
      </c>
    </row>
    <row r="116" spans="1:20" s="7" customFormat="1" ht="25.5" hidden="1" customHeight="1" x14ac:dyDescent="0.25">
      <c r="A116" s="11" t="s">
        <v>431</v>
      </c>
      <c r="B116" s="12" t="s">
        <v>432</v>
      </c>
      <c r="C116" s="12"/>
      <c r="D116" s="17" t="s">
        <v>16</v>
      </c>
      <c r="E116" s="9"/>
      <c r="F116" s="12" t="s">
        <v>36</v>
      </c>
      <c r="G116" s="17" t="s">
        <v>112</v>
      </c>
      <c r="H116" s="17" t="s">
        <v>433</v>
      </c>
      <c r="I116" s="12" t="s">
        <v>434</v>
      </c>
      <c r="J116" s="12"/>
      <c r="K116" s="103" t="s">
        <v>21</v>
      </c>
      <c r="L116" s="15"/>
      <c r="M116" s="53" t="s">
        <v>435</v>
      </c>
      <c r="N116" s="148" t="s">
        <v>22</v>
      </c>
      <c r="O116" s="148"/>
      <c r="P116" s="25"/>
      <c r="Q116" s="95"/>
      <c r="T116" s="25" t="s">
        <v>23</v>
      </c>
    </row>
    <row r="117" spans="1:20" s="7" customFormat="1" ht="25.5" hidden="1" customHeight="1" x14ac:dyDescent="0.25">
      <c r="A117" s="11" t="s">
        <v>5216</v>
      </c>
      <c r="B117" s="12" t="s">
        <v>411</v>
      </c>
      <c r="C117" s="12"/>
      <c r="D117" s="17" t="s">
        <v>43</v>
      </c>
      <c r="E117" s="9"/>
      <c r="F117" s="12" t="s">
        <v>36</v>
      </c>
      <c r="G117" s="17"/>
      <c r="H117" s="17"/>
      <c r="I117" s="12"/>
      <c r="J117" s="12"/>
      <c r="K117" s="103"/>
      <c r="L117" s="15"/>
      <c r="M117" s="53"/>
      <c r="N117" s="255"/>
      <c r="O117" s="255"/>
      <c r="P117" s="25"/>
      <c r="Q117" s="95"/>
      <c r="T117" s="25"/>
    </row>
    <row r="118" spans="1:20" s="7" customFormat="1" ht="25.5" hidden="1" customHeight="1" x14ac:dyDescent="0.25">
      <c r="A118" s="11" t="s">
        <v>436</v>
      </c>
      <c r="B118" s="12" t="s">
        <v>437</v>
      </c>
      <c r="C118" s="12"/>
      <c r="D118" s="17" t="s">
        <v>43</v>
      </c>
      <c r="E118" s="9"/>
      <c r="F118" s="12" t="s">
        <v>438</v>
      </c>
      <c r="G118" s="17" t="s">
        <v>158</v>
      </c>
      <c r="H118" s="17"/>
      <c r="I118" s="12"/>
      <c r="J118" s="12"/>
      <c r="K118" s="12"/>
      <c r="L118" s="14"/>
      <c r="M118" s="71"/>
      <c r="N118" s="148"/>
      <c r="O118" s="148"/>
      <c r="P118" s="25"/>
      <c r="Q118" s="25"/>
      <c r="S118" s="13"/>
      <c r="T118" s="25" t="s">
        <v>23</v>
      </c>
    </row>
    <row r="119" spans="1:20" s="7" customFormat="1" ht="25.5" hidden="1" customHeight="1" x14ac:dyDescent="0.25">
      <c r="A119" s="11" t="s">
        <v>439</v>
      </c>
      <c r="B119" s="12" t="s">
        <v>440</v>
      </c>
      <c r="C119" s="12"/>
      <c r="D119" s="17" t="s">
        <v>59</v>
      </c>
      <c r="E119" s="9"/>
      <c r="F119" s="12" t="s">
        <v>296</v>
      </c>
      <c r="G119" s="17" t="s">
        <v>441</v>
      </c>
      <c r="H119" s="17" t="s">
        <v>442</v>
      </c>
      <c r="I119" s="12" t="s">
        <v>443</v>
      </c>
      <c r="J119" s="12"/>
      <c r="K119" s="103" t="s">
        <v>21</v>
      </c>
      <c r="L119" s="14"/>
      <c r="M119" s="53"/>
      <c r="N119" s="148"/>
      <c r="O119" s="148"/>
      <c r="P119" s="25"/>
      <c r="Q119" s="25"/>
      <c r="S119" s="14"/>
      <c r="T119" s="25" t="s">
        <v>23</v>
      </c>
    </row>
    <row r="120" spans="1:20" s="7" customFormat="1" ht="24" hidden="1" customHeight="1" x14ac:dyDescent="0.25">
      <c r="A120" s="11" t="s">
        <v>444</v>
      </c>
      <c r="B120" s="112"/>
      <c r="C120" s="12"/>
      <c r="D120" s="17" t="s">
        <v>59</v>
      </c>
      <c r="E120" s="9"/>
      <c r="F120" s="12" t="s">
        <v>445</v>
      </c>
      <c r="G120" s="17"/>
      <c r="H120" s="17"/>
      <c r="J120" s="12"/>
      <c r="K120" s="12"/>
      <c r="L120" s="14"/>
      <c r="M120" s="71"/>
      <c r="N120" s="148"/>
      <c r="O120" s="148"/>
      <c r="P120" s="25"/>
      <c r="Q120" s="25"/>
      <c r="S120" s="14"/>
      <c r="T120" s="25" t="s">
        <v>23</v>
      </c>
    </row>
    <row r="121" spans="1:20" s="7" customFormat="1" ht="26.4" hidden="1" x14ac:dyDescent="0.25">
      <c r="A121" s="11" t="s">
        <v>446</v>
      </c>
      <c r="B121" s="1" t="s">
        <v>447</v>
      </c>
      <c r="C121" s="12"/>
      <c r="D121" s="17" t="s">
        <v>59</v>
      </c>
      <c r="E121" s="9"/>
      <c r="F121" s="12" t="s">
        <v>448</v>
      </c>
      <c r="G121" s="17"/>
      <c r="H121" s="17"/>
      <c r="I121" s="12"/>
      <c r="J121" s="12"/>
      <c r="K121" s="12"/>
      <c r="L121" s="14"/>
      <c r="M121" s="71"/>
      <c r="N121" s="148"/>
      <c r="O121" s="148"/>
      <c r="P121" s="25"/>
      <c r="Q121" s="20"/>
      <c r="S121" s="14"/>
      <c r="T121" s="25" t="s">
        <v>23</v>
      </c>
    </row>
    <row r="122" spans="1:20" s="7" customFormat="1" ht="25.5" hidden="1" customHeight="1" x14ac:dyDescent="0.25">
      <c r="A122" s="7" t="s">
        <v>449</v>
      </c>
      <c r="B122" s="10" t="s">
        <v>450</v>
      </c>
      <c r="C122" s="10"/>
      <c r="D122" s="17" t="s">
        <v>226</v>
      </c>
      <c r="E122" s="9"/>
      <c r="F122" s="10"/>
      <c r="G122" s="19"/>
      <c r="H122" s="9"/>
      <c r="I122" s="19"/>
      <c r="J122" s="19"/>
      <c r="K122" s="19"/>
      <c r="L122" s="19"/>
      <c r="M122" s="19"/>
      <c r="N122" s="148"/>
      <c r="O122" s="148"/>
      <c r="P122" s="25"/>
      <c r="Q122" s="25"/>
      <c r="T122" s="25" t="s">
        <v>23</v>
      </c>
    </row>
    <row r="123" spans="1:20" s="7" customFormat="1" ht="25.5" hidden="1" customHeight="1" x14ac:dyDescent="0.25">
      <c r="A123" s="11" t="s">
        <v>451</v>
      </c>
      <c r="B123" s="12" t="s">
        <v>452</v>
      </c>
      <c r="C123" s="12"/>
      <c r="D123" s="17" t="s">
        <v>226</v>
      </c>
      <c r="E123" s="9"/>
      <c r="F123" s="12" t="s">
        <v>453</v>
      </c>
      <c r="G123" s="20" t="s">
        <v>341</v>
      </c>
      <c r="H123" s="17" t="s">
        <v>454</v>
      </c>
      <c r="I123" s="12" t="s">
        <v>455</v>
      </c>
      <c r="J123" s="12"/>
      <c r="K123" s="12"/>
      <c r="L123" s="14"/>
      <c r="M123" s="71"/>
      <c r="N123" s="148"/>
      <c r="O123" s="148"/>
      <c r="P123" s="25"/>
      <c r="Q123" s="25"/>
      <c r="S123" s="14"/>
      <c r="T123" s="25" t="s">
        <v>23</v>
      </c>
    </row>
    <row r="124" spans="1:20" s="7" customFormat="1" ht="25.5" hidden="1" customHeight="1" x14ac:dyDescent="0.25">
      <c r="A124" s="11" t="s">
        <v>456</v>
      </c>
      <c r="B124" s="12" t="s">
        <v>457</v>
      </c>
      <c r="C124" s="12"/>
      <c r="D124" s="17" t="s">
        <v>43</v>
      </c>
      <c r="E124" s="9"/>
      <c r="F124" s="12" t="s">
        <v>458</v>
      </c>
      <c r="G124" s="20" t="s">
        <v>341</v>
      </c>
      <c r="H124" s="17" t="s">
        <v>454</v>
      </c>
      <c r="I124" s="12" t="s">
        <v>455</v>
      </c>
      <c r="J124" s="12" t="s">
        <v>459</v>
      </c>
      <c r="K124" s="103" t="s">
        <v>21</v>
      </c>
      <c r="L124" s="15"/>
      <c r="M124" s="53"/>
      <c r="N124" s="148" t="s">
        <v>161</v>
      </c>
      <c r="O124" s="148"/>
      <c r="P124" s="25"/>
      <c r="Q124" s="95"/>
      <c r="S124" s="14"/>
      <c r="T124" s="25" t="s">
        <v>23</v>
      </c>
    </row>
    <row r="125" spans="1:20" s="7" customFormat="1" ht="28.5" hidden="1" customHeight="1" x14ac:dyDescent="0.25">
      <c r="A125" s="7" t="s">
        <v>460</v>
      </c>
      <c r="B125" s="12" t="s">
        <v>461</v>
      </c>
      <c r="C125" s="12"/>
      <c r="D125" s="17" t="s">
        <v>16</v>
      </c>
      <c r="E125" s="9"/>
      <c r="F125" s="12" t="s">
        <v>36</v>
      </c>
      <c r="G125" s="17" t="s">
        <v>70</v>
      </c>
      <c r="H125" s="17"/>
      <c r="I125" s="12"/>
      <c r="J125" s="12"/>
      <c r="K125" s="12"/>
      <c r="L125" s="14"/>
      <c r="M125" s="71"/>
      <c r="N125" s="148"/>
      <c r="O125" s="148"/>
      <c r="P125" s="25"/>
      <c r="Q125" s="20"/>
      <c r="S125" s="13"/>
      <c r="T125" s="25" t="s">
        <v>23</v>
      </c>
    </row>
    <row r="126" spans="1:20" s="7" customFormat="1" ht="25.5" hidden="1" customHeight="1" x14ac:dyDescent="0.25">
      <c r="A126" s="11" t="s">
        <v>462</v>
      </c>
      <c r="B126" s="12" t="s">
        <v>463</v>
      </c>
      <c r="C126" s="12"/>
      <c r="D126" s="17" t="s">
        <v>43</v>
      </c>
      <c r="E126" s="9"/>
      <c r="F126" s="12" t="s">
        <v>464</v>
      </c>
      <c r="G126" s="17" t="s">
        <v>465</v>
      </c>
      <c r="H126" s="17" t="s">
        <v>466</v>
      </c>
      <c r="I126" s="12"/>
      <c r="J126" s="12"/>
      <c r="K126" s="103" t="s">
        <v>21</v>
      </c>
      <c r="L126" s="14" t="s">
        <v>73</v>
      </c>
      <c r="M126" s="71"/>
      <c r="N126" s="148"/>
      <c r="O126" s="148"/>
      <c r="P126" s="25"/>
      <c r="Q126" s="25"/>
      <c r="T126" s="25" t="s">
        <v>23</v>
      </c>
    </row>
    <row r="127" spans="1:20" s="7" customFormat="1" ht="25.5" hidden="1" customHeight="1" x14ac:dyDescent="0.25">
      <c r="A127" s="11" t="s">
        <v>467</v>
      </c>
      <c r="B127" s="12" t="s">
        <v>468</v>
      </c>
      <c r="C127" s="12"/>
      <c r="D127" s="17" t="s">
        <v>190</v>
      </c>
      <c r="E127" s="9"/>
      <c r="F127" s="12" t="s">
        <v>469</v>
      </c>
      <c r="G127" s="17" t="s">
        <v>27</v>
      </c>
      <c r="H127" s="17" t="s">
        <v>470</v>
      </c>
      <c r="I127" s="12"/>
      <c r="J127" s="12"/>
      <c r="K127" s="12"/>
      <c r="M127" s="25"/>
      <c r="N127" s="148"/>
      <c r="O127" s="148"/>
      <c r="P127" s="25"/>
      <c r="Q127" s="25"/>
      <c r="T127" s="25" t="s">
        <v>23</v>
      </c>
    </row>
    <row r="128" spans="1:20" s="7" customFormat="1" ht="25.5" hidden="1" customHeight="1" x14ac:dyDescent="0.25">
      <c r="A128" s="11" t="s">
        <v>471</v>
      </c>
      <c r="B128" s="12" t="s">
        <v>472</v>
      </c>
      <c r="C128" s="12"/>
      <c r="D128" s="17" t="s">
        <v>190</v>
      </c>
      <c r="E128" s="9"/>
      <c r="F128" s="12" t="s">
        <v>473</v>
      </c>
      <c r="G128" s="17" t="s">
        <v>27</v>
      </c>
      <c r="H128" s="17" t="s">
        <v>474</v>
      </c>
      <c r="I128" s="12"/>
      <c r="J128" s="12"/>
      <c r="K128" s="12"/>
      <c r="L128" s="14"/>
      <c r="M128" s="71"/>
      <c r="N128" s="148"/>
      <c r="O128" s="148"/>
      <c r="P128" s="25"/>
      <c r="Q128" s="25"/>
      <c r="S128" s="14"/>
      <c r="T128" s="25" t="s">
        <v>23</v>
      </c>
    </row>
    <row r="129" spans="1:20" s="7" customFormat="1" ht="25.5" hidden="1" customHeight="1" x14ac:dyDescent="0.25">
      <c r="A129" s="11" t="s">
        <v>475</v>
      </c>
      <c r="B129" s="12"/>
      <c r="C129" s="12"/>
      <c r="D129" s="17" t="s">
        <v>59</v>
      </c>
      <c r="E129" s="9"/>
      <c r="F129" s="12" t="s">
        <v>476</v>
      </c>
      <c r="G129" s="17" t="s">
        <v>139</v>
      </c>
      <c r="H129" s="17"/>
      <c r="I129" s="12" t="s">
        <v>477</v>
      </c>
      <c r="J129" s="12"/>
      <c r="K129" s="12"/>
      <c r="L129" s="14"/>
      <c r="M129" s="71"/>
      <c r="N129" s="148"/>
      <c r="O129" s="148"/>
      <c r="P129" s="25"/>
      <c r="Q129" s="25"/>
      <c r="S129" s="14"/>
      <c r="T129" s="25" t="s">
        <v>23</v>
      </c>
    </row>
    <row r="130" spans="1:20" s="7" customFormat="1" ht="25.5" hidden="1" customHeight="1" x14ac:dyDescent="0.25">
      <c r="A130" s="10" t="s">
        <v>478</v>
      </c>
      <c r="B130" s="223" t="s">
        <v>468</v>
      </c>
      <c r="C130" s="10"/>
      <c r="D130" s="25" t="s">
        <v>190</v>
      </c>
      <c r="E130" s="9"/>
      <c r="G130" s="25"/>
      <c r="H130" s="25"/>
      <c r="I130" s="7" t="s">
        <v>479</v>
      </c>
      <c r="J130" s="7" t="s">
        <v>480</v>
      </c>
      <c r="M130" s="25"/>
      <c r="N130" s="148"/>
      <c r="O130" s="148"/>
      <c r="P130" s="25"/>
      <c r="Q130" s="25"/>
      <c r="S130" s="14"/>
      <c r="T130" s="25" t="s">
        <v>23</v>
      </c>
    </row>
    <row r="131" spans="1:20" s="7" customFormat="1" ht="25.5" hidden="1" customHeight="1" x14ac:dyDescent="0.25">
      <c r="A131" s="7" t="s">
        <v>481</v>
      </c>
      <c r="B131" s="10" t="s">
        <v>468</v>
      </c>
      <c r="C131" s="10"/>
      <c r="D131" s="25" t="s">
        <v>190</v>
      </c>
      <c r="E131" s="9"/>
      <c r="F131" s="7" t="s">
        <v>482</v>
      </c>
      <c r="G131" s="20" t="s">
        <v>483</v>
      </c>
      <c r="H131" s="25" t="s">
        <v>235</v>
      </c>
      <c r="I131" s="7" t="s">
        <v>479</v>
      </c>
      <c r="J131" s="7" t="s">
        <v>484</v>
      </c>
      <c r="M131" s="25"/>
      <c r="N131" s="148"/>
      <c r="O131" s="148"/>
      <c r="P131" s="25"/>
      <c r="Q131" s="25"/>
      <c r="S131" s="14"/>
      <c r="T131" s="25" t="s">
        <v>23</v>
      </c>
    </row>
    <row r="132" spans="1:20" s="7" customFormat="1" ht="25.5" hidden="1" customHeight="1" x14ac:dyDescent="0.25">
      <c r="A132" s="11" t="s">
        <v>485</v>
      </c>
      <c r="B132" s="1" t="s">
        <v>486</v>
      </c>
      <c r="C132" s="12"/>
      <c r="D132" s="17" t="s">
        <v>43</v>
      </c>
      <c r="E132" s="9"/>
      <c r="F132" s="12" t="s">
        <v>487</v>
      </c>
      <c r="G132" s="17" t="s">
        <v>70</v>
      </c>
      <c r="H132" s="17"/>
      <c r="I132" s="12"/>
      <c r="J132" s="12"/>
      <c r="K132" s="12"/>
      <c r="L132" s="14"/>
      <c r="M132" s="71"/>
      <c r="N132" s="148"/>
      <c r="O132" s="148"/>
      <c r="P132" s="25"/>
      <c r="Q132" s="25"/>
      <c r="T132" s="25" t="s">
        <v>23</v>
      </c>
    </row>
    <row r="133" spans="1:20" s="7" customFormat="1" ht="25.5" hidden="1" customHeight="1" x14ac:dyDescent="0.25">
      <c r="A133" s="11" t="s">
        <v>488</v>
      </c>
      <c r="B133" s="1" t="s">
        <v>489</v>
      </c>
      <c r="C133" s="12"/>
      <c r="D133" s="17" t="s">
        <v>16</v>
      </c>
      <c r="E133" s="9"/>
      <c r="F133" s="12" t="s">
        <v>303</v>
      </c>
      <c r="G133" s="17" t="s">
        <v>490</v>
      </c>
      <c r="H133" s="17"/>
      <c r="I133" s="12"/>
      <c r="J133" s="12"/>
      <c r="K133" s="12"/>
      <c r="L133" s="14"/>
      <c r="M133" s="53"/>
      <c r="N133" s="148"/>
      <c r="O133" s="148"/>
      <c r="P133" s="25"/>
      <c r="Q133" s="25"/>
      <c r="S133" s="14"/>
      <c r="T133" s="25" t="s">
        <v>23</v>
      </c>
    </row>
    <row r="134" spans="1:20" s="7" customFormat="1" ht="25.5" hidden="1" customHeight="1" x14ac:dyDescent="0.25">
      <c r="A134" s="11" t="s">
        <v>491</v>
      </c>
      <c r="B134" s="12" t="s">
        <v>492</v>
      </c>
      <c r="C134" s="12"/>
      <c r="D134" s="17" t="s">
        <v>59</v>
      </c>
      <c r="E134" s="9"/>
      <c r="F134" s="12" t="s">
        <v>493</v>
      </c>
      <c r="G134" s="17" t="s">
        <v>70</v>
      </c>
      <c r="H134" s="17" t="s">
        <v>494</v>
      </c>
      <c r="I134" s="12"/>
      <c r="J134" s="12"/>
      <c r="K134" s="12"/>
      <c r="M134" s="25"/>
      <c r="N134" s="148"/>
      <c r="O134" s="148"/>
      <c r="P134" s="25"/>
      <c r="Q134" s="25"/>
      <c r="S134" s="14"/>
      <c r="T134" s="25"/>
    </row>
    <row r="135" spans="1:20" s="7" customFormat="1" ht="26.4" x14ac:dyDescent="0.25">
      <c r="A135" s="7" t="s">
        <v>495</v>
      </c>
      <c r="B135" s="12" t="s">
        <v>496</v>
      </c>
      <c r="C135" s="12"/>
      <c r="D135" s="17" t="s">
        <v>16</v>
      </c>
      <c r="E135" s="9">
        <v>4</v>
      </c>
      <c r="F135" s="12"/>
      <c r="G135" s="17" t="s">
        <v>70</v>
      </c>
      <c r="H135" s="17" t="s">
        <v>497</v>
      </c>
      <c r="I135" s="12"/>
      <c r="J135" s="12"/>
      <c r="K135" s="12"/>
      <c r="M135" s="25"/>
      <c r="N135" s="148"/>
      <c r="O135" s="148"/>
      <c r="P135" s="25"/>
      <c r="Q135" s="25"/>
      <c r="S135" s="14"/>
      <c r="T135" s="25" t="s">
        <v>23</v>
      </c>
    </row>
    <row r="136" spans="1:20" s="7" customFormat="1" ht="25.5" hidden="1" customHeight="1" x14ac:dyDescent="0.25">
      <c r="A136" s="7" t="s">
        <v>498</v>
      </c>
      <c r="B136" s="12" t="s">
        <v>496</v>
      </c>
      <c r="C136" s="12"/>
      <c r="D136" s="17" t="s">
        <v>16</v>
      </c>
      <c r="E136" s="9"/>
      <c r="F136" s="12" t="s">
        <v>499</v>
      </c>
      <c r="G136" s="17" t="s">
        <v>70</v>
      </c>
      <c r="H136" s="17" t="s">
        <v>500</v>
      </c>
      <c r="I136" s="12"/>
      <c r="J136" s="12"/>
      <c r="K136" s="103" t="s">
        <v>21</v>
      </c>
      <c r="L136" s="15"/>
      <c r="M136" s="71"/>
      <c r="N136" s="148"/>
      <c r="O136" s="148"/>
      <c r="P136" s="25"/>
      <c r="Q136" s="95"/>
      <c r="S136" s="14"/>
      <c r="T136" s="25" t="s">
        <v>23</v>
      </c>
    </row>
    <row r="137" spans="1:20" s="7" customFormat="1" ht="25.5" hidden="1" customHeight="1" x14ac:dyDescent="0.25">
      <c r="A137" s="7" t="s">
        <v>501</v>
      </c>
      <c r="B137" s="12" t="s">
        <v>496</v>
      </c>
      <c r="C137" s="12"/>
      <c r="D137" s="17" t="s">
        <v>59</v>
      </c>
      <c r="E137" s="9"/>
      <c r="F137" s="12" t="s">
        <v>36</v>
      </c>
      <c r="G137" s="17" t="s">
        <v>70</v>
      </c>
      <c r="H137" s="17" t="s">
        <v>500</v>
      </c>
      <c r="I137" s="12"/>
      <c r="J137" s="12"/>
      <c r="K137" s="12"/>
      <c r="M137" s="25"/>
      <c r="N137" s="148"/>
      <c r="O137" s="148"/>
      <c r="P137" s="25"/>
      <c r="Q137" s="25"/>
      <c r="S137" s="14"/>
      <c r="T137" s="25" t="s">
        <v>23</v>
      </c>
    </row>
    <row r="138" spans="1:20" s="7" customFormat="1" ht="25.5" hidden="1" customHeight="1" x14ac:dyDescent="0.25">
      <c r="A138" s="7" t="s">
        <v>502</v>
      </c>
      <c r="B138" s="12" t="s">
        <v>496</v>
      </c>
      <c r="C138" s="12"/>
      <c r="D138" s="17" t="s">
        <v>16</v>
      </c>
      <c r="E138" s="9"/>
      <c r="F138" s="12" t="s">
        <v>503</v>
      </c>
      <c r="G138" s="17" t="s">
        <v>70</v>
      </c>
      <c r="H138" s="17" t="s">
        <v>500</v>
      </c>
      <c r="I138" s="12"/>
      <c r="J138" s="12"/>
      <c r="K138" s="12"/>
      <c r="L138" s="14"/>
      <c r="M138" s="71"/>
      <c r="N138" s="148"/>
      <c r="O138" s="148"/>
      <c r="P138" s="25"/>
      <c r="Q138" s="25"/>
      <c r="T138" s="25" t="s">
        <v>23</v>
      </c>
    </row>
    <row r="139" spans="1:20" s="7" customFormat="1" ht="25.5" hidden="1" customHeight="1" x14ac:dyDescent="0.25">
      <c r="A139" s="7" t="s">
        <v>504</v>
      </c>
      <c r="B139" s="12" t="s">
        <v>496</v>
      </c>
      <c r="C139" s="12"/>
      <c r="D139" s="17" t="s">
        <v>59</v>
      </c>
      <c r="E139" s="9"/>
      <c r="F139" s="12" t="s">
        <v>36</v>
      </c>
      <c r="G139" s="17"/>
      <c r="H139" s="17"/>
      <c r="I139" s="12"/>
      <c r="J139" s="12"/>
      <c r="K139" s="12"/>
      <c r="L139" s="14"/>
      <c r="M139" s="71"/>
      <c r="N139" s="148"/>
      <c r="O139" s="148"/>
      <c r="P139" s="25"/>
      <c r="Q139" s="25"/>
      <c r="T139" s="25" t="s">
        <v>23</v>
      </c>
    </row>
    <row r="140" spans="1:20" s="7" customFormat="1" ht="25.5" hidden="1" customHeight="1" x14ac:dyDescent="0.25">
      <c r="A140" s="11" t="s">
        <v>505</v>
      </c>
      <c r="B140" s="12" t="s">
        <v>506</v>
      </c>
      <c r="C140" s="12"/>
      <c r="D140" s="17" t="s">
        <v>16</v>
      </c>
      <c r="E140" s="9"/>
      <c r="F140" s="12" t="s">
        <v>507</v>
      </c>
      <c r="G140" s="17" t="s">
        <v>27</v>
      </c>
      <c r="H140" s="17"/>
      <c r="I140" s="12" t="s">
        <v>508</v>
      </c>
      <c r="J140" s="12"/>
      <c r="K140" s="12"/>
      <c r="L140" s="14"/>
      <c r="M140" s="53"/>
      <c r="N140" s="148"/>
      <c r="O140" s="148"/>
      <c r="P140" s="25"/>
      <c r="Q140" s="20"/>
      <c r="T140" s="25" t="s">
        <v>23</v>
      </c>
    </row>
    <row r="141" spans="1:20" s="7" customFormat="1" ht="31.5" customHeight="1" x14ac:dyDescent="0.25">
      <c r="A141" s="11" t="s">
        <v>505</v>
      </c>
      <c r="B141" s="12" t="s">
        <v>506</v>
      </c>
      <c r="C141" s="12"/>
      <c r="D141" s="17" t="s">
        <v>43</v>
      </c>
      <c r="E141" s="9">
        <f>8+5+2+18+5+5</f>
        <v>43</v>
      </c>
      <c r="F141" s="12" t="s">
        <v>507</v>
      </c>
      <c r="G141" s="17" t="s">
        <v>27</v>
      </c>
      <c r="H141" s="17" t="s">
        <v>509</v>
      </c>
      <c r="I141" s="12" t="s">
        <v>508</v>
      </c>
      <c r="J141" s="12"/>
      <c r="K141" s="12"/>
      <c r="L141" s="14"/>
      <c r="M141" s="53" t="s">
        <v>12</v>
      </c>
      <c r="N141" s="148" t="s">
        <v>22</v>
      </c>
      <c r="O141" s="148"/>
      <c r="P141" s="25"/>
      <c r="Q141" s="20"/>
      <c r="T141" s="25" t="s">
        <v>23</v>
      </c>
    </row>
    <row r="142" spans="1:20" s="7" customFormat="1" ht="31.5" hidden="1" customHeight="1" x14ac:dyDescent="0.25">
      <c r="A142" s="11" t="s">
        <v>511</v>
      </c>
      <c r="B142" s="12" t="s">
        <v>506</v>
      </c>
      <c r="C142" s="12"/>
      <c r="D142" s="17" t="s">
        <v>43</v>
      </c>
      <c r="E142" s="9"/>
      <c r="F142" s="12" t="s">
        <v>512</v>
      </c>
      <c r="G142" s="17" t="s">
        <v>27</v>
      </c>
      <c r="H142" s="17" t="s">
        <v>351</v>
      </c>
      <c r="I142" s="12" t="s">
        <v>508</v>
      </c>
      <c r="J142" s="12"/>
      <c r="K142" s="12"/>
      <c r="L142" s="14"/>
      <c r="M142" s="71"/>
      <c r="N142" s="148"/>
      <c r="O142" s="148"/>
      <c r="P142" s="25"/>
      <c r="Q142" s="25"/>
      <c r="T142" s="25"/>
    </row>
    <row r="143" spans="1:20" s="7" customFormat="1" ht="25.5" hidden="1" customHeight="1" x14ac:dyDescent="0.25">
      <c r="A143" s="7" t="s">
        <v>513</v>
      </c>
      <c r="B143" s="12" t="s">
        <v>506</v>
      </c>
      <c r="C143" s="12"/>
      <c r="D143" s="17" t="s">
        <v>43</v>
      </c>
      <c r="E143" s="9"/>
      <c r="F143" s="12" t="s">
        <v>514</v>
      </c>
      <c r="G143" s="17"/>
      <c r="H143" s="17"/>
      <c r="I143" s="12" t="s">
        <v>515</v>
      </c>
      <c r="J143" s="12"/>
      <c r="K143" s="12"/>
      <c r="L143" s="14"/>
      <c r="M143" s="71"/>
      <c r="N143" s="148"/>
      <c r="O143" s="148"/>
      <c r="P143" s="25"/>
      <c r="Q143" s="25"/>
      <c r="T143" s="25" t="s">
        <v>23</v>
      </c>
    </row>
    <row r="144" spans="1:20" s="7" customFormat="1" ht="25.5" hidden="1" customHeight="1" x14ac:dyDescent="0.25">
      <c r="A144" s="11" t="s">
        <v>516</v>
      </c>
      <c r="B144" s="12" t="s">
        <v>506</v>
      </c>
      <c r="C144" s="12"/>
      <c r="D144" s="17" t="s">
        <v>43</v>
      </c>
      <c r="E144" s="9"/>
      <c r="F144" s="12" t="s">
        <v>517</v>
      </c>
      <c r="G144" s="17" t="s">
        <v>27</v>
      </c>
      <c r="H144" s="17" t="s">
        <v>518</v>
      </c>
      <c r="I144" s="12" t="s">
        <v>508</v>
      </c>
      <c r="J144" s="12"/>
      <c r="K144" s="103" t="s">
        <v>73</v>
      </c>
      <c r="L144" s="14"/>
      <c r="M144" s="71"/>
      <c r="N144" s="148"/>
      <c r="O144" s="148"/>
      <c r="P144" s="25"/>
      <c r="Q144" s="25"/>
      <c r="T144" s="25" t="s">
        <v>23</v>
      </c>
    </row>
    <row r="145" spans="1:20" s="7" customFormat="1" ht="25.5" hidden="1" customHeight="1" x14ac:dyDescent="0.25">
      <c r="A145" s="11" t="s">
        <v>519</v>
      </c>
      <c r="B145" s="12" t="s">
        <v>506</v>
      </c>
      <c r="C145" s="12"/>
      <c r="D145" s="17" t="s">
        <v>43</v>
      </c>
      <c r="E145" s="9"/>
      <c r="F145" s="12" t="s">
        <v>430</v>
      </c>
      <c r="G145" s="17"/>
      <c r="H145" s="17" t="s">
        <v>159</v>
      </c>
      <c r="I145" s="12"/>
      <c r="J145" s="12"/>
      <c r="K145" s="12"/>
      <c r="L145" s="14"/>
      <c r="M145" s="53"/>
      <c r="N145" s="148"/>
      <c r="O145" s="148"/>
      <c r="P145" s="25"/>
      <c r="Q145" s="25"/>
      <c r="S145" s="14"/>
      <c r="T145" s="25" t="s">
        <v>23</v>
      </c>
    </row>
    <row r="146" spans="1:20" s="7" customFormat="1" ht="29.25" hidden="1" customHeight="1" x14ac:dyDescent="0.25">
      <c r="A146" s="11" t="s">
        <v>520</v>
      </c>
      <c r="B146" s="12" t="s">
        <v>521</v>
      </c>
      <c r="C146" s="12"/>
      <c r="D146" s="17" t="s">
        <v>16</v>
      </c>
      <c r="E146" s="9"/>
      <c r="F146" s="12" t="s">
        <v>503</v>
      </c>
      <c r="G146" s="17"/>
      <c r="H146" s="17"/>
      <c r="I146" s="12" t="s">
        <v>510</v>
      </c>
      <c r="J146" s="12"/>
      <c r="K146" s="12"/>
      <c r="L146" s="14"/>
      <c r="M146" s="71"/>
      <c r="N146" s="148"/>
      <c r="O146" s="148"/>
      <c r="P146" s="25"/>
      <c r="Q146" s="20"/>
      <c r="S146" s="14"/>
      <c r="T146" s="25" t="s">
        <v>23</v>
      </c>
    </row>
    <row r="147" spans="1:20" s="7" customFormat="1" ht="25.5" hidden="1" customHeight="1" x14ac:dyDescent="0.25">
      <c r="A147" s="7" t="s">
        <v>522</v>
      </c>
      <c r="B147" s="12" t="s">
        <v>523</v>
      </c>
      <c r="C147" s="12"/>
      <c r="D147" s="17" t="s">
        <v>16</v>
      </c>
      <c r="E147" s="9"/>
      <c r="F147" s="12" t="s">
        <v>36</v>
      </c>
      <c r="G147" s="17" t="s">
        <v>70</v>
      </c>
      <c r="H147" s="17" t="s">
        <v>524</v>
      </c>
      <c r="I147" s="12" t="s">
        <v>525</v>
      </c>
      <c r="J147" s="12"/>
      <c r="K147" s="12"/>
      <c r="L147" s="14"/>
      <c r="M147" s="71"/>
      <c r="N147" s="148"/>
      <c r="O147" s="148"/>
      <c r="P147" s="25"/>
      <c r="Q147" s="20"/>
      <c r="S147" s="14"/>
      <c r="T147" s="25" t="s">
        <v>23</v>
      </c>
    </row>
    <row r="148" spans="1:20" s="7" customFormat="1" ht="25.5" hidden="1" customHeight="1" x14ac:dyDescent="0.25">
      <c r="A148" s="7" t="s">
        <v>522</v>
      </c>
      <c r="B148" s="12" t="s">
        <v>523</v>
      </c>
      <c r="C148" s="12" t="s">
        <v>3</v>
      </c>
      <c r="D148" s="17" t="s">
        <v>16</v>
      </c>
      <c r="E148" s="9"/>
      <c r="F148" s="12" t="s">
        <v>255</v>
      </c>
      <c r="G148" s="17" t="s">
        <v>526</v>
      </c>
      <c r="H148" s="17" t="s">
        <v>415</v>
      </c>
      <c r="I148" s="12" t="s">
        <v>525</v>
      </c>
      <c r="J148" s="12"/>
      <c r="K148" s="12"/>
      <c r="L148" s="14"/>
      <c r="M148" s="71"/>
      <c r="N148" s="148"/>
      <c r="O148" s="148"/>
      <c r="P148" s="25"/>
      <c r="Q148" s="20"/>
      <c r="S148" s="14"/>
      <c r="T148" s="25" t="s">
        <v>23</v>
      </c>
    </row>
    <row r="149" spans="1:20" s="7" customFormat="1" ht="26.4" hidden="1" x14ac:dyDescent="0.25">
      <c r="A149" s="11" t="s">
        <v>527</v>
      </c>
      <c r="B149" s="12" t="s">
        <v>521</v>
      </c>
      <c r="C149" s="12"/>
      <c r="D149" s="17" t="s">
        <v>16</v>
      </c>
      <c r="E149" s="9"/>
      <c r="F149" s="12" t="s">
        <v>528</v>
      </c>
      <c r="G149" s="17" t="s">
        <v>112</v>
      </c>
      <c r="H149" s="17" t="s">
        <v>529</v>
      </c>
      <c r="I149" s="12" t="s">
        <v>530</v>
      </c>
      <c r="J149" s="12" t="s">
        <v>531</v>
      </c>
      <c r="K149" s="12"/>
      <c r="L149" s="14"/>
      <c r="M149" s="53"/>
      <c r="N149" s="148"/>
      <c r="O149" s="148"/>
      <c r="P149" s="25"/>
      <c r="Q149" s="25"/>
      <c r="S149" s="13"/>
      <c r="T149" s="25" t="s">
        <v>23</v>
      </c>
    </row>
    <row r="150" spans="1:20" s="7" customFormat="1" hidden="1" x14ac:dyDescent="0.25">
      <c r="A150" s="11" t="s">
        <v>532</v>
      </c>
      <c r="B150" s="12" t="s">
        <v>533</v>
      </c>
      <c r="C150" s="12"/>
      <c r="D150" s="17" t="s">
        <v>16</v>
      </c>
      <c r="E150" s="9"/>
      <c r="F150" s="12" t="s">
        <v>36</v>
      </c>
      <c r="G150" s="17" t="s">
        <v>112</v>
      </c>
      <c r="H150" s="17"/>
      <c r="I150" s="12" t="s">
        <v>534</v>
      </c>
      <c r="J150" s="12"/>
      <c r="K150" s="103" t="s">
        <v>21</v>
      </c>
      <c r="L150" s="14"/>
      <c r="M150" s="71"/>
      <c r="N150" s="148"/>
      <c r="O150" s="148"/>
      <c r="P150" s="25"/>
      <c r="Q150" s="20"/>
      <c r="S150" s="13"/>
      <c r="T150" s="25"/>
    </row>
    <row r="151" spans="1:20" s="7" customFormat="1" ht="39.6" hidden="1" x14ac:dyDescent="0.25">
      <c r="A151" s="11" t="s">
        <v>535</v>
      </c>
      <c r="B151" s="203" t="s">
        <v>536</v>
      </c>
      <c r="C151" s="12"/>
      <c r="D151" s="17" t="s">
        <v>118</v>
      </c>
      <c r="E151" s="9"/>
      <c r="F151" s="12" t="s">
        <v>537</v>
      </c>
      <c r="G151" s="17" t="s">
        <v>70</v>
      </c>
      <c r="H151" s="17" t="s">
        <v>538</v>
      </c>
      <c r="I151" s="12" t="s">
        <v>539</v>
      </c>
      <c r="J151" s="12"/>
      <c r="K151" s="103" t="s">
        <v>179</v>
      </c>
      <c r="L151" s="15" t="s">
        <v>179</v>
      </c>
      <c r="M151" s="71"/>
      <c r="N151" s="148"/>
      <c r="O151" s="148"/>
      <c r="P151" s="25"/>
      <c r="Q151" s="95"/>
      <c r="S151" s="14"/>
      <c r="T151" s="25" t="s">
        <v>23</v>
      </c>
    </row>
    <row r="152" spans="1:20" s="7" customFormat="1" ht="39.6" hidden="1" x14ac:dyDescent="0.25">
      <c r="A152" s="11" t="s">
        <v>535</v>
      </c>
      <c r="B152" s="203" t="s">
        <v>536</v>
      </c>
      <c r="C152" s="11"/>
      <c r="D152" s="20" t="s">
        <v>43</v>
      </c>
      <c r="E152" s="9"/>
      <c r="F152" s="12" t="s">
        <v>540</v>
      </c>
      <c r="G152" s="17" t="s">
        <v>70</v>
      </c>
      <c r="H152" s="17" t="s">
        <v>538</v>
      </c>
      <c r="I152" s="12" t="s">
        <v>539</v>
      </c>
      <c r="J152" s="12"/>
      <c r="K152" s="103" t="s">
        <v>179</v>
      </c>
      <c r="L152" s="15" t="s">
        <v>179</v>
      </c>
      <c r="M152" s="71"/>
      <c r="N152" s="148" t="s">
        <v>22</v>
      </c>
      <c r="O152" s="148"/>
      <c r="P152" s="25"/>
      <c r="Q152" s="95"/>
      <c r="S152" s="14"/>
      <c r="T152" s="25"/>
    </row>
    <row r="153" spans="1:20" s="7" customFormat="1" ht="51.75" hidden="1" customHeight="1" x14ac:dyDescent="0.25">
      <c r="A153" s="11" t="s">
        <v>541</v>
      </c>
      <c r="B153" s="112" t="s">
        <v>542</v>
      </c>
      <c r="C153" s="12"/>
      <c r="D153" s="17" t="s">
        <v>59</v>
      </c>
      <c r="E153" s="9"/>
      <c r="F153" s="12" t="s">
        <v>543</v>
      </c>
      <c r="G153" s="17" t="s">
        <v>112</v>
      </c>
      <c r="H153" s="17" t="s">
        <v>470</v>
      </c>
      <c r="I153" s="12" t="s">
        <v>544</v>
      </c>
      <c r="J153" s="12"/>
      <c r="K153" s="12"/>
      <c r="L153" s="14"/>
      <c r="M153" s="71"/>
      <c r="N153" s="148"/>
      <c r="O153" s="148"/>
      <c r="P153" s="25"/>
      <c r="Q153" s="20"/>
      <c r="T153" s="25" t="s">
        <v>23</v>
      </c>
    </row>
    <row r="154" spans="1:20" s="7" customFormat="1" ht="51.75" hidden="1" customHeight="1" x14ac:dyDescent="0.25">
      <c r="A154" s="7" t="s">
        <v>545</v>
      </c>
      <c r="B154" s="223" t="s">
        <v>546</v>
      </c>
      <c r="C154" s="10" t="s">
        <v>3</v>
      </c>
      <c r="D154" s="25" t="s">
        <v>16</v>
      </c>
      <c r="E154" s="9"/>
      <c r="F154" s="7" t="s">
        <v>503</v>
      </c>
      <c r="G154" s="20" t="s">
        <v>547</v>
      </c>
      <c r="H154" s="25" t="s">
        <v>247</v>
      </c>
      <c r="I154" s="7" t="s">
        <v>362</v>
      </c>
      <c r="M154" s="25"/>
      <c r="N154" s="148"/>
      <c r="O154" s="148"/>
      <c r="P154" s="25"/>
      <c r="Q154" s="25"/>
      <c r="T154" s="25"/>
    </row>
    <row r="155" spans="1:20" s="7" customFormat="1" ht="52.8" x14ac:dyDescent="0.25">
      <c r="A155" s="11" t="s">
        <v>548</v>
      </c>
      <c r="B155" s="12" t="s">
        <v>549</v>
      </c>
      <c r="C155" s="12"/>
      <c r="D155" s="17" t="s">
        <v>226</v>
      </c>
      <c r="E155" s="9">
        <v>4</v>
      </c>
      <c r="F155" s="12" t="s">
        <v>550</v>
      </c>
      <c r="G155" s="17"/>
      <c r="H155" s="17" t="s">
        <v>159</v>
      </c>
      <c r="I155" s="12" t="s">
        <v>551</v>
      </c>
      <c r="J155" s="12" t="s">
        <v>552</v>
      </c>
      <c r="K155" s="12"/>
      <c r="L155" s="14"/>
      <c r="M155" s="53"/>
      <c r="N155" s="148"/>
      <c r="O155" s="148"/>
      <c r="P155" s="25"/>
      <c r="Q155" s="25"/>
      <c r="T155" s="25" t="s">
        <v>23</v>
      </c>
    </row>
    <row r="156" spans="1:20" s="7" customFormat="1" ht="24.9" hidden="1" customHeight="1" x14ac:dyDescent="0.3">
      <c r="A156" s="175" t="s">
        <v>553</v>
      </c>
      <c r="B156" s="175" t="s">
        <v>554</v>
      </c>
      <c r="C156" s="12" t="s">
        <v>3</v>
      </c>
      <c r="D156" s="17" t="s">
        <v>226</v>
      </c>
      <c r="E156" s="9"/>
      <c r="F156" s="175" t="s">
        <v>555</v>
      </c>
      <c r="G156" s="175" t="s">
        <v>556</v>
      </c>
      <c r="H156" s="175" t="s">
        <v>557</v>
      </c>
      <c r="I156" s="175" t="s">
        <v>558</v>
      </c>
      <c r="J156" s="12"/>
      <c r="K156" s="12"/>
      <c r="M156" s="25"/>
      <c r="N156" s="148"/>
      <c r="O156" s="148"/>
      <c r="P156" s="25"/>
      <c r="Q156" s="25"/>
      <c r="S156" s="13"/>
      <c r="T156" s="25" t="s">
        <v>23</v>
      </c>
    </row>
    <row r="157" spans="1:20" s="7" customFormat="1" ht="55.5" hidden="1" customHeight="1" x14ac:dyDescent="0.25">
      <c r="A157" s="11" t="s">
        <v>559</v>
      </c>
      <c r="B157" s="12"/>
      <c r="C157" s="12"/>
      <c r="D157" s="17" t="s">
        <v>226</v>
      </c>
      <c r="E157" s="9"/>
      <c r="F157" s="12" t="s">
        <v>560</v>
      </c>
      <c r="G157" s="17" t="s">
        <v>158</v>
      </c>
      <c r="H157" s="17" t="s">
        <v>561</v>
      </c>
      <c r="I157" s="12" t="s">
        <v>562</v>
      </c>
      <c r="J157" s="12" t="s">
        <v>563</v>
      </c>
      <c r="K157" s="12"/>
      <c r="M157" s="25"/>
      <c r="N157" s="148"/>
      <c r="O157" s="148"/>
      <c r="P157" s="25"/>
      <c r="Q157" s="25"/>
      <c r="S157" s="14"/>
      <c r="T157" s="25" t="s">
        <v>23</v>
      </c>
    </row>
    <row r="158" spans="1:20" s="7" customFormat="1" ht="38.25" hidden="1" customHeight="1" x14ac:dyDescent="0.25">
      <c r="A158" s="11" t="s">
        <v>564</v>
      </c>
      <c r="B158" s="12" t="s">
        <v>565</v>
      </c>
      <c r="C158" s="12"/>
      <c r="D158" s="17" t="s">
        <v>226</v>
      </c>
      <c r="E158" s="9"/>
      <c r="F158" s="12"/>
      <c r="G158" s="17"/>
      <c r="H158" s="17" t="s">
        <v>389</v>
      </c>
      <c r="I158" s="12" t="s">
        <v>566</v>
      </c>
      <c r="J158" s="12" t="s">
        <v>567</v>
      </c>
      <c r="K158" s="12"/>
      <c r="M158" s="25"/>
      <c r="N158" s="148"/>
      <c r="O158" s="148"/>
      <c r="P158" s="25"/>
      <c r="Q158" s="25"/>
      <c r="T158" s="25" t="s">
        <v>23</v>
      </c>
    </row>
    <row r="159" spans="1:20" s="7" customFormat="1" ht="59.25" hidden="1" customHeight="1" x14ac:dyDescent="0.25">
      <c r="A159" s="111" t="s">
        <v>568</v>
      </c>
      <c r="B159" s="12" t="s">
        <v>569</v>
      </c>
      <c r="C159" s="12"/>
      <c r="D159" s="17" t="s">
        <v>226</v>
      </c>
      <c r="E159" s="9"/>
      <c r="F159" s="12"/>
      <c r="G159" s="17"/>
      <c r="H159" s="17" t="s">
        <v>570</v>
      </c>
      <c r="I159" s="12"/>
      <c r="J159" s="12" t="s">
        <v>571</v>
      </c>
      <c r="K159" s="12"/>
      <c r="M159" s="25"/>
      <c r="N159" s="148"/>
      <c r="O159" s="148"/>
      <c r="P159" s="25"/>
      <c r="Q159" s="20"/>
      <c r="T159" s="25"/>
    </row>
    <row r="160" spans="1:20" s="7" customFormat="1" ht="36.75" hidden="1" customHeight="1" x14ac:dyDescent="0.25">
      <c r="A160" s="16" t="s">
        <v>572</v>
      </c>
      <c r="B160" s="16" t="s">
        <v>573</v>
      </c>
      <c r="C160" s="16"/>
      <c r="D160" s="17" t="s">
        <v>16</v>
      </c>
      <c r="E160" s="9"/>
      <c r="F160" s="12" t="s">
        <v>574</v>
      </c>
      <c r="G160" s="17"/>
      <c r="H160" s="17"/>
      <c r="I160" s="12"/>
      <c r="J160" s="12"/>
      <c r="K160" s="12"/>
      <c r="L160" s="14"/>
      <c r="M160" s="71"/>
      <c r="N160" s="148"/>
      <c r="O160" s="148"/>
      <c r="P160" s="25"/>
      <c r="Q160" s="25"/>
      <c r="S160" s="14"/>
      <c r="T160" s="25" t="s">
        <v>23</v>
      </c>
    </row>
    <row r="161" spans="1:20" s="7" customFormat="1" ht="25.5" hidden="1" customHeight="1" x14ac:dyDescent="0.25">
      <c r="A161" s="11" t="s">
        <v>575</v>
      </c>
      <c r="B161" s="12" t="s">
        <v>576</v>
      </c>
      <c r="C161" s="12"/>
      <c r="D161" s="17" t="s">
        <v>226</v>
      </c>
      <c r="E161" s="9"/>
      <c r="F161" s="12" t="s">
        <v>577</v>
      </c>
      <c r="G161" s="17"/>
      <c r="H161" s="17"/>
      <c r="I161" s="12" t="s">
        <v>578</v>
      </c>
      <c r="J161" s="12"/>
      <c r="K161" s="12"/>
      <c r="L161" s="14"/>
      <c r="M161" s="71"/>
      <c r="N161" s="148"/>
      <c r="O161" s="148"/>
      <c r="P161" s="25"/>
      <c r="Q161" s="25"/>
      <c r="S161" s="14"/>
      <c r="T161" s="25" t="s">
        <v>23</v>
      </c>
    </row>
    <row r="162" spans="1:20" s="7" customFormat="1" ht="25.5" hidden="1" customHeight="1" x14ac:dyDescent="0.25">
      <c r="A162" s="16" t="s">
        <v>579</v>
      </c>
      <c r="B162" s="16" t="s">
        <v>580</v>
      </c>
      <c r="C162" s="16"/>
      <c r="D162" s="17" t="s">
        <v>16</v>
      </c>
      <c r="E162" s="9"/>
      <c r="F162" s="12"/>
      <c r="G162" s="17"/>
      <c r="H162" s="17"/>
      <c r="I162" s="12"/>
      <c r="J162" s="12"/>
      <c r="K162" s="12"/>
      <c r="L162" s="14"/>
      <c r="M162" s="71"/>
      <c r="N162" s="148"/>
      <c r="O162" s="148"/>
      <c r="P162" s="25"/>
      <c r="Q162" s="25"/>
      <c r="S162" s="14"/>
      <c r="T162" s="25" t="s">
        <v>23</v>
      </c>
    </row>
    <row r="163" spans="1:20" s="7" customFormat="1" ht="25.5" customHeight="1" x14ac:dyDescent="0.25">
      <c r="A163" s="16" t="s">
        <v>581</v>
      </c>
      <c r="B163" s="16" t="s">
        <v>582</v>
      </c>
      <c r="C163" s="16"/>
      <c r="D163" s="17" t="s">
        <v>16</v>
      </c>
      <c r="E163" s="9">
        <v>2</v>
      </c>
      <c r="F163" s="12" t="s">
        <v>583</v>
      </c>
      <c r="G163" s="17"/>
      <c r="H163" s="17" t="s">
        <v>374</v>
      </c>
      <c r="I163" s="12" t="s">
        <v>584</v>
      </c>
      <c r="J163" s="12"/>
      <c r="K163" s="12"/>
      <c r="L163" s="14"/>
      <c r="M163" s="71"/>
      <c r="N163" s="148"/>
      <c r="O163" s="148"/>
      <c r="P163" s="25"/>
      <c r="Q163" s="25"/>
      <c r="S163" s="14"/>
      <c r="T163" s="25" t="s">
        <v>23</v>
      </c>
    </row>
    <row r="164" spans="1:20" s="7" customFormat="1" ht="25.5" customHeight="1" x14ac:dyDescent="0.25">
      <c r="A164" s="1" t="s">
        <v>5222</v>
      </c>
      <c r="B164" s="12" t="s">
        <v>586</v>
      </c>
      <c r="C164" s="16" t="s">
        <v>3</v>
      </c>
      <c r="D164" s="17" t="s">
        <v>59</v>
      </c>
      <c r="E164" s="9">
        <v>7</v>
      </c>
      <c r="F164" s="12" t="s">
        <v>5223</v>
      </c>
      <c r="G164" s="17"/>
      <c r="H164" s="17"/>
      <c r="I164" s="12"/>
      <c r="J164" s="12"/>
      <c r="K164" s="12"/>
      <c r="L164" s="14"/>
      <c r="M164" s="71"/>
      <c r="N164" s="258"/>
      <c r="O164" s="258"/>
      <c r="P164" s="25"/>
      <c r="Q164" s="25"/>
      <c r="S164" s="14"/>
      <c r="T164" s="25"/>
    </row>
    <row r="165" spans="1:20" s="7" customFormat="1" ht="25.5" hidden="1" customHeight="1" x14ac:dyDescent="0.25">
      <c r="A165" s="1" t="s">
        <v>585</v>
      </c>
      <c r="B165" s="12" t="s">
        <v>586</v>
      </c>
      <c r="C165" s="1"/>
      <c r="D165" s="4" t="s">
        <v>59</v>
      </c>
      <c r="E165" s="4"/>
      <c r="F165" s="1" t="s">
        <v>587</v>
      </c>
      <c r="G165" s="4" t="s">
        <v>547</v>
      </c>
      <c r="H165" s="4" t="s">
        <v>247</v>
      </c>
      <c r="I165" s="1" t="s">
        <v>588</v>
      </c>
      <c r="J165" s="1" t="s">
        <v>62</v>
      </c>
      <c r="K165" s="49"/>
      <c r="L165" s="1"/>
      <c r="M165" s="4"/>
      <c r="N165" s="148"/>
      <c r="O165" s="148"/>
      <c r="P165" s="25"/>
      <c r="Q165" s="4"/>
      <c r="S165" s="14"/>
      <c r="T165" s="25"/>
    </row>
    <row r="166" spans="1:20" s="7" customFormat="1" ht="25.5" hidden="1" customHeight="1" x14ac:dyDescent="0.25">
      <c r="A166" s="11" t="s">
        <v>589</v>
      </c>
      <c r="B166" s="12" t="s">
        <v>590</v>
      </c>
      <c r="C166" s="12"/>
      <c r="D166" s="17" t="s">
        <v>110</v>
      </c>
      <c r="E166" s="9"/>
      <c r="F166" s="12" t="s">
        <v>36</v>
      </c>
      <c r="G166" s="17" t="s">
        <v>139</v>
      </c>
      <c r="H166" s="17"/>
      <c r="I166" s="12" t="s">
        <v>591</v>
      </c>
      <c r="J166" s="12"/>
      <c r="K166" s="12"/>
      <c r="L166" s="14"/>
      <c r="M166" s="53"/>
      <c r="N166" s="148"/>
      <c r="O166" s="148"/>
      <c r="P166" s="25"/>
      <c r="Q166" s="25"/>
      <c r="S166" s="14"/>
      <c r="T166" s="25"/>
    </row>
    <row r="167" spans="1:20" s="7" customFormat="1" ht="25.5" hidden="1" customHeight="1" x14ac:dyDescent="0.25">
      <c r="A167" s="11" t="s">
        <v>592</v>
      </c>
      <c r="B167" s="12" t="s">
        <v>593</v>
      </c>
      <c r="C167" s="12"/>
      <c r="D167" s="17" t="s">
        <v>43</v>
      </c>
      <c r="E167" s="9"/>
      <c r="F167" s="12" t="s">
        <v>594</v>
      </c>
      <c r="G167" s="17" t="s">
        <v>27</v>
      </c>
      <c r="H167" s="17" t="s">
        <v>595</v>
      </c>
      <c r="I167" s="12" t="s">
        <v>596</v>
      </c>
      <c r="J167" s="12"/>
      <c r="K167" s="12"/>
      <c r="L167" s="14"/>
      <c r="M167" s="71"/>
      <c r="N167" s="148"/>
      <c r="O167" s="148"/>
      <c r="P167" s="25"/>
      <c r="Q167" s="25"/>
      <c r="T167" s="25" t="s">
        <v>23</v>
      </c>
    </row>
    <row r="168" spans="1:20" s="7" customFormat="1" ht="25.5" customHeight="1" x14ac:dyDescent="0.25">
      <c r="A168" s="11" t="s">
        <v>597</v>
      </c>
      <c r="B168" s="12" t="s">
        <v>598</v>
      </c>
      <c r="C168" s="12"/>
      <c r="D168" s="17" t="s">
        <v>16</v>
      </c>
      <c r="E168" s="9">
        <f>6+1</f>
        <v>7</v>
      </c>
      <c r="F168" s="12" t="s">
        <v>599</v>
      </c>
      <c r="G168" s="25"/>
      <c r="H168" s="17" t="s">
        <v>374</v>
      </c>
      <c r="I168" s="12" t="s">
        <v>600</v>
      </c>
      <c r="J168" s="12" t="s">
        <v>601</v>
      </c>
      <c r="K168" s="12"/>
      <c r="L168" s="14"/>
      <c r="M168" s="71"/>
      <c r="N168" s="148"/>
      <c r="O168" s="148"/>
      <c r="P168" s="25"/>
      <c r="Q168" s="25"/>
      <c r="T168" s="25" t="s">
        <v>23</v>
      </c>
    </row>
    <row r="169" spans="1:20" s="7" customFormat="1" ht="25.5" hidden="1" customHeight="1" x14ac:dyDescent="0.25">
      <c r="A169" s="11" t="s">
        <v>602</v>
      </c>
      <c r="B169" s="12" t="s">
        <v>603</v>
      </c>
      <c r="C169" s="16" t="s">
        <v>3</v>
      </c>
      <c r="D169" s="17" t="s">
        <v>226</v>
      </c>
      <c r="E169" s="9"/>
      <c r="F169" s="12"/>
      <c r="G169" s="17"/>
      <c r="H169" s="17"/>
      <c r="I169" s="12" t="s">
        <v>604</v>
      </c>
      <c r="J169" s="12"/>
      <c r="K169" s="103"/>
      <c r="L169" s="15"/>
      <c r="M169" s="71"/>
      <c r="N169" s="148"/>
      <c r="O169" s="148"/>
      <c r="P169" s="25"/>
      <c r="Q169" s="95"/>
      <c r="T169" s="25" t="s">
        <v>23</v>
      </c>
    </row>
    <row r="170" spans="1:20" s="7" customFormat="1" ht="25.5" hidden="1" customHeight="1" x14ac:dyDescent="0.25">
      <c r="A170" s="11" t="s">
        <v>605</v>
      </c>
      <c r="B170" s="12"/>
      <c r="C170" s="12"/>
      <c r="D170" s="17" t="s">
        <v>59</v>
      </c>
      <c r="E170" s="9"/>
      <c r="F170" s="12" t="s">
        <v>606</v>
      </c>
      <c r="G170" s="17"/>
      <c r="H170" s="17" t="s">
        <v>442</v>
      </c>
      <c r="I170" s="7" t="s">
        <v>607</v>
      </c>
      <c r="K170" s="15" t="s">
        <v>21</v>
      </c>
      <c r="L170" s="15" t="s">
        <v>73</v>
      </c>
      <c r="M170" s="71"/>
      <c r="N170" s="148"/>
      <c r="O170" s="148"/>
      <c r="P170" s="25"/>
      <c r="Q170" s="25"/>
      <c r="T170" s="25" t="s">
        <v>23</v>
      </c>
    </row>
    <row r="171" spans="1:20" s="7" customFormat="1" ht="25.5" hidden="1" customHeight="1" x14ac:dyDescent="0.25">
      <c r="A171" s="11" t="s">
        <v>608</v>
      </c>
      <c r="B171" s="12" t="s">
        <v>609</v>
      </c>
      <c r="C171" s="12"/>
      <c r="D171" s="17" t="s">
        <v>43</v>
      </c>
      <c r="E171" s="9"/>
      <c r="F171" s="12" t="s">
        <v>610</v>
      </c>
      <c r="G171" s="17"/>
      <c r="H171" s="17"/>
      <c r="I171" s="12"/>
      <c r="J171" s="12" t="s">
        <v>611</v>
      </c>
      <c r="K171" s="103"/>
      <c r="L171" s="14"/>
      <c r="M171" s="71"/>
      <c r="N171" s="148"/>
      <c r="O171" s="148"/>
      <c r="P171" s="25"/>
      <c r="Q171" s="20"/>
      <c r="S171" s="13"/>
      <c r="T171" s="25" t="s">
        <v>23</v>
      </c>
    </row>
    <row r="172" spans="1:20" s="7" customFormat="1" ht="25.5" hidden="1" customHeight="1" x14ac:dyDescent="0.25">
      <c r="A172" s="11" t="s">
        <v>608</v>
      </c>
      <c r="B172" s="12" t="s">
        <v>609</v>
      </c>
      <c r="C172" s="12"/>
      <c r="D172" s="17" t="s">
        <v>43</v>
      </c>
      <c r="E172" s="9"/>
      <c r="F172" s="12" t="s">
        <v>612</v>
      </c>
      <c r="G172" s="17"/>
      <c r="H172" s="17"/>
      <c r="I172" s="12"/>
      <c r="J172" s="12"/>
      <c r="K172" s="103"/>
      <c r="L172" s="14"/>
      <c r="M172" s="71"/>
      <c r="N172" s="148"/>
      <c r="O172" s="148"/>
      <c r="P172" s="25"/>
      <c r="Q172" s="20"/>
      <c r="S172" s="13"/>
      <c r="T172" s="25" t="s">
        <v>23</v>
      </c>
    </row>
    <row r="173" spans="1:20" s="7" customFormat="1" ht="25.5" hidden="1" customHeight="1" x14ac:dyDescent="0.25">
      <c r="A173" s="11" t="s">
        <v>613</v>
      </c>
      <c r="B173" s="12" t="s">
        <v>614</v>
      </c>
      <c r="C173" s="12"/>
      <c r="D173" s="17" t="s">
        <v>43</v>
      </c>
      <c r="E173" s="9"/>
      <c r="F173" s="12" t="s">
        <v>615</v>
      </c>
      <c r="G173" s="17"/>
      <c r="H173" s="17" t="s">
        <v>518</v>
      </c>
      <c r="I173" s="12"/>
      <c r="J173" s="12"/>
      <c r="K173" s="103" t="s">
        <v>179</v>
      </c>
      <c r="L173" s="14"/>
      <c r="M173" s="71"/>
      <c r="N173" s="148"/>
      <c r="O173" s="148"/>
      <c r="P173" s="25"/>
      <c r="Q173" s="25"/>
      <c r="S173" s="13"/>
      <c r="T173" s="25" t="s">
        <v>23</v>
      </c>
    </row>
    <row r="174" spans="1:20" s="7" customFormat="1" ht="25.5" customHeight="1" x14ac:dyDescent="0.25">
      <c r="A174" s="11" t="s">
        <v>613</v>
      </c>
      <c r="B174" s="12" t="s">
        <v>614</v>
      </c>
      <c r="C174" s="12" t="s">
        <v>3</v>
      </c>
      <c r="D174" s="17" t="s">
        <v>16</v>
      </c>
      <c r="E174" s="9">
        <v>2</v>
      </c>
      <c r="F174" s="12" t="s">
        <v>5157</v>
      </c>
      <c r="G174" s="17" t="s">
        <v>27</v>
      </c>
      <c r="H174" s="17"/>
      <c r="I174" s="12"/>
      <c r="J174" s="12"/>
      <c r="K174" s="103"/>
      <c r="L174" s="14"/>
      <c r="M174" s="71"/>
      <c r="N174" s="243"/>
      <c r="O174" s="243"/>
      <c r="P174" s="25"/>
      <c r="Q174" s="25"/>
      <c r="S174" s="13"/>
      <c r="T174" s="25"/>
    </row>
    <row r="175" spans="1:20" s="7" customFormat="1" ht="52.5" customHeight="1" x14ac:dyDescent="0.3">
      <c r="A175" s="11" t="s">
        <v>5158</v>
      </c>
      <c r="B175" s="175" t="s">
        <v>5159</v>
      </c>
      <c r="C175" s="12" t="s">
        <v>3</v>
      </c>
      <c r="D175" s="17" t="s">
        <v>43</v>
      </c>
      <c r="E175" s="9">
        <v>6</v>
      </c>
      <c r="F175" s="12" t="s">
        <v>5160</v>
      </c>
      <c r="G175" s="257" t="s">
        <v>239</v>
      </c>
      <c r="H175" s="256" t="s">
        <v>294</v>
      </c>
      <c r="I175" s="12" t="s">
        <v>5161</v>
      </c>
      <c r="J175" s="12"/>
      <c r="K175" s="103"/>
      <c r="L175" s="14"/>
      <c r="M175" s="71"/>
      <c r="N175" s="243"/>
      <c r="O175" s="243"/>
      <c r="P175" s="25"/>
      <c r="Q175" s="25"/>
      <c r="S175" s="13"/>
      <c r="T175" s="25"/>
    </row>
    <row r="176" spans="1:20" s="7" customFormat="1" ht="25.5" hidden="1" customHeight="1" x14ac:dyDescent="0.25">
      <c r="A176" s="11" t="s">
        <v>616</v>
      </c>
      <c r="B176" s="12"/>
      <c r="C176" s="12"/>
      <c r="D176" s="17" t="s">
        <v>59</v>
      </c>
      <c r="E176" s="9"/>
      <c r="F176" s="12" t="s">
        <v>617</v>
      </c>
      <c r="G176" s="17"/>
      <c r="H176" s="17" t="s">
        <v>618</v>
      </c>
      <c r="I176" s="12" t="s">
        <v>619</v>
      </c>
      <c r="J176" s="12" t="s">
        <v>620</v>
      </c>
      <c r="K176" s="103" t="s">
        <v>73</v>
      </c>
      <c r="L176" s="14"/>
      <c r="M176" s="71"/>
      <c r="N176" s="148"/>
      <c r="O176" s="148"/>
      <c r="P176" s="25"/>
      <c r="Q176" s="20"/>
      <c r="S176" s="13"/>
      <c r="T176" s="25"/>
    </row>
    <row r="177" spans="1:20" s="7" customFormat="1" ht="25.5" hidden="1" customHeight="1" x14ac:dyDescent="0.25">
      <c r="A177" s="11" t="s">
        <v>621</v>
      </c>
      <c r="B177" s="12" t="s">
        <v>549</v>
      </c>
      <c r="C177" s="12"/>
      <c r="D177" s="17" t="s">
        <v>59</v>
      </c>
      <c r="E177" s="9"/>
      <c r="F177" s="12" t="s">
        <v>622</v>
      </c>
      <c r="G177" s="17" t="s">
        <v>139</v>
      </c>
      <c r="H177" s="17" t="s">
        <v>276</v>
      </c>
      <c r="I177" s="12" t="s">
        <v>623</v>
      </c>
      <c r="J177" s="12"/>
      <c r="K177" s="12"/>
      <c r="L177" s="14"/>
      <c r="M177" s="71"/>
      <c r="N177" s="148"/>
      <c r="O177" s="148"/>
      <c r="P177" s="25"/>
      <c r="Q177" s="25"/>
      <c r="S177" s="13"/>
      <c r="T177" s="25"/>
    </row>
    <row r="178" spans="1:20" s="7" customFormat="1" ht="26.4" hidden="1" x14ac:dyDescent="0.25">
      <c r="A178" s="11" t="s">
        <v>624</v>
      </c>
      <c r="B178" s="168" t="s">
        <v>625</v>
      </c>
      <c r="C178" s="12"/>
      <c r="D178" s="17" t="s">
        <v>43</v>
      </c>
      <c r="E178" s="9"/>
      <c r="F178" s="12" t="s">
        <v>626</v>
      </c>
      <c r="G178" s="17"/>
      <c r="H178" s="17" t="s">
        <v>627</v>
      </c>
      <c r="I178" s="12"/>
      <c r="J178" s="12"/>
      <c r="K178" s="12"/>
      <c r="L178" s="14"/>
      <c r="M178" s="71"/>
      <c r="N178" s="148"/>
      <c r="O178" s="148"/>
      <c r="P178" s="25"/>
      <c r="Q178" s="25"/>
      <c r="S178" s="13"/>
      <c r="T178" s="25" t="s">
        <v>23</v>
      </c>
    </row>
    <row r="179" spans="1:20" s="7" customFormat="1" ht="27" hidden="1" customHeight="1" x14ac:dyDescent="0.25">
      <c r="A179" s="114" t="s">
        <v>628</v>
      </c>
      <c r="B179" s="12" t="s">
        <v>625</v>
      </c>
      <c r="C179" s="12"/>
      <c r="D179" s="17" t="s">
        <v>110</v>
      </c>
      <c r="E179" s="9"/>
      <c r="F179" s="12" t="s">
        <v>65</v>
      </c>
      <c r="G179" s="20" t="s">
        <v>341</v>
      </c>
      <c r="H179" s="17" t="s">
        <v>276</v>
      </c>
      <c r="I179" s="12" t="s">
        <v>629</v>
      </c>
      <c r="J179" s="12"/>
      <c r="K179" s="12"/>
      <c r="L179" s="14"/>
      <c r="M179" s="71"/>
      <c r="N179" s="148"/>
      <c r="O179" s="148"/>
      <c r="P179" s="25"/>
      <c r="Q179" s="25"/>
      <c r="S179" s="13"/>
      <c r="T179" s="25"/>
    </row>
    <row r="180" spans="1:20" s="7" customFormat="1" ht="25.5" hidden="1" customHeight="1" x14ac:dyDescent="0.25">
      <c r="A180" s="114" t="s">
        <v>630</v>
      </c>
      <c r="B180" s="12" t="s">
        <v>625</v>
      </c>
      <c r="C180" s="12"/>
      <c r="D180" s="17" t="s">
        <v>110</v>
      </c>
      <c r="E180" s="9"/>
      <c r="F180" s="12" t="s">
        <v>631</v>
      </c>
      <c r="G180" s="20" t="s">
        <v>341</v>
      </c>
      <c r="H180" s="17" t="s">
        <v>276</v>
      </c>
      <c r="I180" s="12" t="s">
        <v>632</v>
      </c>
      <c r="J180" s="12"/>
      <c r="K180" s="103" t="s">
        <v>21</v>
      </c>
      <c r="L180" s="14"/>
      <c r="M180" s="71"/>
      <c r="N180" s="148"/>
      <c r="O180" s="148"/>
      <c r="P180" s="25"/>
      <c r="Q180" s="25"/>
      <c r="S180" s="14"/>
      <c r="T180" s="25" t="s">
        <v>23</v>
      </c>
    </row>
    <row r="181" spans="1:20" s="7" customFormat="1" ht="25.5" hidden="1" customHeight="1" x14ac:dyDescent="0.25">
      <c r="A181" s="11" t="s">
        <v>633</v>
      </c>
      <c r="B181" s="12" t="s">
        <v>625</v>
      </c>
      <c r="C181" s="12"/>
      <c r="D181" s="17" t="s">
        <v>110</v>
      </c>
      <c r="E181" s="9"/>
      <c r="F181" s="12" t="s">
        <v>634</v>
      </c>
      <c r="G181" s="20" t="s">
        <v>341</v>
      </c>
      <c r="H181" s="17" t="s">
        <v>276</v>
      </c>
      <c r="I181" s="12"/>
      <c r="J181" s="12"/>
      <c r="K181" s="103" t="s">
        <v>21</v>
      </c>
      <c r="L181" s="50" t="s">
        <v>21</v>
      </c>
      <c r="M181" s="25"/>
      <c r="N181" s="148"/>
      <c r="O181" s="148"/>
      <c r="P181" s="25"/>
      <c r="Q181" s="25"/>
      <c r="T181" s="25" t="s">
        <v>23</v>
      </c>
    </row>
    <row r="182" spans="1:20" s="7" customFormat="1" ht="25.5" customHeight="1" x14ac:dyDescent="0.25">
      <c r="A182" s="227" t="s">
        <v>5138</v>
      </c>
      <c r="B182" s="245" t="s">
        <v>5139</v>
      </c>
      <c r="C182" s="12" t="s">
        <v>3</v>
      </c>
      <c r="D182" s="17" t="s">
        <v>59</v>
      </c>
      <c r="E182" s="9">
        <v>6</v>
      </c>
      <c r="F182" s="245" t="s">
        <v>5140</v>
      </c>
      <c r="G182" s="245" t="s">
        <v>1949</v>
      </c>
      <c r="H182" s="245" t="s">
        <v>177</v>
      </c>
      <c r="I182" s="245" t="s">
        <v>5141</v>
      </c>
      <c r="J182" s="12"/>
      <c r="K182" s="103"/>
      <c r="L182" s="50"/>
      <c r="M182" s="25"/>
      <c r="N182" s="242"/>
      <c r="O182" s="242"/>
      <c r="P182" s="25"/>
      <c r="Q182" s="25"/>
      <c r="T182" s="25"/>
    </row>
    <row r="183" spans="1:20" s="7" customFormat="1" ht="25.5" hidden="1" customHeight="1" x14ac:dyDescent="0.25">
      <c r="A183" s="114" t="s">
        <v>635</v>
      </c>
      <c r="B183" s="12" t="s">
        <v>636</v>
      </c>
      <c r="C183" s="12"/>
      <c r="D183" s="17" t="s">
        <v>110</v>
      </c>
      <c r="E183" s="9"/>
      <c r="F183" s="12" t="s">
        <v>637</v>
      </c>
      <c r="G183" s="17" t="s">
        <v>77</v>
      </c>
      <c r="H183" s="17" t="s">
        <v>272</v>
      </c>
      <c r="I183" s="12" t="s">
        <v>638</v>
      </c>
      <c r="J183" s="1" t="s">
        <v>639</v>
      </c>
      <c r="K183" s="103" t="s">
        <v>21</v>
      </c>
      <c r="L183" s="14" t="s">
        <v>73</v>
      </c>
      <c r="M183" s="71"/>
      <c r="N183" s="148"/>
      <c r="O183" s="148"/>
      <c r="P183" s="25"/>
      <c r="Q183" s="25"/>
      <c r="S183" s="14"/>
      <c r="T183" s="25" t="s">
        <v>23</v>
      </c>
    </row>
    <row r="184" spans="1:20" s="7" customFormat="1" ht="26.4" x14ac:dyDescent="0.25">
      <c r="A184" s="11" t="s">
        <v>640</v>
      </c>
      <c r="B184" s="12" t="s">
        <v>636</v>
      </c>
      <c r="C184" s="12"/>
      <c r="D184" s="17" t="s">
        <v>110</v>
      </c>
      <c r="E184" s="9">
        <v>5</v>
      </c>
      <c r="F184" s="12" t="s">
        <v>641</v>
      </c>
      <c r="G184" s="17" t="s">
        <v>77</v>
      </c>
      <c r="H184" s="17" t="s">
        <v>276</v>
      </c>
      <c r="I184" s="12" t="s">
        <v>638</v>
      </c>
      <c r="J184" s="12"/>
      <c r="K184" s="12"/>
      <c r="L184" s="14"/>
      <c r="M184" s="53"/>
      <c r="N184" s="148"/>
      <c r="O184" s="148"/>
      <c r="P184" s="25"/>
      <c r="Q184" s="20"/>
      <c r="S184" s="14"/>
      <c r="T184" s="25" t="s">
        <v>23</v>
      </c>
    </row>
    <row r="185" spans="1:20" s="7" customFormat="1" ht="25.5" hidden="1" customHeight="1" x14ac:dyDescent="0.25">
      <c r="A185" s="11" t="s">
        <v>642</v>
      </c>
      <c r="B185" s="12" t="s">
        <v>636</v>
      </c>
      <c r="C185" s="12"/>
      <c r="D185" s="17" t="s">
        <v>59</v>
      </c>
      <c r="E185" s="9"/>
      <c r="F185" s="12" t="s">
        <v>643</v>
      </c>
      <c r="G185" s="17" t="s">
        <v>77</v>
      </c>
      <c r="H185" s="17"/>
      <c r="I185" s="12"/>
      <c r="J185" s="1" t="s">
        <v>644</v>
      </c>
      <c r="K185" s="12"/>
      <c r="L185" s="14"/>
      <c r="M185" s="71"/>
      <c r="N185" s="148"/>
      <c r="O185" s="148"/>
      <c r="P185" s="25"/>
      <c r="Q185" s="25"/>
      <c r="S185" s="14"/>
      <c r="T185" s="25" t="s">
        <v>23</v>
      </c>
    </row>
    <row r="186" spans="1:20" s="7" customFormat="1" ht="25.5" hidden="1" customHeight="1" x14ac:dyDescent="0.25">
      <c r="A186" s="11" t="s">
        <v>645</v>
      </c>
      <c r="B186" s="12" t="s">
        <v>646</v>
      </c>
      <c r="C186" s="12"/>
      <c r="D186" s="17" t="s">
        <v>110</v>
      </c>
      <c r="E186" s="9"/>
      <c r="F186" s="12" t="s">
        <v>378</v>
      </c>
      <c r="G186" s="17" t="s">
        <v>77</v>
      </c>
      <c r="H186" s="17"/>
      <c r="I186" s="12"/>
      <c r="J186" s="12"/>
      <c r="K186" s="12"/>
      <c r="L186" s="14"/>
      <c r="M186" s="53"/>
      <c r="N186" s="148"/>
      <c r="O186" s="148"/>
      <c r="P186" s="25"/>
      <c r="Q186" s="20"/>
      <c r="S186" s="13"/>
      <c r="T186" s="25" t="s">
        <v>23</v>
      </c>
    </row>
    <row r="187" spans="1:20" s="7" customFormat="1" ht="26.25" hidden="1" customHeight="1" x14ac:dyDescent="0.25">
      <c r="A187" s="11" t="s">
        <v>645</v>
      </c>
      <c r="B187" s="12" t="s">
        <v>646</v>
      </c>
      <c r="C187" s="12"/>
      <c r="D187" s="17" t="s">
        <v>110</v>
      </c>
      <c r="E187" s="9"/>
      <c r="F187" s="12" t="s">
        <v>36</v>
      </c>
      <c r="G187" s="17" t="s">
        <v>77</v>
      </c>
      <c r="H187" s="17"/>
      <c r="I187" s="12"/>
      <c r="J187" s="12"/>
      <c r="K187" s="12"/>
      <c r="L187" s="14"/>
      <c r="M187" s="71"/>
      <c r="N187" s="148"/>
      <c r="O187" s="148"/>
      <c r="P187" s="25"/>
      <c r="Q187" s="25"/>
      <c r="T187" s="25" t="s">
        <v>23</v>
      </c>
    </row>
    <row r="188" spans="1:20" s="7" customFormat="1" ht="25.5" hidden="1" customHeight="1" x14ac:dyDescent="0.25">
      <c r="A188" s="11" t="s">
        <v>647</v>
      </c>
      <c r="B188" s="12" t="s">
        <v>636</v>
      </c>
      <c r="C188" s="12"/>
      <c r="D188" s="17" t="s">
        <v>110</v>
      </c>
      <c r="E188" s="9"/>
      <c r="F188" s="12" t="s">
        <v>503</v>
      </c>
      <c r="G188" s="17" t="s">
        <v>77</v>
      </c>
      <c r="H188" s="17"/>
      <c r="I188" s="12"/>
      <c r="J188" s="12"/>
      <c r="K188" s="103" t="s">
        <v>73</v>
      </c>
      <c r="L188" s="14" t="s">
        <v>73</v>
      </c>
      <c r="M188" s="71"/>
      <c r="N188" s="148"/>
      <c r="O188" s="148"/>
      <c r="P188" s="25"/>
      <c r="Q188" s="25"/>
      <c r="S188" s="14"/>
      <c r="T188" s="25" t="s">
        <v>23</v>
      </c>
    </row>
    <row r="189" spans="1:20" s="7" customFormat="1" ht="25.5" hidden="1" customHeight="1" x14ac:dyDescent="0.25">
      <c r="A189" s="11" t="s">
        <v>648</v>
      </c>
      <c r="B189" s="12" t="s">
        <v>636</v>
      </c>
      <c r="C189" s="12"/>
      <c r="D189" s="17" t="s">
        <v>110</v>
      </c>
      <c r="E189" s="9"/>
      <c r="F189" s="12" t="s">
        <v>649</v>
      </c>
      <c r="G189" s="17"/>
      <c r="H189" s="17"/>
      <c r="I189" s="12"/>
      <c r="J189" s="1" t="s">
        <v>644</v>
      </c>
      <c r="K189" s="103" t="s">
        <v>21</v>
      </c>
      <c r="L189" s="14"/>
      <c r="M189" s="71"/>
      <c r="N189" s="148"/>
      <c r="O189" s="148"/>
      <c r="P189" s="25"/>
      <c r="Q189" s="25"/>
      <c r="S189" s="14"/>
      <c r="T189" s="25" t="s">
        <v>23</v>
      </c>
    </row>
    <row r="190" spans="1:20" s="7" customFormat="1" ht="25.5" hidden="1" customHeight="1" x14ac:dyDescent="0.25">
      <c r="A190" s="11" t="s">
        <v>650</v>
      </c>
      <c r="B190" s="12" t="s">
        <v>636</v>
      </c>
      <c r="C190" s="12"/>
      <c r="D190" s="17" t="s">
        <v>110</v>
      </c>
      <c r="E190" s="9"/>
      <c r="F190" s="12" t="s">
        <v>651</v>
      </c>
      <c r="G190" s="17" t="s">
        <v>77</v>
      </c>
      <c r="H190" s="17" t="s">
        <v>652</v>
      </c>
      <c r="I190" s="12" t="s">
        <v>638</v>
      </c>
      <c r="J190" s="12"/>
      <c r="K190" s="12"/>
      <c r="L190" s="14"/>
      <c r="M190" s="71"/>
      <c r="N190" s="148"/>
      <c r="O190" s="148"/>
      <c r="P190" s="25"/>
      <c r="Q190" s="25"/>
      <c r="S190" s="14"/>
      <c r="T190" s="25" t="s">
        <v>23</v>
      </c>
    </row>
    <row r="191" spans="1:20" s="7" customFormat="1" ht="25.5" hidden="1" customHeight="1" x14ac:dyDescent="0.25">
      <c r="A191" s="11" t="s">
        <v>650</v>
      </c>
      <c r="B191" s="12" t="s">
        <v>636</v>
      </c>
      <c r="C191" s="12"/>
      <c r="D191" s="17" t="s">
        <v>110</v>
      </c>
      <c r="E191" s="9"/>
      <c r="F191" s="12" t="s">
        <v>36</v>
      </c>
      <c r="G191" s="17" t="s">
        <v>77</v>
      </c>
      <c r="H191" s="17" t="s">
        <v>652</v>
      </c>
      <c r="I191" s="12" t="s">
        <v>653</v>
      </c>
      <c r="J191" s="12"/>
      <c r="K191" s="103" t="s">
        <v>21</v>
      </c>
      <c r="L191" s="14"/>
      <c r="M191" s="71"/>
      <c r="N191" s="148"/>
      <c r="O191" s="148"/>
      <c r="P191" s="25"/>
      <c r="Q191" s="25"/>
      <c r="T191" s="25" t="s">
        <v>23</v>
      </c>
    </row>
    <row r="192" spans="1:20" s="7" customFormat="1" ht="25.5" hidden="1" customHeight="1" x14ac:dyDescent="0.25">
      <c r="A192" s="11" t="s">
        <v>650</v>
      </c>
      <c r="B192" s="12" t="s">
        <v>636</v>
      </c>
      <c r="C192" s="12"/>
      <c r="D192" s="17" t="s">
        <v>110</v>
      </c>
      <c r="E192" s="9"/>
      <c r="F192" s="12" t="s">
        <v>654</v>
      </c>
      <c r="G192" s="17" t="s">
        <v>77</v>
      </c>
      <c r="H192" s="17" t="s">
        <v>652</v>
      </c>
      <c r="I192" s="12" t="s">
        <v>638</v>
      </c>
      <c r="J192" s="12"/>
      <c r="K192" s="12"/>
      <c r="L192" s="14"/>
      <c r="M192" s="71"/>
      <c r="N192" s="148"/>
      <c r="O192" s="148"/>
      <c r="P192" s="25"/>
      <c r="Q192" s="25"/>
      <c r="S192" s="14"/>
      <c r="T192" s="25" t="s">
        <v>23</v>
      </c>
    </row>
    <row r="193" spans="1:28" s="7" customFormat="1" ht="25.5" hidden="1" customHeight="1" x14ac:dyDescent="0.25">
      <c r="A193" s="11" t="s">
        <v>650</v>
      </c>
      <c r="B193" s="12" t="s">
        <v>636</v>
      </c>
      <c r="C193" s="12"/>
      <c r="D193" s="17" t="s">
        <v>110</v>
      </c>
      <c r="E193" s="9"/>
      <c r="F193" s="12" t="s">
        <v>32</v>
      </c>
      <c r="G193" s="17" t="s">
        <v>77</v>
      </c>
      <c r="H193" s="17" t="s">
        <v>652</v>
      </c>
      <c r="I193" s="12" t="s">
        <v>638</v>
      </c>
      <c r="J193" s="12"/>
      <c r="K193" s="12"/>
      <c r="L193" s="14"/>
      <c r="M193" s="71"/>
      <c r="N193" s="148"/>
      <c r="O193" s="148"/>
      <c r="P193" s="25"/>
      <c r="Q193" s="25"/>
      <c r="S193" s="14"/>
      <c r="T193" s="25" t="s">
        <v>23</v>
      </c>
    </row>
    <row r="194" spans="1:28" s="7" customFormat="1" ht="25.5" hidden="1" customHeight="1" x14ac:dyDescent="0.25">
      <c r="A194" s="11" t="s">
        <v>650</v>
      </c>
      <c r="B194" s="12" t="s">
        <v>636</v>
      </c>
      <c r="C194" s="12"/>
      <c r="D194" s="17" t="s">
        <v>110</v>
      </c>
      <c r="E194" s="9"/>
      <c r="F194" s="12" t="s">
        <v>503</v>
      </c>
      <c r="G194" s="17" t="s">
        <v>77</v>
      </c>
      <c r="H194" s="17" t="s">
        <v>652</v>
      </c>
      <c r="I194" s="12" t="s">
        <v>638</v>
      </c>
      <c r="J194" s="112"/>
      <c r="K194" s="103" t="s">
        <v>21</v>
      </c>
      <c r="L194" s="14"/>
      <c r="M194" s="53"/>
      <c r="N194" s="148"/>
      <c r="O194" s="148"/>
      <c r="P194" s="25"/>
      <c r="Q194" s="25"/>
      <c r="S194" s="14"/>
      <c r="T194" s="25" t="s">
        <v>23</v>
      </c>
    </row>
    <row r="195" spans="1:28" s="7" customFormat="1" ht="25.5" hidden="1" customHeight="1" x14ac:dyDescent="0.25">
      <c r="A195" s="11" t="s">
        <v>655</v>
      </c>
      <c r="B195" s="12" t="s">
        <v>656</v>
      </c>
      <c r="C195" s="12"/>
      <c r="D195" s="17" t="s">
        <v>110</v>
      </c>
      <c r="E195" s="9"/>
      <c r="F195" s="12" t="s">
        <v>657</v>
      </c>
      <c r="G195" s="17" t="s">
        <v>205</v>
      </c>
      <c r="H195" s="17" t="s">
        <v>658</v>
      </c>
      <c r="I195" s="12"/>
      <c r="J195" s="12"/>
      <c r="K195" s="12"/>
      <c r="L195" s="14"/>
      <c r="M195" s="71"/>
      <c r="N195" s="148"/>
      <c r="O195" s="148"/>
      <c r="P195" s="25"/>
      <c r="Q195" s="25"/>
      <c r="T195" s="25" t="s">
        <v>23</v>
      </c>
    </row>
    <row r="196" spans="1:28" s="7" customFormat="1" ht="25.5" customHeight="1" x14ac:dyDescent="0.25">
      <c r="A196" s="11" t="s">
        <v>659</v>
      </c>
      <c r="B196" s="12" t="s">
        <v>660</v>
      </c>
      <c r="C196" s="12"/>
      <c r="D196" s="17" t="s">
        <v>43</v>
      </c>
      <c r="E196" s="9">
        <v>6</v>
      </c>
      <c r="F196" s="12" t="s">
        <v>661</v>
      </c>
      <c r="G196" s="17" t="s">
        <v>77</v>
      </c>
      <c r="H196" s="17" t="s">
        <v>409</v>
      </c>
      <c r="I196" s="12" t="s">
        <v>662</v>
      </c>
      <c r="J196" s="12"/>
      <c r="K196" s="12"/>
      <c r="L196" s="14"/>
      <c r="M196" s="71"/>
      <c r="N196" s="148"/>
      <c r="O196" s="148"/>
      <c r="P196" s="25"/>
      <c r="Q196" s="20"/>
      <c r="T196" s="25" t="s">
        <v>23</v>
      </c>
    </row>
    <row r="197" spans="1:28" s="7" customFormat="1" ht="26.4" x14ac:dyDescent="0.25">
      <c r="A197" s="11" t="s">
        <v>663</v>
      </c>
      <c r="B197" s="11" t="s">
        <v>664</v>
      </c>
      <c r="C197" s="11"/>
      <c r="D197" s="20" t="s">
        <v>43</v>
      </c>
      <c r="E197" s="9">
        <v>6</v>
      </c>
      <c r="F197" s="11" t="s">
        <v>665</v>
      </c>
      <c r="G197" s="20" t="s">
        <v>666</v>
      </c>
      <c r="H197" s="20" t="s">
        <v>667</v>
      </c>
      <c r="I197" s="11" t="s">
        <v>668</v>
      </c>
      <c r="J197" s="112" t="s">
        <v>669</v>
      </c>
      <c r="K197" s="103" t="s">
        <v>179</v>
      </c>
      <c r="L197" s="15"/>
      <c r="M197" s="67"/>
      <c r="N197" s="148" t="s">
        <v>161</v>
      </c>
      <c r="O197" s="148"/>
      <c r="P197" s="25"/>
      <c r="Q197" s="95"/>
      <c r="T197" s="25" t="s">
        <v>23</v>
      </c>
    </row>
    <row r="198" spans="1:28" s="7" customFormat="1" ht="25.5" hidden="1" customHeight="1" x14ac:dyDescent="0.25">
      <c r="A198" s="11" t="s">
        <v>670</v>
      </c>
      <c r="B198" s="12" t="s">
        <v>664</v>
      </c>
      <c r="C198" s="12"/>
      <c r="D198" s="17" t="s">
        <v>43</v>
      </c>
      <c r="E198" s="9"/>
      <c r="F198" s="12" t="s">
        <v>514</v>
      </c>
      <c r="G198" s="17" t="s">
        <v>205</v>
      </c>
      <c r="H198" s="17" t="s">
        <v>667</v>
      </c>
      <c r="I198" s="12" t="s">
        <v>671</v>
      </c>
      <c r="J198" s="12"/>
      <c r="K198" s="103" t="s">
        <v>73</v>
      </c>
      <c r="L198" s="14"/>
      <c r="M198" s="71"/>
      <c r="N198" s="148" t="s">
        <v>22</v>
      </c>
      <c r="O198" s="148"/>
      <c r="P198" s="25"/>
      <c r="Q198" s="25"/>
      <c r="T198" s="25" t="s">
        <v>23</v>
      </c>
    </row>
    <row r="199" spans="1:28" s="7" customFormat="1" ht="65.25" customHeight="1" x14ac:dyDescent="0.25">
      <c r="A199" s="11" t="s">
        <v>5162</v>
      </c>
      <c r="B199" s="12" t="s">
        <v>664</v>
      </c>
      <c r="C199" s="12" t="s">
        <v>3</v>
      </c>
      <c r="D199" s="17" t="s">
        <v>43</v>
      </c>
      <c r="E199" s="9">
        <v>4</v>
      </c>
      <c r="F199" s="12" t="s">
        <v>5163</v>
      </c>
      <c r="G199" s="12" t="s">
        <v>5164</v>
      </c>
      <c r="H199" s="12" t="s">
        <v>126</v>
      </c>
      <c r="I199" s="12" t="s">
        <v>5165</v>
      </c>
      <c r="J199" s="12"/>
      <c r="K199" s="103"/>
      <c r="L199" s="14"/>
      <c r="M199" s="71"/>
      <c r="N199" s="243"/>
      <c r="O199" s="243"/>
      <c r="P199" s="25"/>
      <c r="Q199" s="25"/>
      <c r="T199" s="25"/>
      <c r="AB199" s="12"/>
    </row>
    <row r="200" spans="1:28" s="7" customFormat="1" ht="25.5" hidden="1" customHeight="1" x14ac:dyDescent="0.25">
      <c r="A200" s="11" t="s">
        <v>672</v>
      </c>
      <c r="B200" s="11" t="s">
        <v>673</v>
      </c>
      <c r="C200" s="11"/>
      <c r="D200" s="17" t="s">
        <v>226</v>
      </c>
      <c r="E200" s="9"/>
      <c r="F200" s="11" t="s">
        <v>674</v>
      </c>
      <c r="G200" s="20"/>
      <c r="H200" s="20" t="s">
        <v>675</v>
      </c>
      <c r="I200" s="11" t="s">
        <v>230</v>
      </c>
      <c r="J200" s="11"/>
      <c r="K200" s="11"/>
      <c r="M200" s="25"/>
      <c r="N200" s="148"/>
      <c r="O200" s="148"/>
      <c r="P200" s="25"/>
      <c r="Q200" s="25"/>
      <c r="T200" s="25" t="s">
        <v>23</v>
      </c>
    </row>
    <row r="201" spans="1:28" s="7" customFormat="1" ht="57.6" hidden="1" customHeight="1" x14ac:dyDescent="0.25">
      <c r="A201" s="11" t="s">
        <v>676</v>
      </c>
      <c r="B201" s="11" t="s">
        <v>677</v>
      </c>
      <c r="C201" s="11"/>
      <c r="D201" s="17" t="s">
        <v>43</v>
      </c>
      <c r="E201" s="9"/>
      <c r="F201" s="11" t="s">
        <v>678</v>
      </c>
      <c r="G201" s="20"/>
      <c r="H201" s="20"/>
      <c r="I201" s="11"/>
      <c r="J201" s="11" t="s">
        <v>679</v>
      </c>
      <c r="K201" s="11"/>
      <c r="M201" s="25"/>
      <c r="N201" s="148"/>
      <c r="O201" s="148"/>
      <c r="P201" s="25"/>
      <c r="Q201" s="25"/>
      <c r="T201" s="25"/>
    </row>
    <row r="202" spans="1:28" s="7" customFormat="1" ht="25.5" hidden="1" customHeight="1" x14ac:dyDescent="0.25">
      <c r="A202" s="11" t="s">
        <v>680</v>
      </c>
      <c r="B202" s="11" t="s">
        <v>681</v>
      </c>
      <c r="C202" s="11"/>
      <c r="D202" s="20" t="s">
        <v>16</v>
      </c>
      <c r="E202" s="9"/>
      <c r="F202" s="11" t="s">
        <v>296</v>
      </c>
      <c r="G202" s="17" t="s">
        <v>70</v>
      </c>
      <c r="H202" s="20" t="s">
        <v>682</v>
      </c>
      <c r="I202" s="11" t="s">
        <v>683</v>
      </c>
      <c r="J202" s="11"/>
      <c r="K202" s="11"/>
      <c r="L202" s="14"/>
      <c r="M202" s="71"/>
      <c r="N202" s="148"/>
      <c r="O202" s="148"/>
      <c r="P202" s="25"/>
      <c r="Q202" s="25"/>
      <c r="T202" s="25" t="s">
        <v>23</v>
      </c>
    </row>
    <row r="203" spans="1:28" s="7" customFormat="1" ht="25.5" hidden="1" customHeight="1" x14ac:dyDescent="0.25">
      <c r="A203" s="11" t="s">
        <v>680</v>
      </c>
      <c r="B203" s="11" t="s">
        <v>681</v>
      </c>
      <c r="C203" s="11"/>
      <c r="D203" s="20" t="s">
        <v>16</v>
      </c>
      <c r="E203" s="9"/>
      <c r="F203" s="11" t="s">
        <v>36</v>
      </c>
      <c r="G203" s="17" t="s">
        <v>70</v>
      </c>
      <c r="H203" s="20" t="s">
        <v>682</v>
      </c>
      <c r="I203" s="11" t="s">
        <v>683</v>
      </c>
      <c r="J203" s="11"/>
      <c r="K203" s="11"/>
      <c r="M203" s="25"/>
      <c r="N203" s="148"/>
      <c r="O203" s="148"/>
      <c r="P203" s="25"/>
      <c r="Q203" s="25"/>
      <c r="T203" s="25" t="s">
        <v>23</v>
      </c>
    </row>
    <row r="204" spans="1:28" s="7" customFormat="1" ht="25.5" hidden="1" customHeight="1" x14ac:dyDescent="0.25">
      <c r="A204" s="11" t="s">
        <v>684</v>
      </c>
      <c r="B204" s="11" t="s">
        <v>685</v>
      </c>
      <c r="C204" s="11"/>
      <c r="D204" s="20" t="s">
        <v>16</v>
      </c>
      <c r="E204" s="9"/>
      <c r="F204" s="11" t="s">
        <v>686</v>
      </c>
      <c r="G204" s="20" t="s">
        <v>205</v>
      </c>
      <c r="H204" s="20" t="s">
        <v>442</v>
      </c>
      <c r="I204" s="11" t="s">
        <v>687</v>
      </c>
      <c r="J204" s="11"/>
      <c r="K204" s="12"/>
      <c r="L204" s="13"/>
      <c r="M204" s="53"/>
      <c r="N204" s="148"/>
      <c r="O204" s="148"/>
      <c r="P204" s="25"/>
      <c r="Q204" s="25"/>
      <c r="T204" s="25" t="s">
        <v>23</v>
      </c>
    </row>
    <row r="205" spans="1:28" s="7" customFormat="1" ht="25.5" hidden="1" customHeight="1" x14ac:dyDescent="0.25">
      <c r="A205" s="11" t="s">
        <v>688</v>
      </c>
      <c r="B205" s="12" t="s">
        <v>689</v>
      </c>
      <c r="C205" s="12"/>
      <c r="D205" s="17" t="s">
        <v>43</v>
      </c>
      <c r="E205" s="9"/>
      <c r="F205" s="12" t="s">
        <v>690</v>
      </c>
      <c r="G205" s="17" t="s">
        <v>27</v>
      </c>
      <c r="H205" s="17" t="s">
        <v>691</v>
      </c>
      <c r="I205" s="12"/>
      <c r="J205" s="112"/>
      <c r="K205" s="103" t="s">
        <v>21</v>
      </c>
      <c r="L205" s="14" t="s">
        <v>73</v>
      </c>
      <c r="M205" s="71"/>
      <c r="N205" s="148"/>
      <c r="O205" s="148"/>
      <c r="P205" s="25"/>
      <c r="Q205" s="25"/>
      <c r="S205" s="14"/>
      <c r="T205" s="25" t="s">
        <v>23</v>
      </c>
    </row>
    <row r="206" spans="1:28" s="7" customFormat="1" ht="25.5" customHeight="1" x14ac:dyDescent="0.25">
      <c r="A206" s="11" t="s">
        <v>692</v>
      </c>
      <c r="B206" s="11"/>
      <c r="C206" s="11"/>
      <c r="D206" s="20" t="s">
        <v>190</v>
      </c>
      <c r="E206" s="9">
        <v>1</v>
      </c>
      <c r="F206" s="11"/>
      <c r="G206" s="20"/>
      <c r="H206" s="20"/>
      <c r="I206" s="11"/>
      <c r="J206" s="11"/>
      <c r="K206" s="12"/>
      <c r="L206" s="13"/>
      <c r="M206" s="67"/>
      <c r="N206" s="148"/>
      <c r="O206" s="148"/>
      <c r="P206" s="25"/>
      <c r="Q206" s="25"/>
      <c r="S206" s="14"/>
      <c r="T206" s="25" t="s">
        <v>23</v>
      </c>
    </row>
    <row r="207" spans="1:28" s="7" customFormat="1" ht="25.5" hidden="1" customHeight="1" x14ac:dyDescent="0.25">
      <c r="A207" s="11" t="s">
        <v>693</v>
      </c>
      <c r="B207" s="11" t="s">
        <v>694</v>
      </c>
      <c r="C207" s="11"/>
      <c r="D207" s="20" t="s">
        <v>695</v>
      </c>
      <c r="E207" s="9"/>
      <c r="F207" s="11"/>
      <c r="G207" s="20"/>
      <c r="H207" s="20"/>
      <c r="I207" s="11"/>
      <c r="J207" s="11"/>
      <c r="K207" s="12"/>
      <c r="L207" s="13"/>
      <c r="M207" s="67"/>
      <c r="N207" s="148"/>
      <c r="O207" s="148"/>
      <c r="P207" s="25"/>
      <c r="Q207" s="25"/>
      <c r="S207" s="14"/>
      <c r="T207" s="25"/>
    </row>
    <row r="208" spans="1:28" s="7" customFormat="1" ht="39.6" hidden="1" customHeight="1" x14ac:dyDescent="0.25">
      <c r="A208" s="1" t="s">
        <v>696</v>
      </c>
      <c r="B208" s="11" t="s">
        <v>697</v>
      </c>
      <c r="C208" s="11"/>
      <c r="D208" s="20" t="s">
        <v>190</v>
      </c>
      <c r="E208" s="9"/>
      <c r="F208" s="11" t="s">
        <v>698</v>
      </c>
      <c r="G208" s="20" t="s">
        <v>483</v>
      </c>
      <c r="H208" s="20" t="s">
        <v>206</v>
      </c>
      <c r="I208" s="11" t="s">
        <v>699</v>
      </c>
      <c r="J208" s="11"/>
      <c r="K208" s="12"/>
      <c r="L208" s="13"/>
      <c r="M208" s="67"/>
      <c r="N208" s="148"/>
      <c r="O208" s="148"/>
      <c r="P208" s="25"/>
      <c r="Q208" s="25"/>
      <c r="S208" s="13"/>
      <c r="T208" s="25" t="s">
        <v>23</v>
      </c>
    </row>
    <row r="209" spans="1:20" s="7" customFormat="1" ht="25.5" hidden="1" customHeight="1" x14ac:dyDescent="0.25">
      <c r="A209" s="11" t="s">
        <v>700</v>
      </c>
      <c r="B209" s="11"/>
      <c r="C209" s="11"/>
      <c r="D209" s="20" t="s">
        <v>695</v>
      </c>
      <c r="E209" s="9"/>
      <c r="F209" s="11"/>
      <c r="G209" s="20"/>
      <c r="H209" s="20"/>
      <c r="I209" s="11"/>
      <c r="J209" s="11"/>
      <c r="K209" s="12"/>
      <c r="L209" s="13"/>
      <c r="M209" s="67"/>
      <c r="N209" s="148"/>
      <c r="O209" s="148"/>
      <c r="P209" s="25"/>
      <c r="Q209" s="25"/>
      <c r="T209" s="25" t="s">
        <v>23</v>
      </c>
    </row>
    <row r="210" spans="1:20" s="7" customFormat="1" ht="25.5" customHeight="1" x14ac:dyDescent="0.25">
      <c r="A210" s="11" t="s">
        <v>701</v>
      </c>
      <c r="B210" s="12" t="s">
        <v>702</v>
      </c>
      <c r="C210" s="12"/>
      <c r="D210" s="17" t="s">
        <v>16</v>
      </c>
      <c r="E210" s="9">
        <v>8</v>
      </c>
      <c r="F210" s="12"/>
      <c r="G210" s="17" t="s">
        <v>112</v>
      </c>
      <c r="H210" s="17" t="s">
        <v>703</v>
      </c>
      <c r="I210" s="12" t="s">
        <v>704</v>
      </c>
      <c r="J210" s="12" t="s">
        <v>41</v>
      </c>
      <c r="K210" s="12"/>
      <c r="L210" s="14"/>
      <c r="M210" s="53"/>
      <c r="N210" s="148"/>
      <c r="O210" s="148"/>
      <c r="P210" s="25"/>
      <c r="Q210" s="25"/>
      <c r="T210" s="25"/>
    </row>
    <row r="211" spans="1:20" s="7" customFormat="1" ht="26.4" hidden="1" x14ac:dyDescent="0.25">
      <c r="A211" s="11" t="s">
        <v>701</v>
      </c>
      <c r="B211" s="12" t="s">
        <v>702</v>
      </c>
      <c r="C211" s="12"/>
      <c r="D211" s="17" t="s">
        <v>16</v>
      </c>
      <c r="E211" s="9"/>
      <c r="F211" s="12" t="s">
        <v>705</v>
      </c>
      <c r="G211" s="17" t="s">
        <v>112</v>
      </c>
      <c r="H211" s="17" t="s">
        <v>703</v>
      </c>
      <c r="I211" s="12" t="s">
        <v>704</v>
      </c>
      <c r="J211" s="12" t="s">
        <v>41</v>
      </c>
      <c r="K211" s="103" t="s">
        <v>179</v>
      </c>
      <c r="L211" s="14" t="s">
        <v>73</v>
      </c>
      <c r="M211" s="53"/>
      <c r="N211" s="148" t="s">
        <v>22</v>
      </c>
      <c r="O211" s="148"/>
      <c r="P211" s="25"/>
      <c r="Q211" s="25"/>
      <c r="S211" s="14"/>
      <c r="T211" s="25" t="s">
        <v>23</v>
      </c>
    </row>
    <row r="212" spans="1:20" s="7" customFormat="1" hidden="1" x14ac:dyDescent="0.25">
      <c r="A212" s="11" t="s">
        <v>701</v>
      </c>
      <c r="B212" s="12" t="s">
        <v>702</v>
      </c>
      <c r="C212" s="12"/>
      <c r="D212" s="17" t="s">
        <v>16</v>
      </c>
      <c r="E212" s="9"/>
      <c r="F212" s="12" t="s">
        <v>503</v>
      </c>
      <c r="G212" s="17" t="s">
        <v>112</v>
      </c>
      <c r="H212" s="17" t="s">
        <v>703</v>
      </c>
      <c r="I212" s="12" t="s">
        <v>704</v>
      </c>
      <c r="J212" s="12" t="s">
        <v>41</v>
      </c>
      <c r="K212" s="12"/>
      <c r="L212" s="14"/>
      <c r="M212" s="53"/>
      <c r="N212" s="148"/>
      <c r="O212" s="148"/>
      <c r="P212" s="25"/>
      <c r="Q212" s="25"/>
      <c r="S212" s="14"/>
      <c r="T212" s="25"/>
    </row>
    <row r="213" spans="1:20" s="7" customFormat="1" ht="27.75" hidden="1" customHeight="1" x14ac:dyDescent="0.25">
      <c r="A213" s="11" t="s">
        <v>706</v>
      </c>
      <c r="B213" s="12" t="s">
        <v>707</v>
      </c>
      <c r="C213" s="12"/>
      <c r="D213" s="17" t="s">
        <v>110</v>
      </c>
      <c r="E213" s="9"/>
      <c r="F213" s="12" t="s">
        <v>708</v>
      </c>
      <c r="G213" s="17" t="s">
        <v>709</v>
      </c>
      <c r="H213" s="17" t="s">
        <v>710</v>
      </c>
      <c r="I213" s="12" t="s">
        <v>711</v>
      </c>
      <c r="J213" s="12"/>
      <c r="K213" s="185" t="s">
        <v>73</v>
      </c>
      <c r="M213" s="25"/>
      <c r="N213" s="148"/>
      <c r="O213" s="148"/>
      <c r="P213" s="25"/>
      <c r="Q213" s="25"/>
      <c r="S213" s="14"/>
      <c r="T213" s="25" t="s">
        <v>23</v>
      </c>
    </row>
    <row r="214" spans="1:20" s="7" customFormat="1" ht="25.5" hidden="1" customHeight="1" x14ac:dyDescent="0.25">
      <c r="A214" s="11" t="s">
        <v>712</v>
      </c>
      <c r="B214" s="12" t="s">
        <v>707</v>
      </c>
      <c r="C214" s="12"/>
      <c r="D214" s="17" t="s">
        <v>16</v>
      </c>
      <c r="E214" s="9"/>
      <c r="F214" s="12" t="s">
        <v>713</v>
      </c>
      <c r="G214" s="17" t="s">
        <v>70</v>
      </c>
      <c r="H214" s="17" t="s">
        <v>409</v>
      </c>
      <c r="I214" s="12" t="s">
        <v>714</v>
      </c>
      <c r="J214" s="12"/>
      <c r="K214" s="12"/>
      <c r="M214" s="25"/>
      <c r="N214" s="148"/>
      <c r="O214" s="148"/>
      <c r="P214" s="25"/>
      <c r="Q214" s="25"/>
      <c r="S214" s="13"/>
      <c r="T214" s="25" t="s">
        <v>23</v>
      </c>
    </row>
    <row r="215" spans="1:20" s="7" customFormat="1" ht="25.5" customHeight="1" x14ac:dyDescent="0.25">
      <c r="A215" s="11" t="s">
        <v>5166</v>
      </c>
      <c r="B215" s="12"/>
      <c r="C215" s="12" t="s">
        <v>3</v>
      </c>
      <c r="D215" s="17" t="s">
        <v>59</v>
      </c>
      <c r="E215" s="9">
        <v>5</v>
      </c>
      <c r="F215" s="12" t="s">
        <v>5167</v>
      </c>
      <c r="G215" s="12" t="s">
        <v>361</v>
      </c>
      <c r="H215" s="12" t="s">
        <v>240</v>
      </c>
      <c r="I215" s="12"/>
      <c r="J215" s="12" t="s">
        <v>5168</v>
      </c>
      <c r="K215" s="12"/>
      <c r="M215" s="25"/>
      <c r="N215" s="243"/>
      <c r="O215" s="243"/>
      <c r="P215" s="25"/>
      <c r="Q215" s="25"/>
      <c r="S215" s="13"/>
      <c r="T215" s="25"/>
    </row>
    <row r="216" spans="1:20" s="7" customFormat="1" ht="25.5" customHeight="1" x14ac:dyDescent="0.25">
      <c r="A216" s="11" t="s">
        <v>5169</v>
      </c>
      <c r="B216" s="12"/>
      <c r="C216" s="12"/>
      <c r="D216" s="17" t="s">
        <v>110</v>
      </c>
      <c r="E216" s="9">
        <v>5</v>
      </c>
      <c r="F216" s="12" t="s">
        <v>5167</v>
      </c>
      <c r="G216" s="12" t="s">
        <v>361</v>
      </c>
      <c r="H216" s="12" t="s">
        <v>240</v>
      </c>
      <c r="I216" s="12"/>
      <c r="J216" s="12"/>
      <c r="K216" s="12"/>
      <c r="M216" s="25"/>
      <c r="N216" s="243"/>
      <c r="O216" s="243"/>
      <c r="P216" s="25"/>
      <c r="Q216" s="25"/>
      <c r="S216" s="13"/>
      <c r="T216" s="25"/>
    </row>
    <row r="217" spans="1:20" s="7" customFormat="1" ht="25.5" customHeight="1" x14ac:dyDescent="0.25">
      <c r="A217" s="11" t="s">
        <v>5169</v>
      </c>
      <c r="B217" s="12"/>
      <c r="C217" s="12"/>
      <c r="D217" s="17" t="s">
        <v>110</v>
      </c>
      <c r="E217" s="9">
        <v>5</v>
      </c>
      <c r="F217" s="12" t="s">
        <v>1551</v>
      </c>
      <c r="G217" s="12" t="s">
        <v>361</v>
      </c>
      <c r="H217" s="12" t="s">
        <v>240</v>
      </c>
      <c r="I217" s="12"/>
      <c r="J217" s="12"/>
      <c r="K217" s="12"/>
      <c r="M217" s="25"/>
      <c r="N217" s="258"/>
      <c r="O217" s="258"/>
      <c r="P217" s="25"/>
      <c r="Q217" s="25"/>
      <c r="S217" s="13"/>
      <c r="T217" s="25"/>
    </row>
    <row r="218" spans="1:20" s="7" customFormat="1" ht="26.4" hidden="1" x14ac:dyDescent="0.25">
      <c r="A218" s="11" t="s">
        <v>715</v>
      </c>
      <c r="B218" s="12" t="s">
        <v>716</v>
      </c>
      <c r="C218" s="12"/>
      <c r="D218" s="17" t="s">
        <v>318</v>
      </c>
      <c r="E218" s="9"/>
      <c r="F218" s="12"/>
      <c r="G218" s="17"/>
      <c r="H218" s="17"/>
      <c r="I218" s="12"/>
      <c r="J218" s="12"/>
      <c r="K218" s="12"/>
      <c r="L218" s="14"/>
      <c r="M218" s="71"/>
      <c r="N218" s="148"/>
      <c r="O218" s="148"/>
      <c r="P218" s="25"/>
      <c r="Q218" s="25"/>
      <c r="S218" s="13"/>
      <c r="T218" s="25" t="s">
        <v>23</v>
      </c>
    </row>
    <row r="219" spans="1:20" s="7" customFormat="1" ht="28.5" hidden="1" customHeight="1" x14ac:dyDescent="0.25">
      <c r="A219" s="7" t="s">
        <v>717</v>
      </c>
      <c r="B219" s="7" t="s">
        <v>718</v>
      </c>
      <c r="D219" s="25" t="s">
        <v>43</v>
      </c>
      <c r="E219" s="9"/>
      <c r="F219" s="12"/>
      <c r="G219" s="9"/>
      <c r="H219" s="9" t="s">
        <v>719</v>
      </c>
      <c r="I219" s="10"/>
      <c r="J219" s="10" t="s">
        <v>720</v>
      </c>
      <c r="K219" s="10"/>
      <c r="M219" s="25"/>
      <c r="N219" s="148"/>
      <c r="O219" s="148"/>
      <c r="P219" s="25"/>
      <c r="Q219" s="25"/>
      <c r="T219" s="25" t="s">
        <v>23</v>
      </c>
    </row>
    <row r="220" spans="1:20" s="7" customFormat="1" ht="26.4" hidden="1" x14ac:dyDescent="0.25">
      <c r="A220" s="11" t="s">
        <v>721</v>
      </c>
      <c r="B220" s="12" t="s">
        <v>722</v>
      </c>
      <c r="C220" s="12"/>
      <c r="D220" s="17" t="s">
        <v>226</v>
      </c>
      <c r="E220" s="9"/>
      <c r="F220" s="12" t="s">
        <v>296</v>
      </c>
      <c r="G220" s="17"/>
      <c r="H220" s="17" t="s">
        <v>229</v>
      </c>
      <c r="I220" s="12" t="s">
        <v>723</v>
      </c>
      <c r="J220" s="12" t="s">
        <v>724</v>
      </c>
      <c r="K220" s="12"/>
      <c r="L220" s="14"/>
      <c r="M220" s="71"/>
      <c r="N220" s="148"/>
      <c r="O220" s="148"/>
      <c r="P220" s="25"/>
      <c r="Q220" s="25"/>
      <c r="T220" s="25" t="s">
        <v>23</v>
      </c>
    </row>
    <row r="221" spans="1:20" s="7" customFormat="1" ht="26.4" hidden="1" x14ac:dyDescent="0.25">
      <c r="A221" s="114" t="s">
        <v>725</v>
      </c>
      <c r="B221" s="12" t="s">
        <v>726</v>
      </c>
      <c r="C221" s="12"/>
      <c r="D221" s="17" t="s">
        <v>226</v>
      </c>
      <c r="E221" s="9"/>
      <c r="F221" s="12"/>
      <c r="G221" s="17"/>
      <c r="H221" s="17"/>
      <c r="I221" s="12" t="s">
        <v>727</v>
      </c>
      <c r="J221" s="12"/>
      <c r="K221" s="12"/>
      <c r="L221" s="14"/>
      <c r="M221" s="71"/>
      <c r="N221" s="148"/>
      <c r="O221" s="148"/>
      <c r="P221" s="25"/>
      <c r="Q221" s="25"/>
      <c r="T221" s="25" t="s">
        <v>23</v>
      </c>
    </row>
    <row r="222" spans="1:20" s="7" customFormat="1" ht="25.5" hidden="1" customHeight="1" x14ac:dyDescent="0.25">
      <c r="A222" s="7" t="s">
        <v>728</v>
      </c>
      <c r="B222" s="7" t="s">
        <v>729</v>
      </c>
      <c r="D222" s="17" t="s">
        <v>226</v>
      </c>
      <c r="E222" s="9"/>
      <c r="G222" s="25"/>
      <c r="H222" s="25"/>
      <c r="J222" s="144" t="s">
        <v>730</v>
      </c>
      <c r="M222" s="25"/>
      <c r="N222" s="148"/>
      <c r="O222" s="148"/>
      <c r="P222" s="25"/>
      <c r="Q222" s="25"/>
      <c r="S222" s="14"/>
      <c r="T222" s="25" t="s">
        <v>23</v>
      </c>
    </row>
    <row r="223" spans="1:20" s="7" customFormat="1" ht="23.25" hidden="1" customHeight="1" x14ac:dyDescent="0.25">
      <c r="A223" s="11" t="s">
        <v>731</v>
      </c>
      <c r="B223" s="12" t="s">
        <v>732</v>
      </c>
      <c r="C223" s="12"/>
      <c r="D223" s="17" t="s">
        <v>43</v>
      </c>
      <c r="E223" s="9"/>
      <c r="F223" s="12" t="s">
        <v>733</v>
      </c>
      <c r="G223" s="17"/>
      <c r="H223" s="17" t="s">
        <v>342</v>
      </c>
      <c r="I223" s="12" t="s">
        <v>29</v>
      </c>
      <c r="J223" s="12"/>
      <c r="K223" s="12"/>
      <c r="L223" s="14"/>
      <c r="M223" s="71"/>
      <c r="N223" s="148"/>
      <c r="O223" s="148"/>
      <c r="P223" s="25"/>
      <c r="Q223" s="25"/>
      <c r="S223" s="14"/>
      <c r="T223" s="25" t="s">
        <v>23</v>
      </c>
    </row>
    <row r="224" spans="1:20" s="7" customFormat="1" ht="26.4" hidden="1" x14ac:dyDescent="0.25">
      <c r="A224" s="11" t="s">
        <v>734</v>
      </c>
      <c r="B224" s="12" t="s">
        <v>735</v>
      </c>
      <c r="C224" s="12"/>
      <c r="D224" s="17" t="s">
        <v>43</v>
      </c>
      <c r="E224" s="9"/>
      <c r="F224" s="12" t="s">
        <v>736</v>
      </c>
      <c r="G224" s="17"/>
      <c r="H224" s="17"/>
      <c r="J224" s="12" t="s">
        <v>737</v>
      </c>
      <c r="K224" s="12"/>
      <c r="L224" s="14"/>
      <c r="M224" s="71"/>
      <c r="N224" s="148"/>
      <c r="O224" s="148"/>
      <c r="P224" s="25"/>
      <c r="Q224" s="25"/>
      <c r="T224" s="25" t="s">
        <v>23</v>
      </c>
    </row>
    <row r="225" spans="1:20" s="7" customFormat="1" ht="25.5" hidden="1" customHeight="1" x14ac:dyDescent="0.25">
      <c r="A225" s="11" t="s">
        <v>734</v>
      </c>
      <c r="B225" s="12" t="s">
        <v>735</v>
      </c>
      <c r="C225" s="12"/>
      <c r="D225" s="17" t="s">
        <v>43</v>
      </c>
      <c r="E225" s="9"/>
      <c r="F225" s="12" t="s">
        <v>738</v>
      </c>
      <c r="G225" s="17"/>
      <c r="H225" s="17"/>
      <c r="J225" s="12" t="s">
        <v>737</v>
      </c>
      <c r="K225" s="12"/>
      <c r="L225" s="14"/>
      <c r="M225" s="71"/>
      <c r="N225" s="148"/>
      <c r="O225" s="148"/>
      <c r="P225" s="25"/>
      <c r="Q225" s="25"/>
      <c r="T225" s="25" t="s">
        <v>23</v>
      </c>
    </row>
    <row r="226" spans="1:20" s="7" customFormat="1" ht="25.5" hidden="1" customHeight="1" x14ac:dyDescent="0.25">
      <c r="A226" s="11" t="s">
        <v>734</v>
      </c>
      <c r="B226" s="12" t="s">
        <v>735</v>
      </c>
      <c r="C226" s="12"/>
      <c r="D226" s="17" t="s">
        <v>118</v>
      </c>
      <c r="E226" s="9"/>
      <c r="F226" s="12" t="s">
        <v>739</v>
      </c>
      <c r="G226" s="17"/>
      <c r="H226" s="17"/>
      <c r="J226" s="12"/>
      <c r="K226" s="12"/>
      <c r="L226" s="14"/>
      <c r="M226" s="71"/>
      <c r="N226" s="148"/>
      <c r="O226" s="148"/>
      <c r="P226" s="25"/>
      <c r="Q226" s="25"/>
      <c r="T226" s="25"/>
    </row>
    <row r="227" spans="1:20" s="7" customFormat="1" ht="25.5" customHeight="1" x14ac:dyDescent="0.25">
      <c r="A227" s="11" t="s">
        <v>740</v>
      </c>
      <c r="B227" s="12" t="s">
        <v>741</v>
      </c>
      <c r="C227" s="12"/>
      <c r="D227" s="17" t="s">
        <v>110</v>
      </c>
      <c r="E227" s="9">
        <v>3</v>
      </c>
      <c r="F227" s="12" t="s">
        <v>742</v>
      </c>
      <c r="G227" s="17" t="s">
        <v>547</v>
      </c>
      <c r="H227" s="17" t="s">
        <v>409</v>
      </c>
      <c r="I227" s="12" t="s">
        <v>743</v>
      </c>
      <c r="J227" s="12"/>
      <c r="K227" s="12"/>
      <c r="L227" s="15"/>
      <c r="M227" s="53"/>
      <c r="N227" s="148"/>
      <c r="O227" s="148"/>
      <c r="P227" s="25"/>
      <c r="Q227" s="95"/>
      <c r="S227" s="14"/>
      <c r="T227" s="25" t="s">
        <v>23</v>
      </c>
    </row>
    <row r="228" spans="1:20" s="7" customFormat="1" ht="47.4" customHeight="1" x14ac:dyDescent="0.25">
      <c r="A228" s="11" t="s">
        <v>744</v>
      </c>
      <c r="B228" s="12" t="s">
        <v>741</v>
      </c>
      <c r="C228" s="12"/>
      <c r="D228" s="17" t="s">
        <v>110</v>
      </c>
      <c r="E228" s="9">
        <v>10</v>
      </c>
      <c r="F228" s="12" t="s">
        <v>745</v>
      </c>
      <c r="G228" s="17" t="s">
        <v>746</v>
      </c>
      <c r="H228" s="17" t="s">
        <v>409</v>
      </c>
      <c r="I228" s="12" t="s">
        <v>743</v>
      </c>
      <c r="J228" s="12" t="s">
        <v>747</v>
      </c>
      <c r="K228" s="103" t="s">
        <v>179</v>
      </c>
      <c r="L228" s="15"/>
      <c r="M228" s="53"/>
      <c r="N228" s="148" t="s">
        <v>161</v>
      </c>
      <c r="O228" s="148"/>
      <c r="P228" s="25"/>
      <c r="Q228" s="95"/>
      <c r="T228" s="25" t="s">
        <v>23</v>
      </c>
    </row>
    <row r="229" spans="1:20" s="7" customFormat="1" ht="39.6" hidden="1" customHeight="1" x14ac:dyDescent="0.25">
      <c r="A229" s="11" t="s">
        <v>751</v>
      </c>
      <c r="B229" s="12" t="s">
        <v>741</v>
      </c>
      <c r="C229" s="12" t="s">
        <v>3</v>
      </c>
      <c r="D229" s="17" t="s">
        <v>110</v>
      </c>
      <c r="E229" s="9"/>
      <c r="F229" s="225" t="s">
        <v>752</v>
      </c>
      <c r="G229" s="174" t="s">
        <v>112</v>
      </c>
      <c r="H229" s="17" t="s">
        <v>409</v>
      </c>
      <c r="I229" s="174" t="s">
        <v>753</v>
      </c>
      <c r="J229" s="12"/>
      <c r="K229" s="103"/>
      <c r="L229" s="15"/>
      <c r="M229" s="53"/>
      <c r="N229" s="148"/>
      <c r="O229" s="148"/>
      <c r="P229" s="25"/>
      <c r="Q229" s="95"/>
      <c r="T229" s="25"/>
    </row>
    <row r="230" spans="1:20" s="7" customFormat="1" ht="27" hidden="1" customHeight="1" x14ac:dyDescent="0.25">
      <c r="A230" s="11" t="s">
        <v>748</v>
      </c>
      <c r="B230" s="12" t="s">
        <v>741</v>
      </c>
      <c r="C230" s="12" t="s">
        <v>3</v>
      </c>
      <c r="D230" s="17" t="s">
        <v>110</v>
      </c>
      <c r="E230" s="9"/>
      <c r="F230" s="174" t="s">
        <v>749</v>
      </c>
      <c r="G230" s="174" t="s">
        <v>112</v>
      </c>
      <c r="H230" s="174" t="s">
        <v>272</v>
      </c>
      <c r="I230" s="174" t="s">
        <v>750</v>
      </c>
      <c r="J230" s="12"/>
      <c r="K230" s="103"/>
      <c r="L230" s="15"/>
      <c r="M230" s="53"/>
      <c r="N230" s="148"/>
      <c r="O230" s="148"/>
      <c r="P230" s="25"/>
      <c r="Q230" s="95"/>
      <c r="T230" s="25"/>
    </row>
    <row r="231" spans="1:20" s="7" customFormat="1" ht="25.5" hidden="1" customHeight="1" x14ac:dyDescent="0.25">
      <c r="A231" s="11" t="s">
        <v>754</v>
      </c>
      <c r="B231" s="12" t="s">
        <v>741</v>
      </c>
      <c r="C231" s="12"/>
      <c r="D231" s="17" t="s">
        <v>110</v>
      </c>
      <c r="E231" s="9"/>
      <c r="F231" s="107" t="s">
        <v>755</v>
      </c>
      <c r="G231" s="17" t="s">
        <v>746</v>
      </c>
      <c r="H231" s="17" t="s">
        <v>409</v>
      </c>
      <c r="I231" s="104" t="s">
        <v>756</v>
      </c>
      <c r="J231" s="12" t="s">
        <v>757</v>
      </c>
      <c r="K231" s="12"/>
      <c r="L231" s="15"/>
      <c r="M231" s="53"/>
      <c r="N231" s="148"/>
      <c r="O231" s="148"/>
      <c r="P231" s="25"/>
      <c r="Q231" s="95"/>
      <c r="T231" s="25" t="s">
        <v>23</v>
      </c>
    </row>
    <row r="232" spans="1:20" s="7" customFormat="1" ht="25.5" hidden="1" customHeight="1" x14ac:dyDescent="0.25">
      <c r="A232" s="11" t="s">
        <v>758</v>
      </c>
      <c r="B232" s="12" t="s">
        <v>759</v>
      </c>
      <c r="C232" s="12"/>
      <c r="D232" s="17" t="s">
        <v>130</v>
      </c>
      <c r="E232" s="9"/>
      <c r="F232" s="12" t="s">
        <v>760</v>
      </c>
      <c r="G232" s="17"/>
      <c r="H232" s="17" t="s">
        <v>761</v>
      </c>
      <c r="I232" s="7" t="s">
        <v>762</v>
      </c>
      <c r="L232" s="14"/>
      <c r="M232" s="71"/>
      <c r="N232" s="148"/>
      <c r="O232" s="148"/>
      <c r="P232" s="25"/>
      <c r="Q232" s="25"/>
      <c r="T232" s="25" t="s">
        <v>23</v>
      </c>
    </row>
    <row r="233" spans="1:20" s="7" customFormat="1" ht="25.5" hidden="1" customHeight="1" x14ac:dyDescent="0.25">
      <c r="A233" s="11" t="s">
        <v>763</v>
      </c>
      <c r="B233" s="12" t="s">
        <v>764</v>
      </c>
      <c r="C233" s="12"/>
      <c r="D233" s="17" t="s">
        <v>43</v>
      </c>
      <c r="E233" s="9"/>
      <c r="F233" s="12" t="s">
        <v>765</v>
      </c>
      <c r="G233" s="17" t="s">
        <v>766</v>
      </c>
      <c r="H233" s="17" t="s">
        <v>509</v>
      </c>
      <c r="J233" s="7" t="s">
        <v>669</v>
      </c>
      <c r="L233" s="14"/>
      <c r="M233" s="71"/>
      <c r="N233" s="148"/>
      <c r="O233" s="148"/>
      <c r="P233" s="25"/>
      <c r="Q233" s="25"/>
      <c r="T233" s="25" t="s">
        <v>23</v>
      </c>
    </row>
    <row r="234" spans="1:20" s="7" customFormat="1" ht="25.5" hidden="1" customHeight="1" x14ac:dyDescent="0.25">
      <c r="A234" s="11" t="s">
        <v>767</v>
      </c>
      <c r="B234" s="12"/>
      <c r="C234" s="12"/>
      <c r="D234" s="17" t="s">
        <v>59</v>
      </c>
      <c r="E234" s="9"/>
      <c r="F234" s="12"/>
      <c r="G234" s="17"/>
      <c r="H234" s="17"/>
      <c r="J234" s="7" t="s">
        <v>768</v>
      </c>
      <c r="L234" s="14"/>
      <c r="M234" s="71"/>
      <c r="N234" s="148"/>
      <c r="O234" s="148"/>
      <c r="P234" s="25"/>
      <c r="Q234" s="20"/>
      <c r="T234" s="25" t="s">
        <v>23</v>
      </c>
    </row>
    <row r="235" spans="1:20" s="7" customFormat="1" ht="25.5" hidden="1" customHeight="1" x14ac:dyDescent="0.25">
      <c r="A235" s="11" t="s">
        <v>769</v>
      </c>
      <c r="B235" s="11" t="s">
        <v>770</v>
      </c>
      <c r="C235" s="11"/>
      <c r="D235" s="45" t="s">
        <v>130</v>
      </c>
      <c r="E235" s="9"/>
      <c r="F235" s="11"/>
      <c r="G235" s="20"/>
      <c r="H235" s="20"/>
      <c r="I235" s="11"/>
      <c r="J235" s="11"/>
      <c r="K235" s="12"/>
      <c r="L235" s="13"/>
      <c r="M235" s="67"/>
      <c r="N235" s="148"/>
      <c r="O235" s="148"/>
      <c r="P235" s="25"/>
      <c r="Q235" s="25"/>
      <c r="S235" s="14"/>
      <c r="T235" s="25" t="s">
        <v>23</v>
      </c>
    </row>
    <row r="236" spans="1:20" s="7" customFormat="1" ht="25.5" hidden="1" customHeight="1" x14ac:dyDescent="0.25">
      <c r="A236" s="11" t="s">
        <v>771</v>
      </c>
      <c r="B236" s="11" t="s">
        <v>772</v>
      </c>
      <c r="C236" s="11"/>
      <c r="D236" s="45" t="s">
        <v>59</v>
      </c>
      <c r="E236" s="9"/>
      <c r="F236" s="11" t="s">
        <v>773</v>
      </c>
      <c r="G236" s="17" t="s">
        <v>766</v>
      </c>
      <c r="H236" s="20" t="s">
        <v>518</v>
      </c>
      <c r="I236" s="11" t="s">
        <v>774</v>
      </c>
      <c r="J236" s="11" t="s">
        <v>775</v>
      </c>
      <c r="K236" s="12"/>
      <c r="L236" s="13"/>
      <c r="M236" s="67"/>
      <c r="N236" s="148"/>
      <c r="O236" s="148"/>
      <c r="P236" s="25"/>
      <c r="Q236" s="25"/>
      <c r="S236" s="13"/>
      <c r="T236" s="25" t="s">
        <v>23</v>
      </c>
    </row>
    <row r="237" spans="1:20" s="7" customFormat="1" ht="38.4" customHeight="1" x14ac:dyDescent="0.25">
      <c r="A237" s="11" t="s">
        <v>776</v>
      </c>
      <c r="B237" s="11" t="s">
        <v>777</v>
      </c>
      <c r="C237" s="11"/>
      <c r="D237" s="17" t="s">
        <v>226</v>
      </c>
      <c r="E237" s="9">
        <v>1</v>
      </c>
      <c r="F237" s="11" t="s">
        <v>503</v>
      </c>
      <c r="G237" s="20" t="s">
        <v>139</v>
      </c>
      <c r="H237" s="20" t="s">
        <v>235</v>
      </c>
      <c r="I237" s="11" t="s">
        <v>778</v>
      </c>
      <c r="J237" s="11"/>
      <c r="K237" s="12"/>
      <c r="L237" s="13"/>
      <c r="M237" s="53"/>
      <c r="N237" s="148"/>
      <c r="O237" s="148"/>
      <c r="P237" s="25"/>
      <c r="Q237" s="20"/>
      <c r="S237" s="13"/>
      <c r="T237" s="25"/>
    </row>
    <row r="238" spans="1:20" s="7" customFormat="1" ht="25.5" hidden="1" customHeight="1" x14ac:dyDescent="0.25">
      <c r="A238" s="11" t="s">
        <v>779</v>
      </c>
      <c r="B238" s="12" t="s">
        <v>780</v>
      </c>
      <c r="C238" s="12"/>
      <c r="D238" s="17" t="s">
        <v>190</v>
      </c>
      <c r="E238" s="9"/>
      <c r="F238" s="12" t="s">
        <v>781</v>
      </c>
      <c r="G238" s="17"/>
      <c r="H238" s="17"/>
      <c r="I238" s="12"/>
      <c r="J238" s="12"/>
      <c r="K238" s="12"/>
      <c r="L238" s="14"/>
      <c r="M238" s="71"/>
      <c r="N238" s="148"/>
      <c r="O238" s="148"/>
      <c r="P238" s="25"/>
      <c r="Q238" s="25"/>
      <c r="S238" s="13"/>
      <c r="T238" s="25" t="s">
        <v>23</v>
      </c>
    </row>
    <row r="239" spans="1:20" s="7" customFormat="1" ht="25.5" hidden="1" customHeight="1" x14ac:dyDescent="0.25">
      <c r="A239" s="11" t="s">
        <v>782</v>
      </c>
      <c r="B239" s="12"/>
      <c r="C239" s="12" t="s">
        <v>3</v>
      </c>
      <c r="D239" s="17" t="s">
        <v>59</v>
      </c>
      <c r="E239" s="9"/>
      <c r="F239" s="12" t="s">
        <v>783</v>
      </c>
      <c r="G239" s="17" t="s">
        <v>784</v>
      </c>
      <c r="H239" s="17" t="s">
        <v>785</v>
      </c>
      <c r="I239" s="12" t="s">
        <v>786</v>
      </c>
      <c r="J239" s="12"/>
      <c r="K239" s="12"/>
      <c r="L239" s="14"/>
      <c r="M239" s="71"/>
      <c r="N239" s="148"/>
      <c r="O239" s="148"/>
      <c r="P239" s="25"/>
      <c r="Q239" s="25"/>
      <c r="S239" s="13"/>
      <c r="T239" s="25" t="s">
        <v>23</v>
      </c>
    </row>
    <row r="240" spans="1:20" s="7" customFormat="1" ht="25.5" hidden="1" customHeight="1" x14ac:dyDescent="0.25">
      <c r="A240" s="11" t="s">
        <v>787</v>
      </c>
      <c r="B240" s="12" t="s">
        <v>788</v>
      </c>
      <c r="C240" s="12" t="s">
        <v>3</v>
      </c>
      <c r="D240" s="17" t="s">
        <v>190</v>
      </c>
      <c r="E240" s="9"/>
      <c r="F240" s="12" t="s">
        <v>789</v>
      </c>
      <c r="G240" s="17" t="s">
        <v>483</v>
      </c>
      <c r="H240" s="17" t="s">
        <v>790</v>
      </c>
      <c r="I240" s="12" t="s">
        <v>791</v>
      </c>
      <c r="J240" s="12" t="s">
        <v>792</v>
      </c>
      <c r="K240" s="12"/>
      <c r="L240" s="14"/>
      <c r="M240" s="71"/>
      <c r="N240" s="148"/>
      <c r="O240" s="148"/>
      <c r="P240" s="25"/>
      <c r="Q240" s="25"/>
      <c r="S240" s="13"/>
      <c r="T240" s="25"/>
    </row>
    <row r="241" spans="1:20" s="7" customFormat="1" ht="27.75" hidden="1" customHeight="1" x14ac:dyDescent="0.25">
      <c r="A241" s="11" t="s">
        <v>793</v>
      </c>
      <c r="B241" s="12" t="s">
        <v>788</v>
      </c>
      <c r="C241" s="12" t="s">
        <v>3</v>
      </c>
      <c r="D241" s="17" t="s">
        <v>190</v>
      </c>
      <c r="E241" s="9"/>
      <c r="F241" s="12"/>
      <c r="G241" s="17" t="s">
        <v>483</v>
      </c>
      <c r="H241" s="17" t="s">
        <v>790</v>
      </c>
      <c r="I241" s="12" t="s">
        <v>791</v>
      </c>
      <c r="J241" s="12" t="s">
        <v>792</v>
      </c>
      <c r="K241" s="12"/>
      <c r="L241" s="14"/>
      <c r="M241" s="71"/>
      <c r="N241" s="148"/>
      <c r="O241" s="148"/>
      <c r="P241" s="25"/>
      <c r="Q241" s="25"/>
      <c r="S241" s="13"/>
      <c r="T241" s="25"/>
    </row>
    <row r="242" spans="1:20" s="7" customFormat="1" ht="25.5" hidden="1" customHeight="1" x14ac:dyDescent="0.25">
      <c r="A242" s="11" t="s">
        <v>794</v>
      </c>
      <c r="B242" s="12" t="s">
        <v>788</v>
      </c>
      <c r="C242" s="12"/>
      <c r="D242" s="17" t="s">
        <v>190</v>
      </c>
      <c r="E242" s="9"/>
      <c r="F242" s="12" t="s">
        <v>795</v>
      </c>
      <c r="G242" s="17" t="s">
        <v>483</v>
      </c>
      <c r="H242" s="17" t="s">
        <v>790</v>
      </c>
      <c r="I242" s="12" t="s">
        <v>791</v>
      </c>
      <c r="J242" s="12" t="s">
        <v>792</v>
      </c>
      <c r="K242" s="12"/>
      <c r="L242" s="14"/>
      <c r="M242" s="71"/>
      <c r="N242" s="148"/>
      <c r="O242" s="148"/>
      <c r="P242" s="25"/>
      <c r="Q242" s="25"/>
      <c r="S242" s="13"/>
      <c r="T242" s="25" t="s">
        <v>23</v>
      </c>
    </row>
    <row r="243" spans="1:20" s="7" customFormat="1" ht="25.5" hidden="1" customHeight="1" x14ac:dyDescent="0.25">
      <c r="A243" s="11" t="s">
        <v>796</v>
      </c>
      <c r="B243" s="11" t="s">
        <v>797</v>
      </c>
      <c r="C243" s="11"/>
      <c r="D243" s="20" t="s">
        <v>16</v>
      </c>
      <c r="E243" s="9"/>
      <c r="F243" s="12" t="s">
        <v>798</v>
      </c>
      <c r="G243" s="17" t="s">
        <v>373</v>
      </c>
      <c r="H243" s="17" t="s">
        <v>247</v>
      </c>
      <c r="I243" s="12" t="s">
        <v>799</v>
      </c>
      <c r="J243" s="12"/>
      <c r="K243" s="12"/>
      <c r="L243" s="14"/>
      <c r="M243" s="71"/>
      <c r="N243" s="148"/>
      <c r="O243" s="148"/>
      <c r="P243" s="25"/>
      <c r="Q243" s="25"/>
      <c r="S243" s="13"/>
      <c r="T243" s="25"/>
    </row>
    <row r="244" spans="1:20" s="7" customFormat="1" ht="26.4" hidden="1" x14ac:dyDescent="0.25">
      <c r="A244" s="11" t="s">
        <v>800</v>
      </c>
      <c r="B244" s="11" t="s">
        <v>801</v>
      </c>
      <c r="C244" s="11"/>
      <c r="D244" s="20" t="s">
        <v>16</v>
      </c>
      <c r="E244" s="9"/>
      <c r="F244" s="11" t="s">
        <v>802</v>
      </c>
      <c r="G244" s="20" t="s">
        <v>373</v>
      </c>
      <c r="H244" s="20" t="s">
        <v>803</v>
      </c>
      <c r="I244" s="11" t="s">
        <v>799</v>
      </c>
      <c r="J244" s="11"/>
      <c r="K244" s="103" t="s">
        <v>21</v>
      </c>
      <c r="L244" s="13"/>
      <c r="M244" s="53"/>
      <c r="N244" s="148"/>
      <c r="O244" s="148"/>
      <c r="P244" s="25"/>
      <c r="Q244" s="25"/>
      <c r="S244" s="13"/>
      <c r="T244" s="25" t="s">
        <v>23</v>
      </c>
    </row>
    <row r="245" spans="1:20" s="7" customFormat="1" ht="25.5" hidden="1" customHeight="1" x14ac:dyDescent="0.25">
      <c r="A245" s="11" t="s">
        <v>804</v>
      </c>
      <c r="B245" s="12" t="s">
        <v>805</v>
      </c>
      <c r="C245" s="12"/>
      <c r="D245" s="17" t="s">
        <v>59</v>
      </c>
      <c r="E245" s="9"/>
      <c r="F245" s="12" t="s">
        <v>806</v>
      </c>
      <c r="G245" s="17" t="s">
        <v>807</v>
      </c>
      <c r="H245" s="17" t="s">
        <v>113</v>
      </c>
      <c r="J245" s="12" t="s">
        <v>808</v>
      </c>
      <c r="K245" s="12"/>
      <c r="L245" s="14"/>
      <c r="M245" s="71"/>
      <c r="N245" s="148"/>
      <c r="O245" s="148"/>
      <c r="P245" s="25"/>
      <c r="Q245" s="25"/>
      <c r="S245" s="13"/>
      <c r="T245" s="25" t="s">
        <v>23</v>
      </c>
    </row>
    <row r="246" spans="1:20" s="7" customFormat="1" ht="25.5" hidden="1" customHeight="1" x14ac:dyDescent="0.25">
      <c r="A246" s="11" t="s">
        <v>809</v>
      </c>
      <c r="B246" s="12" t="s">
        <v>805</v>
      </c>
      <c r="C246" s="12"/>
      <c r="D246" s="17" t="s">
        <v>59</v>
      </c>
      <c r="E246" s="9"/>
      <c r="F246" s="119" t="s">
        <v>810</v>
      </c>
      <c r="G246" s="122" t="s">
        <v>112</v>
      </c>
      <c r="H246" s="122" t="s">
        <v>193</v>
      </c>
      <c r="I246" s="119" t="s">
        <v>811</v>
      </c>
      <c r="J246" s="117" t="s">
        <v>812</v>
      </c>
      <c r="K246" s="12"/>
      <c r="L246" s="14"/>
      <c r="M246" s="71"/>
      <c r="N246" s="148"/>
      <c r="O246" s="148"/>
      <c r="P246" s="25"/>
      <c r="Q246" s="25"/>
      <c r="T246" s="25" t="s">
        <v>23</v>
      </c>
    </row>
    <row r="247" spans="1:20" s="7" customFormat="1" ht="25.5" hidden="1" customHeight="1" x14ac:dyDescent="0.25">
      <c r="A247" s="11" t="s">
        <v>813</v>
      </c>
      <c r="B247" s="12"/>
      <c r="C247" s="12"/>
      <c r="D247" s="17" t="s">
        <v>190</v>
      </c>
      <c r="E247" s="9"/>
      <c r="F247" s="12" t="s">
        <v>814</v>
      </c>
      <c r="G247" s="17" t="s">
        <v>815</v>
      </c>
      <c r="H247" s="17" t="s">
        <v>247</v>
      </c>
      <c r="I247" s="12" t="s">
        <v>791</v>
      </c>
      <c r="J247" s="12" t="s">
        <v>816</v>
      </c>
      <c r="K247" s="12"/>
      <c r="L247" s="14"/>
      <c r="M247" s="71"/>
      <c r="N247" s="148"/>
      <c r="O247" s="148"/>
      <c r="P247" s="25"/>
      <c r="Q247" s="25"/>
      <c r="T247" s="25" t="s">
        <v>23</v>
      </c>
    </row>
    <row r="248" spans="1:20" s="7" customFormat="1" ht="25.5" hidden="1" customHeight="1" x14ac:dyDescent="0.25">
      <c r="A248" s="11" t="s">
        <v>817</v>
      </c>
      <c r="B248" s="12"/>
      <c r="C248" s="12"/>
      <c r="D248" s="17" t="s">
        <v>43</v>
      </c>
      <c r="E248" s="9"/>
      <c r="F248" s="12" t="s">
        <v>818</v>
      </c>
      <c r="G248" s="17" t="s">
        <v>205</v>
      </c>
      <c r="H248" s="17" t="s">
        <v>819</v>
      </c>
      <c r="I248" s="12" t="s">
        <v>820</v>
      </c>
      <c r="J248" s="12"/>
      <c r="K248" s="12"/>
      <c r="M248" s="25"/>
      <c r="N248" s="148"/>
      <c r="O248" s="148"/>
      <c r="P248" s="25"/>
      <c r="Q248" s="25"/>
      <c r="S248" s="13"/>
      <c r="T248" s="25" t="s">
        <v>23</v>
      </c>
    </row>
    <row r="249" spans="1:20" s="7" customFormat="1" ht="26.4" hidden="1" x14ac:dyDescent="0.25">
      <c r="A249" s="11" t="s">
        <v>821</v>
      </c>
      <c r="B249" s="12" t="s">
        <v>822</v>
      </c>
      <c r="C249" s="12"/>
      <c r="D249" s="17" t="s">
        <v>43</v>
      </c>
      <c r="E249" s="9"/>
      <c r="F249" s="12" t="s">
        <v>823</v>
      </c>
      <c r="G249" s="17"/>
      <c r="H249" s="17"/>
      <c r="I249" s="12"/>
      <c r="J249" s="12"/>
      <c r="K249" s="12"/>
      <c r="L249" s="50"/>
      <c r="M249" s="25"/>
      <c r="N249" s="148"/>
      <c r="O249" s="164"/>
      <c r="P249" s="25"/>
      <c r="T249" s="25" t="s">
        <v>23</v>
      </c>
    </row>
    <row r="250" spans="1:20" s="7" customFormat="1" ht="39.6" hidden="1" x14ac:dyDescent="0.25">
      <c r="A250" s="11" t="s">
        <v>824</v>
      </c>
      <c r="B250" s="12"/>
      <c r="C250" s="12"/>
      <c r="D250" s="17" t="s">
        <v>59</v>
      </c>
      <c r="E250" s="9"/>
      <c r="F250" s="12" t="s">
        <v>296</v>
      </c>
      <c r="G250" s="17"/>
      <c r="H250" s="17"/>
      <c r="I250" s="12" t="s">
        <v>825</v>
      </c>
      <c r="J250" s="12"/>
      <c r="K250" s="12"/>
      <c r="M250" s="25"/>
      <c r="N250" s="148"/>
      <c r="O250" s="148"/>
      <c r="P250" s="25"/>
      <c r="Q250" s="25"/>
      <c r="S250" s="24" t="s">
        <v>826</v>
      </c>
      <c r="T250" s="25" t="s">
        <v>23</v>
      </c>
    </row>
    <row r="251" spans="1:20" s="7" customFormat="1" ht="25.5" hidden="1" customHeight="1" x14ac:dyDescent="0.25">
      <c r="A251" s="16" t="s">
        <v>827</v>
      </c>
      <c r="B251" s="12"/>
      <c r="C251" s="12"/>
      <c r="D251" s="17" t="s">
        <v>59</v>
      </c>
      <c r="E251" s="9"/>
      <c r="F251" s="12" t="s">
        <v>828</v>
      </c>
      <c r="G251" s="17"/>
      <c r="H251" s="17" t="s">
        <v>829</v>
      </c>
      <c r="I251" s="12"/>
      <c r="J251" s="12"/>
      <c r="K251" s="12"/>
      <c r="M251" s="25"/>
      <c r="N251" s="148"/>
      <c r="O251" s="148"/>
      <c r="P251" s="25"/>
      <c r="Q251" s="25"/>
      <c r="T251" s="25" t="s">
        <v>23</v>
      </c>
    </row>
    <row r="252" spans="1:20" s="7" customFormat="1" ht="25.5" hidden="1" customHeight="1" x14ac:dyDescent="0.25">
      <c r="A252" s="16" t="s">
        <v>830</v>
      </c>
      <c r="B252" s="12"/>
      <c r="C252" s="12"/>
      <c r="D252" s="17" t="s">
        <v>59</v>
      </c>
      <c r="E252" s="9"/>
      <c r="F252" s="12" t="s">
        <v>36</v>
      </c>
      <c r="G252" s="17"/>
      <c r="H252" s="17" t="s">
        <v>831</v>
      </c>
      <c r="I252" s="12"/>
      <c r="J252" s="12"/>
      <c r="K252" s="12"/>
      <c r="M252" s="25"/>
      <c r="N252" s="148"/>
      <c r="O252" s="148"/>
      <c r="P252" s="25"/>
      <c r="Q252" s="25"/>
      <c r="S252" s="14"/>
      <c r="T252" s="25" t="s">
        <v>23</v>
      </c>
    </row>
    <row r="253" spans="1:20" s="7" customFormat="1" ht="25.5" hidden="1" customHeight="1" x14ac:dyDescent="0.25">
      <c r="A253" s="11" t="s">
        <v>832</v>
      </c>
      <c r="B253" s="12" t="s">
        <v>833</v>
      </c>
      <c r="C253" s="12"/>
      <c r="D253" s="17" t="s">
        <v>16</v>
      </c>
      <c r="E253" s="9"/>
      <c r="F253" s="12" t="s">
        <v>834</v>
      </c>
      <c r="G253" s="17" t="s">
        <v>158</v>
      </c>
      <c r="H253" s="17" t="s">
        <v>470</v>
      </c>
      <c r="I253" s="12" t="s">
        <v>835</v>
      </c>
      <c r="J253" s="12"/>
      <c r="K253" s="103" t="s">
        <v>21</v>
      </c>
      <c r="L253" s="14"/>
      <c r="M253" s="53" t="s">
        <v>12</v>
      </c>
      <c r="N253" s="148" t="s">
        <v>161</v>
      </c>
      <c r="O253" s="148"/>
      <c r="P253" s="25"/>
      <c r="Q253" s="140"/>
      <c r="S253" s="14"/>
      <c r="T253" s="25" t="s">
        <v>23</v>
      </c>
    </row>
    <row r="254" spans="1:20" s="7" customFormat="1" ht="25.5" customHeight="1" x14ac:dyDescent="0.25">
      <c r="A254" s="11" t="s">
        <v>836</v>
      </c>
      <c r="B254" s="11" t="s">
        <v>822</v>
      </c>
      <c r="C254" s="11"/>
      <c r="D254" s="20" t="s">
        <v>59</v>
      </c>
      <c r="E254" s="9">
        <v>1</v>
      </c>
      <c r="F254" s="11" t="s">
        <v>837</v>
      </c>
      <c r="G254" s="17" t="s">
        <v>77</v>
      </c>
      <c r="H254" s="20" t="s">
        <v>247</v>
      </c>
      <c r="I254" s="11" t="s">
        <v>838</v>
      </c>
      <c r="J254" s="11" t="s">
        <v>839</v>
      </c>
      <c r="K254" s="103" t="s">
        <v>21</v>
      </c>
      <c r="L254" s="15"/>
      <c r="M254" s="53" t="s">
        <v>12</v>
      </c>
      <c r="N254" s="148" t="s">
        <v>161</v>
      </c>
      <c r="O254" s="148"/>
      <c r="P254" s="25"/>
      <c r="Q254" s="25"/>
      <c r="S254" s="14"/>
      <c r="T254" s="25" t="s">
        <v>23</v>
      </c>
    </row>
    <row r="255" spans="1:20" s="7" customFormat="1" ht="26.4" hidden="1" x14ac:dyDescent="0.25">
      <c r="A255" s="11" t="s">
        <v>840</v>
      </c>
      <c r="B255" s="12" t="s">
        <v>822</v>
      </c>
      <c r="C255" s="12"/>
      <c r="D255" s="17" t="s">
        <v>59</v>
      </c>
      <c r="E255" s="9"/>
      <c r="F255" s="12" t="s">
        <v>841</v>
      </c>
      <c r="G255" s="17"/>
      <c r="H255" s="17" t="s">
        <v>842</v>
      </c>
      <c r="J255" s="11" t="s">
        <v>843</v>
      </c>
      <c r="K255" s="12"/>
      <c r="M255" s="25"/>
      <c r="N255" s="148"/>
      <c r="O255" s="148"/>
      <c r="P255" s="25"/>
      <c r="Q255" s="25"/>
      <c r="T255" s="25" t="s">
        <v>23</v>
      </c>
    </row>
    <row r="256" spans="1:20" s="7" customFormat="1" ht="25.5" hidden="1" customHeight="1" x14ac:dyDescent="0.25">
      <c r="A256" s="11" t="s">
        <v>844</v>
      </c>
      <c r="B256" s="11" t="s">
        <v>845</v>
      </c>
      <c r="C256" s="11"/>
      <c r="D256" s="20" t="s">
        <v>16</v>
      </c>
      <c r="E256" s="9"/>
      <c r="F256" s="11" t="s">
        <v>846</v>
      </c>
      <c r="G256" s="20" t="s">
        <v>27</v>
      </c>
      <c r="H256" s="20" t="s">
        <v>374</v>
      </c>
      <c r="I256" s="11" t="s">
        <v>847</v>
      </c>
      <c r="J256" s="11"/>
      <c r="K256" s="103" t="s">
        <v>21</v>
      </c>
      <c r="L256" s="15"/>
      <c r="M256" s="53" t="s">
        <v>12</v>
      </c>
      <c r="N256" s="148"/>
      <c r="O256" s="148"/>
      <c r="P256" s="25"/>
      <c r="Q256" s="25"/>
      <c r="S256" s="14"/>
      <c r="T256" s="25" t="s">
        <v>23</v>
      </c>
    </row>
    <row r="257" spans="1:20" s="7" customFormat="1" ht="25.5" hidden="1" customHeight="1" x14ac:dyDescent="0.25">
      <c r="A257" s="11" t="s">
        <v>848</v>
      </c>
      <c r="B257" s="12" t="s">
        <v>849</v>
      </c>
      <c r="C257" s="12"/>
      <c r="D257" s="17" t="s">
        <v>16</v>
      </c>
      <c r="E257" s="9"/>
      <c r="F257" s="12" t="s">
        <v>850</v>
      </c>
      <c r="G257" s="17" t="s">
        <v>77</v>
      </c>
      <c r="H257" s="17" t="s">
        <v>235</v>
      </c>
      <c r="J257" s="12" t="s">
        <v>851</v>
      </c>
      <c r="K257" s="12"/>
      <c r="L257" s="14"/>
      <c r="M257" s="25"/>
      <c r="N257" s="148"/>
      <c r="O257" s="148"/>
      <c r="P257" s="25"/>
      <c r="Q257" s="25"/>
      <c r="S257" s="14"/>
      <c r="T257" s="25" t="s">
        <v>23</v>
      </c>
    </row>
    <row r="258" spans="1:20" s="7" customFormat="1" ht="25.5" hidden="1" customHeight="1" x14ac:dyDescent="0.25">
      <c r="A258" s="11" t="s">
        <v>852</v>
      </c>
      <c r="B258" s="12" t="s">
        <v>853</v>
      </c>
      <c r="C258" s="12"/>
      <c r="D258" s="17" t="s">
        <v>43</v>
      </c>
      <c r="E258" s="9"/>
      <c r="F258" s="12" t="s">
        <v>854</v>
      </c>
      <c r="G258" s="17" t="s">
        <v>27</v>
      </c>
      <c r="H258" s="17" t="s">
        <v>509</v>
      </c>
      <c r="I258" s="12" t="s">
        <v>855</v>
      </c>
      <c r="J258" s="12"/>
      <c r="K258" s="12"/>
      <c r="L258" s="14"/>
      <c r="M258" s="25"/>
      <c r="N258" s="148"/>
      <c r="O258" s="148"/>
      <c r="P258" s="25"/>
      <c r="Q258" s="25"/>
      <c r="S258" s="14"/>
      <c r="T258" s="25" t="s">
        <v>23</v>
      </c>
    </row>
    <row r="259" spans="1:20" s="7" customFormat="1" ht="25.5" hidden="1" customHeight="1" x14ac:dyDescent="0.25">
      <c r="A259" s="11" t="s">
        <v>856</v>
      </c>
      <c r="B259" s="12" t="s">
        <v>853</v>
      </c>
      <c r="C259" s="12"/>
      <c r="D259" s="17" t="s">
        <v>16</v>
      </c>
      <c r="E259" s="9"/>
      <c r="F259" s="12" t="s">
        <v>857</v>
      </c>
      <c r="G259" s="17" t="s">
        <v>27</v>
      </c>
      <c r="H259" s="17" t="s">
        <v>858</v>
      </c>
      <c r="I259" s="12" t="s">
        <v>859</v>
      </c>
      <c r="J259" s="12"/>
      <c r="K259" s="12"/>
      <c r="L259" s="14"/>
      <c r="M259" s="20"/>
      <c r="N259" s="148"/>
      <c r="O259" s="148"/>
      <c r="P259" s="25"/>
      <c r="Q259" s="25"/>
      <c r="T259" s="25" t="s">
        <v>23</v>
      </c>
    </row>
    <row r="260" spans="1:20" s="7" customFormat="1" ht="25.5" hidden="1" customHeight="1" x14ac:dyDescent="0.25">
      <c r="A260" s="11" t="s">
        <v>860</v>
      </c>
      <c r="B260" s="12" t="s">
        <v>853</v>
      </c>
      <c r="C260" s="12"/>
      <c r="D260" s="17" t="s">
        <v>43</v>
      </c>
      <c r="E260" s="9"/>
      <c r="F260" s="12" t="s">
        <v>36</v>
      </c>
      <c r="G260" s="17" t="s">
        <v>27</v>
      </c>
      <c r="H260" s="17" t="s">
        <v>861</v>
      </c>
      <c r="I260" s="12" t="s">
        <v>859</v>
      </c>
      <c r="J260" s="12"/>
      <c r="K260" s="12"/>
      <c r="L260" s="14"/>
      <c r="M260" s="25"/>
      <c r="N260" s="148"/>
      <c r="O260" s="148"/>
      <c r="P260" s="25"/>
      <c r="Q260" s="25"/>
      <c r="T260" s="25"/>
    </row>
    <row r="261" spans="1:20" s="7" customFormat="1" ht="26.4" hidden="1" x14ac:dyDescent="0.25">
      <c r="A261" s="11" t="s">
        <v>862</v>
      </c>
      <c r="B261" s="12" t="s">
        <v>822</v>
      </c>
      <c r="C261" s="12"/>
      <c r="D261" s="17" t="s">
        <v>16</v>
      </c>
      <c r="E261" s="9"/>
      <c r="F261" s="12" t="s">
        <v>863</v>
      </c>
      <c r="G261" s="17"/>
      <c r="H261" s="17" t="s">
        <v>276</v>
      </c>
      <c r="I261" s="12" t="s">
        <v>864</v>
      </c>
      <c r="J261" s="12"/>
      <c r="K261" s="12"/>
      <c r="L261" s="14"/>
      <c r="M261" s="25"/>
      <c r="N261" s="148"/>
      <c r="O261" s="148"/>
      <c r="P261" s="25"/>
      <c r="Q261" s="25"/>
      <c r="T261" s="25" t="s">
        <v>23</v>
      </c>
    </row>
    <row r="262" spans="1:20" s="7" customFormat="1" ht="25.5" hidden="1" customHeight="1" x14ac:dyDescent="0.25">
      <c r="A262" s="11" t="s">
        <v>865</v>
      </c>
      <c r="B262" s="12" t="s">
        <v>866</v>
      </c>
      <c r="C262" s="12"/>
      <c r="D262" s="17" t="s">
        <v>43</v>
      </c>
      <c r="E262" s="9"/>
      <c r="F262" s="12" t="s">
        <v>296</v>
      </c>
      <c r="G262" s="17" t="s">
        <v>27</v>
      </c>
      <c r="H262" s="17" t="s">
        <v>867</v>
      </c>
      <c r="I262" s="12"/>
      <c r="J262" s="12"/>
      <c r="K262" s="12"/>
      <c r="L262" s="14"/>
      <c r="M262" s="53" t="s">
        <v>12</v>
      </c>
      <c r="N262" s="148"/>
      <c r="O262" s="148"/>
      <c r="P262" s="25"/>
      <c r="Q262" s="25"/>
      <c r="S262" s="13"/>
      <c r="T262" s="25" t="s">
        <v>23</v>
      </c>
    </row>
    <row r="263" spans="1:20" s="7" customFormat="1" ht="25.5" hidden="1" customHeight="1" x14ac:dyDescent="0.25">
      <c r="A263" s="11" t="s">
        <v>868</v>
      </c>
      <c r="B263" s="12" t="s">
        <v>869</v>
      </c>
      <c r="C263" s="12"/>
      <c r="D263" s="17" t="s">
        <v>43</v>
      </c>
      <c r="E263" s="9"/>
      <c r="F263" s="12" t="s">
        <v>296</v>
      </c>
      <c r="G263" s="17" t="s">
        <v>27</v>
      </c>
      <c r="H263" s="17" t="s">
        <v>870</v>
      </c>
      <c r="I263" s="12"/>
      <c r="J263" s="12"/>
      <c r="K263" s="12"/>
      <c r="L263" s="14"/>
      <c r="M263" s="25"/>
      <c r="N263" s="148"/>
      <c r="O263" s="148"/>
      <c r="P263" s="25"/>
      <c r="Q263" s="25"/>
      <c r="T263" s="25" t="s">
        <v>23</v>
      </c>
    </row>
    <row r="264" spans="1:20" s="7" customFormat="1" ht="25.5" hidden="1" customHeight="1" x14ac:dyDescent="0.25">
      <c r="A264" s="11" t="s">
        <v>871</v>
      </c>
      <c r="B264" s="12" t="s">
        <v>872</v>
      </c>
      <c r="C264" s="12"/>
      <c r="D264" s="17" t="s">
        <v>190</v>
      </c>
      <c r="E264" s="9"/>
      <c r="F264" s="12" t="s">
        <v>873</v>
      </c>
      <c r="G264" s="17"/>
      <c r="H264" s="17" t="s">
        <v>466</v>
      </c>
      <c r="I264" s="12"/>
      <c r="J264" s="12"/>
      <c r="K264" s="12"/>
      <c r="M264" s="25"/>
      <c r="N264" s="148"/>
      <c r="O264" s="148"/>
      <c r="P264" s="25"/>
      <c r="Q264" s="20"/>
      <c r="T264" s="25" t="s">
        <v>23</v>
      </c>
    </row>
    <row r="265" spans="1:20" s="7" customFormat="1" ht="26.4" hidden="1" x14ac:dyDescent="0.25">
      <c r="A265" s="11" t="s">
        <v>874</v>
      </c>
      <c r="B265" s="12" t="s">
        <v>875</v>
      </c>
      <c r="C265" s="12"/>
      <c r="D265" s="17" t="s">
        <v>190</v>
      </c>
      <c r="E265" s="9"/>
      <c r="F265" s="12"/>
      <c r="G265" s="17"/>
      <c r="H265" s="17" t="s">
        <v>294</v>
      </c>
      <c r="J265" s="12" t="s">
        <v>876</v>
      </c>
      <c r="K265" s="12"/>
      <c r="L265" s="14"/>
      <c r="M265" s="25"/>
      <c r="N265" s="148"/>
      <c r="O265" s="148"/>
      <c r="P265" s="25"/>
      <c r="Q265" s="25"/>
      <c r="S265" s="13"/>
      <c r="T265" s="25" t="s">
        <v>23</v>
      </c>
    </row>
    <row r="266" spans="1:20" s="7" customFormat="1" ht="25.5" customHeight="1" x14ac:dyDescent="0.25">
      <c r="A266" s="11" t="s">
        <v>877</v>
      </c>
      <c r="B266" s="12" t="s">
        <v>878</v>
      </c>
      <c r="C266" s="12"/>
      <c r="D266" s="17" t="s">
        <v>43</v>
      </c>
      <c r="E266" s="9">
        <f>1+4+3+2</f>
        <v>10</v>
      </c>
      <c r="F266" s="42" t="s">
        <v>879</v>
      </c>
      <c r="G266" s="25" t="s">
        <v>766</v>
      </c>
      <c r="H266" s="47" t="s">
        <v>880</v>
      </c>
      <c r="I266" s="42" t="s">
        <v>881</v>
      </c>
      <c r="J266" s="12"/>
      <c r="K266" s="12"/>
      <c r="L266" s="14"/>
      <c r="M266" s="53" t="s">
        <v>12</v>
      </c>
      <c r="N266" s="148"/>
      <c r="O266" s="148"/>
      <c r="P266" s="25"/>
      <c r="Q266" s="25"/>
      <c r="S266" s="14"/>
      <c r="T266" s="25" t="s">
        <v>23</v>
      </c>
    </row>
    <row r="267" spans="1:20" s="7" customFormat="1" ht="26.4" hidden="1" x14ac:dyDescent="0.25">
      <c r="A267" s="11" t="s">
        <v>882</v>
      </c>
      <c r="B267" s="11" t="s">
        <v>883</v>
      </c>
      <c r="C267" s="11"/>
      <c r="D267" s="20" t="s">
        <v>16</v>
      </c>
      <c r="E267" s="9"/>
      <c r="F267" s="12" t="s">
        <v>884</v>
      </c>
      <c r="G267" s="17" t="s">
        <v>27</v>
      </c>
      <c r="H267" s="17" t="s">
        <v>442</v>
      </c>
      <c r="I267" s="12"/>
      <c r="J267" s="12"/>
      <c r="K267" s="12"/>
      <c r="L267" s="14"/>
      <c r="M267" s="71"/>
      <c r="N267" s="148"/>
      <c r="O267" s="148"/>
      <c r="P267" s="25"/>
      <c r="Q267" s="25"/>
      <c r="T267" s="25" t="s">
        <v>23</v>
      </c>
    </row>
    <row r="268" spans="1:20" s="7" customFormat="1" ht="26.4" hidden="1" x14ac:dyDescent="0.25">
      <c r="A268" s="11" t="s">
        <v>885</v>
      </c>
      <c r="B268" s="12" t="s">
        <v>886</v>
      </c>
      <c r="C268" s="12"/>
      <c r="D268" s="17" t="s">
        <v>59</v>
      </c>
      <c r="E268" s="9"/>
      <c r="F268" s="12" t="s">
        <v>887</v>
      </c>
      <c r="G268" s="17" t="s">
        <v>27</v>
      </c>
      <c r="H268" s="17" t="s">
        <v>888</v>
      </c>
      <c r="I268" s="12" t="s">
        <v>889</v>
      </c>
      <c r="J268" s="12"/>
      <c r="K268" s="12"/>
      <c r="L268" s="14"/>
      <c r="M268" s="71"/>
      <c r="N268" s="148"/>
      <c r="O268" s="148"/>
      <c r="P268" s="25"/>
      <c r="Q268" s="25"/>
      <c r="S268" s="13"/>
      <c r="T268" s="25" t="s">
        <v>23</v>
      </c>
    </row>
    <row r="269" spans="1:20" s="7" customFormat="1" ht="25.5" hidden="1" customHeight="1" x14ac:dyDescent="0.25">
      <c r="A269" s="11" t="s">
        <v>890</v>
      </c>
      <c r="B269" s="12" t="s">
        <v>891</v>
      </c>
      <c r="C269" s="12"/>
      <c r="D269" s="17" t="s">
        <v>16</v>
      </c>
      <c r="E269" s="9"/>
      <c r="F269" s="12" t="s">
        <v>892</v>
      </c>
      <c r="G269" s="17" t="s">
        <v>27</v>
      </c>
      <c r="H269" s="17" t="s">
        <v>893</v>
      </c>
      <c r="I269" s="12" t="s">
        <v>894</v>
      </c>
      <c r="J269" s="12"/>
      <c r="K269" s="12"/>
      <c r="L269" s="14"/>
      <c r="M269" s="71"/>
      <c r="N269" s="148"/>
      <c r="O269" s="148"/>
      <c r="P269" s="25"/>
      <c r="Q269" s="25"/>
      <c r="S269" s="14"/>
      <c r="T269" s="25" t="s">
        <v>23</v>
      </c>
    </row>
    <row r="270" spans="1:20" s="11" customFormat="1" ht="25.5" hidden="1" customHeight="1" x14ac:dyDescent="0.25">
      <c r="A270" s="11" t="s">
        <v>895</v>
      </c>
      <c r="B270" s="12" t="s">
        <v>891</v>
      </c>
      <c r="C270" s="12"/>
      <c r="D270" s="17" t="s">
        <v>16</v>
      </c>
      <c r="E270" s="9"/>
      <c r="F270" s="12" t="s">
        <v>896</v>
      </c>
      <c r="G270" s="17" t="s">
        <v>27</v>
      </c>
      <c r="H270" s="17" t="s">
        <v>247</v>
      </c>
      <c r="I270" s="12" t="s">
        <v>894</v>
      </c>
      <c r="J270" s="12"/>
      <c r="K270" s="12"/>
      <c r="L270" s="14"/>
      <c r="M270" s="71"/>
      <c r="N270" s="148"/>
      <c r="O270" s="148"/>
      <c r="P270" s="25"/>
      <c r="Q270" s="25"/>
      <c r="S270" s="14"/>
      <c r="T270" s="25" t="s">
        <v>23</v>
      </c>
    </row>
    <row r="271" spans="1:20" s="7" customFormat="1" ht="25.5" hidden="1" customHeight="1" x14ac:dyDescent="0.25">
      <c r="A271" s="11" t="s">
        <v>897</v>
      </c>
      <c r="B271" s="12" t="s">
        <v>891</v>
      </c>
      <c r="C271" s="12"/>
      <c r="D271" s="17" t="s">
        <v>16</v>
      </c>
      <c r="E271" s="9"/>
      <c r="F271" s="12" t="s">
        <v>898</v>
      </c>
      <c r="G271" s="17" t="s">
        <v>27</v>
      </c>
      <c r="H271" s="17" t="s">
        <v>389</v>
      </c>
      <c r="I271" s="12" t="s">
        <v>899</v>
      </c>
      <c r="J271" s="12"/>
      <c r="K271" s="12"/>
      <c r="M271" s="25"/>
      <c r="N271" s="148"/>
      <c r="O271" s="148"/>
      <c r="P271" s="25"/>
      <c r="Q271" s="20"/>
      <c r="S271" s="14"/>
      <c r="T271" s="25" t="s">
        <v>23</v>
      </c>
    </row>
    <row r="272" spans="1:20" s="7" customFormat="1" ht="25.5" hidden="1" customHeight="1" x14ac:dyDescent="0.25">
      <c r="A272" s="11" t="s">
        <v>900</v>
      </c>
      <c r="B272" s="12" t="s">
        <v>822</v>
      </c>
      <c r="C272" s="12"/>
      <c r="D272" s="17" t="s">
        <v>190</v>
      </c>
      <c r="E272" s="9"/>
      <c r="F272" s="12" t="s">
        <v>901</v>
      </c>
      <c r="G272" s="17"/>
      <c r="H272" s="17" t="s">
        <v>618</v>
      </c>
      <c r="I272" s="12"/>
      <c r="J272" s="12"/>
      <c r="K272" s="12"/>
      <c r="M272" s="25"/>
      <c r="N272" s="148"/>
      <c r="O272" s="148"/>
      <c r="P272" s="25"/>
      <c r="Q272" s="20"/>
      <c r="S272" s="14"/>
      <c r="T272" s="25" t="s">
        <v>23</v>
      </c>
    </row>
    <row r="273" spans="1:20" s="7" customFormat="1" ht="34.5" hidden="1" customHeight="1" x14ac:dyDescent="0.25">
      <c r="A273" s="11" t="s">
        <v>902</v>
      </c>
      <c r="B273" s="12" t="s">
        <v>903</v>
      </c>
      <c r="C273" s="12"/>
      <c r="D273" s="17" t="s">
        <v>59</v>
      </c>
      <c r="E273" s="9"/>
      <c r="F273" s="12" t="s">
        <v>904</v>
      </c>
      <c r="G273" s="17" t="s">
        <v>27</v>
      </c>
      <c r="H273" s="17" t="s">
        <v>342</v>
      </c>
      <c r="I273" s="12"/>
      <c r="J273" s="12"/>
      <c r="K273" s="12"/>
      <c r="M273" s="25"/>
      <c r="N273" s="148"/>
      <c r="O273" s="148"/>
      <c r="P273" s="25"/>
      <c r="Q273" s="25"/>
      <c r="S273" s="13"/>
      <c r="T273" s="25" t="s">
        <v>23</v>
      </c>
    </row>
    <row r="274" spans="1:20" s="7" customFormat="1" ht="25.5" hidden="1" customHeight="1" x14ac:dyDescent="0.25">
      <c r="A274" s="11" t="s">
        <v>905</v>
      </c>
      <c r="B274" s="12" t="s">
        <v>822</v>
      </c>
      <c r="C274" s="12"/>
      <c r="D274" s="17" t="s">
        <v>16</v>
      </c>
      <c r="E274" s="9"/>
      <c r="F274" s="12" t="s">
        <v>906</v>
      </c>
      <c r="G274" s="17" t="s">
        <v>205</v>
      </c>
      <c r="H274" s="17" t="s">
        <v>618</v>
      </c>
      <c r="J274" s="12" t="s">
        <v>907</v>
      </c>
      <c r="K274" s="12"/>
      <c r="M274" s="25"/>
      <c r="N274" s="148"/>
      <c r="O274" s="148"/>
      <c r="P274" s="25"/>
      <c r="Q274" s="25"/>
      <c r="S274" s="14"/>
      <c r="T274" s="25" t="s">
        <v>23</v>
      </c>
    </row>
    <row r="275" spans="1:20" s="7" customFormat="1" ht="25.5" hidden="1" customHeight="1" x14ac:dyDescent="0.25">
      <c r="A275" s="11" t="s">
        <v>905</v>
      </c>
      <c r="B275" s="12"/>
      <c r="C275" s="12"/>
      <c r="D275" s="17" t="s">
        <v>16</v>
      </c>
      <c r="E275" s="9"/>
      <c r="F275" s="12" t="s">
        <v>908</v>
      </c>
      <c r="G275" s="17"/>
      <c r="H275" s="17"/>
      <c r="J275" s="12"/>
      <c r="K275" s="12"/>
      <c r="M275" s="25"/>
      <c r="N275" s="148"/>
      <c r="O275" s="148"/>
      <c r="P275" s="25"/>
      <c r="Q275" s="25"/>
      <c r="S275" s="14"/>
      <c r="T275" s="25" t="s">
        <v>23</v>
      </c>
    </row>
    <row r="276" spans="1:20" s="7" customFormat="1" ht="25.5" hidden="1" customHeight="1" x14ac:dyDescent="0.25">
      <c r="A276" s="11" t="s">
        <v>909</v>
      </c>
      <c r="B276" s="12" t="s">
        <v>822</v>
      </c>
      <c r="C276" s="12"/>
      <c r="D276" s="17" t="s">
        <v>59</v>
      </c>
      <c r="E276" s="9"/>
      <c r="F276" s="12" t="s">
        <v>910</v>
      </c>
      <c r="G276" s="17"/>
      <c r="H276" s="17" t="s">
        <v>703</v>
      </c>
      <c r="J276" s="12" t="s">
        <v>911</v>
      </c>
      <c r="K276" s="12"/>
      <c r="M276" s="25"/>
      <c r="N276" s="148"/>
      <c r="O276" s="148"/>
      <c r="P276" s="25"/>
      <c r="Q276" s="25"/>
      <c r="S276" s="14"/>
      <c r="T276" s="25" t="s">
        <v>23</v>
      </c>
    </row>
    <row r="277" spans="1:20" s="7" customFormat="1" ht="25.5" customHeight="1" x14ac:dyDescent="0.25">
      <c r="A277" s="11" t="s">
        <v>912</v>
      </c>
      <c r="B277" s="11" t="s">
        <v>913</v>
      </c>
      <c r="C277" s="11"/>
      <c r="D277" s="20" t="s">
        <v>43</v>
      </c>
      <c r="E277" s="9">
        <v>9</v>
      </c>
      <c r="F277" s="11" t="s">
        <v>914</v>
      </c>
      <c r="G277" s="20" t="s">
        <v>27</v>
      </c>
      <c r="H277" s="20" t="s">
        <v>880</v>
      </c>
      <c r="I277" s="11" t="s">
        <v>915</v>
      </c>
      <c r="J277" s="11"/>
      <c r="K277" s="12"/>
      <c r="L277" s="13"/>
      <c r="M277" s="53" t="s">
        <v>12</v>
      </c>
      <c r="N277" s="148"/>
      <c r="O277" s="148"/>
      <c r="P277" s="25"/>
      <c r="Q277" s="25"/>
      <c r="S277" s="14"/>
      <c r="T277" s="25"/>
    </row>
    <row r="278" spans="1:20" s="7" customFormat="1" ht="25.5" hidden="1" customHeight="1" x14ac:dyDescent="0.25">
      <c r="A278" s="11" t="s">
        <v>916</v>
      </c>
      <c r="B278" s="12"/>
      <c r="C278" s="12"/>
      <c r="D278" s="9" t="s">
        <v>318</v>
      </c>
      <c r="E278" s="9"/>
      <c r="F278" s="12" t="s">
        <v>917</v>
      </c>
      <c r="G278" s="17"/>
      <c r="H278" s="17"/>
      <c r="I278" s="12" t="s">
        <v>918</v>
      </c>
      <c r="J278" s="12"/>
      <c r="K278" s="103" t="s">
        <v>73</v>
      </c>
      <c r="L278" s="14"/>
      <c r="M278" s="71"/>
      <c r="N278" s="148"/>
      <c r="O278" s="148"/>
      <c r="P278" s="25"/>
      <c r="Q278" s="25"/>
      <c r="T278" s="25" t="s">
        <v>23</v>
      </c>
    </row>
    <row r="279" spans="1:20" s="11" customFormat="1" ht="25.5" hidden="1" customHeight="1" x14ac:dyDescent="0.25">
      <c r="A279" s="11" t="s">
        <v>919</v>
      </c>
      <c r="B279" s="12"/>
      <c r="C279" s="12"/>
      <c r="D279" s="9" t="s">
        <v>318</v>
      </c>
      <c r="E279" s="9"/>
      <c r="F279" s="12"/>
      <c r="G279" s="17"/>
      <c r="H279" s="17"/>
      <c r="I279" s="12"/>
      <c r="J279" s="12"/>
      <c r="K279" s="103"/>
      <c r="L279" s="14"/>
      <c r="M279" s="71"/>
      <c r="N279" s="148"/>
      <c r="O279" s="148"/>
      <c r="P279" s="25"/>
      <c r="Q279" s="25"/>
      <c r="S279" s="7"/>
      <c r="T279" s="25" t="s">
        <v>23</v>
      </c>
    </row>
    <row r="280" spans="1:20" s="11" customFormat="1" ht="25.5" customHeight="1" x14ac:dyDescent="0.25">
      <c r="A280" s="11" t="s">
        <v>920</v>
      </c>
      <c r="B280" s="7" t="s">
        <v>921</v>
      </c>
      <c r="C280" s="12"/>
      <c r="D280" s="17" t="s">
        <v>226</v>
      </c>
      <c r="E280" s="9">
        <f>7+2+1</f>
        <v>10</v>
      </c>
      <c r="F280" s="12"/>
      <c r="G280" s="17"/>
      <c r="H280" s="17"/>
      <c r="I280" s="12"/>
      <c r="J280" s="12" t="s">
        <v>922</v>
      </c>
      <c r="K280" s="103"/>
      <c r="L280" s="14"/>
      <c r="M280" s="71"/>
      <c r="N280" s="148"/>
      <c r="O280" s="148"/>
      <c r="P280" s="25"/>
      <c r="Q280" s="25"/>
      <c r="S280" s="7"/>
      <c r="T280" s="25" t="s">
        <v>23</v>
      </c>
    </row>
    <row r="281" spans="1:20" s="11" customFormat="1" ht="25.5" hidden="1" customHeight="1" x14ac:dyDescent="0.25">
      <c r="A281" s="11" t="s">
        <v>923</v>
      </c>
      <c r="B281" s="7"/>
      <c r="C281" s="12" t="s">
        <v>3</v>
      </c>
      <c r="D281" s="17" t="s">
        <v>226</v>
      </c>
      <c r="E281" s="9"/>
      <c r="F281" s="12" t="s">
        <v>924</v>
      </c>
      <c r="G281" s="17"/>
      <c r="H281" s="17"/>
      <c r="I281" s="12" t="s">
        <v>925</v>
      </c>
      <c r="J281" s="12"/>
      <c r="K281" s="103"/>
      <c r="L281" s="14"/>
      <c r="M281" s="71"/>
      <c r="N281" s="148"/>
      <c r="O281" s="148"/>
      <c r="P281" s="25"/>
      <c r="Q281" s="25"/>
      <c r="S281" s="7"/>
      <c r="T281" s="25"/>
    </row>
    <row r="282" spans="1:20" s="11" customFormat="1" ht="36.75" hidden="1" customHeight="1" x14ac:dyDescent="0.25">
      <c r="A282" s="11" t="s">
        <v>926</v>
      </c>
      <c r="B282" s="7"/>
      <c r="C282" s="12" t="s">
        <v>3</v>
      </c>
      <c r="D282" s="17" t="s">
        <v>226</v>
      </c>
      <c r="E282" s="9"/>
      <c r="F282" s="12" t="s">
        <v>927</v>
      </c>
      <c r="G282" s="17"/>
      <c r="H282" s="17"/>
      <c r="I282" s="12" t="s">
        <v>925</v>
      </c>
      <c r="J282" s="12"/>
      <c r="K282" s="103"/>
      <c r="L282" s="14"/>
      <c r="M282" s="71"/>
      <c r="N282" s="148"/>
      <c r="O282" s="148"/>
      <c r="P282" s="25"/>
      <c r="Q282" s="25"/>
      <c r="S282" s="7"/>
      <c r="T282" s="25"/>
    </row>
    <row r="283" spans="1:20" s="11" customFormat="1" ht="36.75" hidden="1" customHeight="1" x14ac:dyDescent="0.25">
      <c r="A283" s="11" t="s">
        <v>928</v>
      </c>
      <c r="B283" s="7" t="s">
        <v>921</v>
      </c>
      <c r="C283" s="7" t="s">
        <v>3</v>
      </c>
      <c r="D283" s="17" t="s">
        <v>226</v>
      </c>
      <c r="E283" s="9"/>
      <c r="F283" s="7"/>
      <c r="G283" s="25"/>
      <c r="H283" s="25"/>
      <c r="I283" s="7"/>
      <c r="J283" s="12" t="s">
        <v>929</v>
      </c>
      <c r="K283" s="7"/>
      <c r="L283" s="7"/>
      <c r="M283" s="25"/>
      <c r="N283" s="148"/>
      <c r="O283" s="148"/>
      <c r="P283" s="25"/>
      <c r="Q283" s="25"/>
      <c r="S283" s="7"/>
      <c r="T283" s="25"/>
    </row>
    <row r="284" spans="1:20" s="11" customFormat="1" ht="36.75" hidden="1" customHeight="1" x14ac:dyDescent="0.25">
      <c r="A284" s="11" t="s">
        <v>930</v>
      </c>
      <c r="B284" s="7" t="s">
        <v>921</v>
      </c>
      <c r="C284" s="12"/>
      <c r="D284" s="17" t="s">
        <v>226</v>
      </c>
      <c r="E284" s="9"/>
      <c r="F284" s="12" t="s">
        <v>80</v>
      </c>
      <c r="G284" s="17"/>
      <c r="H284" s="17"/>
      <c r="I284" s="12"/>
      <c r="J284" s="12" t="s">
        <v>931</v>
      </c>
      <c r="K284" s="103"/>
      <c r="L284" s="14"/>
      <c r="M284" s="71"/>
      <c r="N284" s="148"/>
      <c r="O284" s="148"/>
      <c r="P284" s="25"/>
      <c r="Q284" s="25"/>
      <c r="S284" s="7"/>
      <c r="T284" s="25"/>
    </row>
    <row r="285" spans="1:20" s="11" customFormat="1" ht="51.75" hidden="1" customHeight="1" x14ac:dyDescent="0.25">
      <c r="A285" s="11" t="s">
        <v>932</v>
      </c>
      <c r="B285" s="7" t="s">
        <v>921</v>
      </c>
      <c r="C285" s="12" t="s">
        <v>3</v>
      </c>
      <c r="D285" s="17" t="s">
        <v>226</v>
      </c>
      <c r="E285" s="9"/>
      <c r="F285" s="12" t="s">
        <v>933</v>
      </c>
      <c r="G285" s="17"/>
      <c r="H285" s="17"/>
      <c r="I285" s="12"/>
      <c r="J285" s="12" t="s">
        <v>929</v>
      </c>
      <c r="K285" s="103"/>
      <c r="L285" s="14"/>
      <c r="M285" s="71"/>
      <c r="N285" s="148"/>
      <c r="O285" s="148"/>
      <c r="P285" s="25"/>
      <c r="Q285" s="25"/>
      <c r="S285" s="7"/>
      <c r="T285" s="25"/>
    </row>
    <row r="286" spans="1:20" s="11" customFormat="1" ht="51.75" hidden="1" customHeight="1" x14ac:dyDescent="0.25">
      <c r="A286" s="7" t="s">
        <v>934</v>
      </c>
      <c r="B286" s="12" t="s">
        <v>935</v>
      </c>
      <c r="C286" s="12"/>
      <c r="D286" s="17" t="s">
        <v>226</v>
      </c>
      <c r="E286" s="9"/>
      <c r="F286" s="12" t="s">
        <v>936</v>
      </c>
      <c r="G286" s="17" t="s">
        <v>937</v>
      </c>
      <c r="H286" s="17" t="s">
        <v>938</v>
      </c>
      <c r="I286" s="12" t="s">
        <v>939</v>
      </c>
      <c r="J286" s="12"/>
      <c r="K286" s="12"/>
      <c r="L286" s="14"/>
      <c r="M286" s="71"/>
      <c r="N286" s="148"/>
      <c r="O286" s="148"/>
      <c r="P286" s="25"/>
      <c r="Q286" s="25"/>
      <c r="S286" s="7"/>
      <c r="T286" s="25"/>
    </row>
    <row r="287" spans="1:20" s="7" customFormat="1" ht="25.5" hidden="1" customHeight="1" x14ac:dyDescent="0.25">
      <c r="A287" s="7" t="s">
        <v>934</v>
      </c>
      <c r="B287" s="7" t="s">
        <v>940</v>
      </c>
      <c r="D287" s="17" t="s">
        <v>226</v>
      </c>
      <c r="E287" s="9"/>
      <c r="G287" s="25"/>
      <c r="H287" s="25"/>
      <c r="M287" s="25"/>
      <c r="N287" s="148"/>
      <c r="O287" s="148"/>
      <c r="P287" s="25"/>
      <c r="Q287" s="25"/>
      <c r="S287" s="14"/>
      <c r="T287" s="25" t="s">
        <v>23</v>
      </c>
    </row>
    <row r="288" spans="1:20" s="7" customFormat="1" ht="25.5" hidden="1" customHeight="1" x14ac:dyDescent="0.25">
      <c r="A288" s="7" t="s">
        <v>934</v>
      </c>
      <c r="B288" s="7" t="s">
        <v>941</v>
      </c>
      <c r="D288" s="17" t="s">
        <v>226</v>
      </c>
      <c r="E288" s="9"/>
      <c r="G288" s="25"/>
      <c r="H288" s="25"/>
      <c r="M288" s="25"/>
      <c r="N288" s="148"/>
      <c r="O288" s="148"/>
      <c r="P288" s="25"/>
      <c r="Q288" s="25"/>
      <c r="S288" s="14"/>
      <c r="T288" s="25" t="s">
        <v>23</v>
      </c>
    </row>
    <row r="289" spans="1:20" s="7" customFormat="1" ht="25.5" hidden="1" customHeight="1" x14ac:dyDescent="0.25">
      <c r="A289" s="11" t="s">
        <v>942</v>
      </c>
      <c r="B289" s="11" t="s">
        <v>943</v>
      </c>
      <c r="C289" s="11"/>
      <c r="D289" s="20" t="s">
        <v>118</v>
      </c>
      <c r="E289" s="9"/>
      <c r="F289" s="11" t="s">
        <v>944</v>
      </c>
      <c r="G289" s="20"/>
      <c r="H289" s="20"/>
      <c r="I289" s="11"/>
      <c r="J289" s="11"/>
      <c r="K289" s="103" t="s">
        <v>73</v>
      </c>
      <c r="L289" s="14" t="s">
        <v>21</v>
      </c>
      <c r="M289" s="67"/>
      <c r="N289" s="148"/>
      <c r="O289" s="148"/>
      <c r="P289" s="25"/>
      <c r="Q289" s="20"/>
      <c r="S289" s="14"/>
      <c r="T289" s="25" t="s">
        <v>23</v>
      </c>
    </row>
    <row r="290" spans="1:20" s="7" customFormat="1" ht="26.4" hidden="1" x14ac:dyDescent="0.25">
      <c r="A290" s="11" t="s">
        <v>942</v>
      </c>
      <c r="B290" s="11" t="s">
        <v>943</v>
      </c>
      <c r="C290" s="11"/>
      <c r="D290" s="20" t="s">
        <v>59</v>
      </c>
      <c r="E290" s="9"/>
      <c r="F290" s="11" t="s">
        <v>944</v>
      </c>
      <c r="G290" s="20"/>
      <c r="H290" s="20" t="s">
        <v>272</v>
      </c>
      <c r="I290" s="11"/>
      <c r="J290" s="11"/>
      <c r="K290" s="103" t="s">
        <v>73</v>
      </c>
      <c r="L290" s="14" t="s">
        <v>21</v>
      </c>
      <c r="M290" s="67"/>
      <c r="N290" s="148"/>
      <c r="O290" s="148"/>
      <c r="P290" s="25"/>
      <c r="Q290" s="20"/>
      <c r="S290" s="14"/>
      <c r="T290" s="25" t="s">
        <v>23</v>
      </c>
    </row>
    <row r="291" spans="1:20" s="7" customFormat="1" ht="12.6" hidden="1" customHeight="1" x14ac:dyDescent="0.25">
      <c r="A291" s="11" t="s">
        <v>945</v>
      </c>
      <c r="B291" s="11"/>
      <c r="C291" s="11" t="s">
        <v>3</v>
      </c>
      <c r="D291" s="20" t="s">
        <v>59</v>
      </c>
      <c r="E291" s="9"/>
      <c r="F291" s="174" t="s">
        <v>946</v>
      </c>
      <c r="G291" s="174" t="s">
        <v>361</v>
      </c>
      <c r="H291" s="174" t="s">
        <v>247</v>
      </c>
      <c r="I291" s="174" t="s">
        <v>947</v>
      </c>
      <c r="J291" s="11"/>
      <c r="K291" s="103"/>
      <c r="L291" s="14"/>
      <c r="M291" s="67"/>
      <c r="N291" s="148"/>
      <c r="O291" s="148"/>
      <c r="P291" s="25"/>
      <c r="Q291" s="20"/>
      <c r="S291" s="14"/>
      <c r="T291" s="25"/>
    </row>
    <row r="292" spans="1:20" s="7" customFormat="1" ht="25.5" hidden="1" customHeight="1" x14ac:dyDescent="0.25">
      <c r="A292" s="11" t="s">
        <v>948</v>
      </c>
      <c r="B292" s="11" t="s">
        <v>943</v>
      </c>
      <c r="C292" s="12"/>
      <c r="D292" s="17" t="s">
        <v>43</v>
      </c>
      <c r="E292" s="9"/>
      <c r="F292" s="12" t="s">
        <v>949</v>
      </c>
      <c r="G292" s="17"/>
      <c r="H292" s="17" t="s">
        <v>409</v>
      </c>
      <c r="I292" s="12" t="s">
        <v>950</v>
      </c>
      <c r="J292" s="12"/>
      <c r="K292" s="12"/>
      <c r="L292" s="14"/>
      <c r="M292" s="71"/>
      <c r="N292" s="148"/>
      <c r="O292" s="148"/>
      <c r="P292" s="25"/>
      <c r="Q292" s="25"/>
      <c r="T292" s="25" t="s">
        <v>23</v>
      </c>
    </row>
    <row r="293" spans="1:20" s="7" customFormat="1" ht="25.5" hidden="1" customHeight="1" x14ac:dyDescent="0.25">
      <c r="A293" s="116" t="s">
        <v>951</v>
      </c>
      <c r="B293" s="11" t="s">
        <v>943</v>
      </c>
      <c r="D293" s="120" t="s">
        <v>59</v>
      </c>
      <c r="E293" s="9"/>
      <c r="F293" s="116" t="s">
        <v>952</v>
      </c>
      <c r="G293" s="120" t="s">
        <v>953</v>
      </c>
      <c r="H293" s="120" t="s">
        <v>374</v>
      </c>
      <c r="I293" s="116" t="s">
        <v>954</v>
      </c>
      <c r="J293" s="12"/>
      <c r="K293" s="12"/>
      <c r="L293" s="14"/>
      <c r="M293" s="71"/>
      <c r="N293" s="148"/>
      <c r="O293" s="148"/>
      <c r="P293" s="25"/>
      <c r="Q293" s="25"/>
      <c r="T293" s="25"/>
    </row>
    <row r="294" spans="1:20" s="7" customFormat="1" ht="25.5" customHeight="1" x14ac:dyDescent="0.25">
      <c r="A294" s="11" t="s">
        <v>955</v>
      </c>
      <c r="B294" s="1" t="s">
        <v>956</v>
      </c>
      <c r="C294" s="11"/>
      <c r="D294" s="20" t="s">
        <v>59</v>
      </c>
      <c r="E294" s="9">
        <v>10</v>
      </c>
      <c r="F294" s="116" t="s">
        <v>957</v>
      </c>
      <c r="G294" s="120" t="s">
        <v>112</v>
      </c>
      <c r="H294" s="120" t="s">
        <v>276</v>
      </c>
      <c r="I294" s="116" t="s">
        <v>958</v>
      </c>
      <c r="J294" s="11"/>
      <c r="K294" s="103" t="s">
        <v>21</v>
      </c>
      <c r="L294" s="13"/>
      <c r="M294" s="67"/>
      <c r="N294" s="148"/>
      <c r="O294" s="148"/>
      <c r="P294" s="25"/>
      <c r="Q294" s="20"/>
      <c r="S294" s="14"/>
      <c r="T294" s="25" t="s">
        <v>23</v>
      </c>
    </row>
    <row r="295" spans="1:20" s="7" customFormat="1" ht="26.4" x14ac:dyDescent="0.25">
      <c r="A295" s="11" t="s">
        <v>959</v>
      </c>
      <c r="B295" s="11" t="s">
        <v>943</v>
      </c>
      <c r="C295" s="11"/>
      <c r="D295" s="20" t="s">
        <v>59</v>
      </c>
      <c r="E295" s="9">
        <v>15</v>
      </c>
      <c r="F295" s="11" t="s">
        <v>908</v>
      </c>
      <c r="G295" s="20"/>
      <c r="H295" s="20"/>
      <c r="I295" s="11"/>
      <c r="J295" s="11"/>
      <c r="K295" s="103" t="s">
        <v>73</v>
      </c>
      <c r="L295" s="14" t="s">
        <v>21</v>
      </c>
      <c r="M295" s="67"/>
      <c r="N295" s="148"/>
      <c r="O295" s="148"/>
      <c r="P295" s="25"/>
      <c r="Q295" s="20"/>
      <c r="S295" s="14"/>
      <c r="T295" s="25" t="s">
        <v>23</v>
      </c>
    </row>
    <row r="296" spans="1:20" s="7" customFormat="1" ht="29.4" customHeight="1" x14ac:dyDescent="0.25">
      <c r="A296" s="11" t="s">
        <v>960</v>
      </c>
      <c r="B296" s="11" t="s">
        <v>961</v>
      </c>
      <c r="C296" s="11"/>
      <c r="D296" s="20" t="s">
        <v>16</v>
      </c>
      <c r="E296" s="9">
        <v>8</v>
      </c>
      <c r="F296" s="11" t="s">
        <v>962</v>
      </c>
      <c r="G296" s="20"/>
      <c r="H296" s="20" t="s">
        <v>963</v>
      </c>
      <c r="I296" s="11"/>
      <c r="J296" s="11"/>
      <c r="K296" s="12"/>
      <c r="L296" s="13"/>
      <c r="M296" s="53"/>
      <c r="N296" s="148"/>
      <c r="O296" s="148"/>
      <c r="P296" s="25"/>
      <c r="Q296" s="25"/>
      <c r="S296" s="14"/>
      <c r="T296" s="25" t="s">
        <v>23</v>
      </c>
    </row>
    <row r="297" spans="1:20" s="7" customFormat="1" ht="25.5" customHeight="1" x14ac:dyDescent="0.25">
      <c r="A297" s="11" t="s">
        <v>964</v>
      </c>
      <c r="B297" s="11" t="s">
        <v>965</v>
      </c>
      <c r="C297" s="11"/>
      <c r="D297" s="20" t="s">
        <v>59</v>
      </c>
      <c r="E297" s="9">
        <v>18</v>
      </c>
      <c r="F297" s="11" t="s">
        <v>966</v>
      </c>
      <c r="G297" s="20"/>
      <c r="H297" s="20" t="s">
        <v>967</v>
      </c>
      <c r="I297" s="11" t="s">
        <v>711</v>
      </c>
      <c r="J297" s="11"/>
      <c r="K297" s="12"/>
      <c r="L297" s="13"/>
      <c r="M297" s="53"/>
      <c r="N297" s="148"/>
      <c r="O297" s="148"/>
      <c r="P297" s="25"/>
      <c r="Q297" s="25"/>
      <c r="S297" s="14"/>
      <c r="T297" s="25" t="s">
        <v>23</v>
      </c>
    </row>
    <row r="298" spans="1:20" s="7" customFormat="1" ht="25.5" hidden="1" customHeight="1" x14ac:dyDescent="0.25">
      <c r="A298" s="11" t="s">
        <v>968</v>
      </c>
      <c r="B298" s="11" t="s">
        <v>965</v>
      </c>
      <c r="C298" s="11"/>
      <c r="D298" s="20" t="s">
        <v>16</v>
      </c>
      <c r="E298" s="9"/>
      <c r="F298" s="11" t="s">
        <v>969</v>
      </c>
      <c r="G298" s="20" t="s">
        <v>970</v>
      </c>
      <c r="H298" s="20" t="s">
        <v>710</v>
      </c>
      <c r="I298" s="11"/>
      <c r="J298" s="11"/>
      <c r="K298" s="12"/>
      <c r="L298" s="13"/>
      <c r="M298" s="53"/>
      <c r="N298" s="148"/>
      <c r="O298" s="148"/>
      <c r="P298" s="25"/>
      <c r="Q298" s="25"/>
      <c r="S298" s="14"/>
      <c r="T298" s="25" t="s">
        <v>23</v>
      </c>
    </row>
    <row r="299" spans="1:20" s="7" customFormat="1" ht="25.5" hidden="1" customHeight="1" x14ac:dyDescent="0.25">
      <c r="A299" s="11" t="s">
        <v>971</v>
      </c>
      <c r="B299" s="12" t="s">
        <v>972</v>
      </c>
      <c r="C299" s="12"/>
      <c r="D299" s="17" t="s">
        <v>43</v>
      </c>
      <c r="E299" s="9"/>
      <c r="F299" s="12"/>
      <c r="G299" s="17" t="s">
        <v>70</v>
      </c>
      <c r="H299" s="17" t="s">
        <v>973</v>
      </c>
      <c r="I299" s="12" t="s">
        <v>974</v>
      </c>
      <c r="J299" s="12"/>
      <c r="K299" s="103" t="s">
        <v>179</v>
      </c>
      <c r="L299" s="14"/>
      <c r="M299" s="71"/>
      <c r="N299" s="148"/>
      <c r="O299" s="148"/>
      <c r="P299" s="25"/>
      <c r="Q299" s="25"/>
      <c r="T299" s="25" t="s">
        <v>23</v>
      </c>
    </row>
    <row r="300" spans="1:20" s="11" customFormat="1" ht="25.5" hidden="1" customHeight="1" x14ac:dyDescent="0.25">
      <c r="A300" s="11" t="s">
        <v>975</v>
      </c>
      <c r="B300" s="11" t="s">
        <v>976</v>
      </c>
      <c r="D300" s="20" t="s">
        <v>16</v>
      </c>
      <c r="E300" s="9"/>
      <c r="F300" s="11" t="s">
        <v>977</v>
      </c>
      <c r="G300" s="20"/>
      <c r="H300" s="20" t="s">
        <v>272</v>
      </c>
      <c r="I300" s="12" t="s">
        <v>978</v>
      </c>
      <c r="J300" s="11" t="s">
        <v>979</v>
      </c>
      <c r="K300" s="103" t="s">
        <v>179</v>
      </c>
      <c r="L300" s="13"/>
      <c r="M300" s="53"/>
      <c r="N300" s="148"/>
      <c r="O300" s="148"/>
      <c r="P300" s="25"/>
      <c r="Q300" s="25"/>
      <c r="S300" s="14"/>
      <c r="T300" s="25" t="s">
        <v>23</v>
      </c>
    </row>
    <row r="301" spans="1:20" s="11" customFormat="1" ht="25.5" hidden="1" customHeight="1" x14ac:dyDescent="0.25">
      <c r="A301" s="11" t="s">
        <v>980</v>
      </c>
      <c r="B301" s="12" t="s">
        <v>981</v>
      </c>
      <c r="C301" s="12"/>
      <c r="D301" s="17" t="s">
        <v>16</v>
      </c>
      <c r="E301" s="9"/>
      <c r="F301" s="12" t="s">
        <v>982</v>
      </c>
      <c r="G301" s="17" t="s">
        <v>158</v>
      </c>
      <c r="H301" s="17" t="s">
        <v>276</v>
      </c>
      <c r="I301" s="12" t="s">
        <v>983</v>
      </c>
      <c r="J301" s="12" t="s">
        <v>984</v>
      </c>
      <c r="K301" s="12"/>
      <c r="L301" s="14"/>
      <c r="M301" s="71"/>
      <c r="N301" s="148"/>
      <c r="O301" s="148"/>
      <c r="P301" s="25"/>
      <c r="Q301" s="25"/>
      <c r="S301" s="14"/>
      <c r="T301" s="25" t="s">
        <v>23</v>
      </c>
    </row>
    <row r="302" spans="1:20" s="7" customFormat="1" ht="25.5" hidden="1" customHeight="1" x14ac:dyDescent="0.25">
      <c r="A302" s="11" t="s">
        <v>985</v>
      </c>
      <c r="B302" s="12" t="s">
        <v>986</v>
      </c>
      <c r="C302" s="12"/>
      <c r="D302" s="17" t="s">
        <v>226</v>
      </c>
      <c r="E302" s="9"/>
      <c r="F302" s="12"/>
      <c r="G302" s="17"/>
      <c r="H302" s="17"/>
      <c r="I302" s="12"/>
      <c r="J302" s="12"/>
      <c r="K302" s="12"/>
      <c r="L302" s="14"/>
      <c r="M302" s="71"/>
      <c r="N302" s="148"/>
      <c r="O302" s="148"/>
      <c r="P302" s="25"/>
      <c r="Q302" s="25"/>
      <c r="T302" s="25" t="s">
        <v>23</v>
      </c>
    </row>
    <row r="303" spans="1:20" s="7" customFormat="1" ht="25.5" hidden="1" customHeight="1" x14ac:dyDescent="0.25">
      <c r="A303" s="11" t="s">
        <v>987</v>
      </c>
      <c r="B303" s="12" t="s">
        <v>988</v>
      </c>
      <c r="C303" s="12"/>
      <c r="D303" s="17" t="s">
        <v>190</v>
      </c>
      <c r="E303" s="9"/>
      <c r="F303" s="12"/>
      <c r="G303" s="17"/>
      <c r="H303" s="17"/>
      <c r="I303" s="12" t="s">
        <v>510</v>
      </c>
      <c r="J303" s="12"/>
      <c r="K303" s="12"/>
      <c r="L303" s="14"/>
      <c r="M303" s="71"/>
      <c r="N303" s="148"/>
      <c r="O303" s="148"/>
      <c r="P303" s="25"/>
      <c r="Q303" s="25"/>
      <c r="S303" s="13"/>
      <c r="T303" s="25" t="s">
        <v>23</v>
      </c>
    </row>
    <row r="304" spans="1:20" s="7" customFormat="1" ht="47.25" customHeight="1" x14ac:dyDescent="0.25">
      <c r="A304" s="11" t="s">
        <v>5198</v>
      </c>
      <c r="B304" s="249" t="s">
        <v>990</v>
      </c>
      <c r="C304" s="12" t="s">
        <v>3</v>
      </c>
      <c r="D304" s="17" t="s">
        <v>16</v>
      </c>
      <c r="E304" s="9">
        <v>6</v>
      </c>
      <c r="F304" s="12" t="s">
        <v>5199</v>
      </c>
      <c r="G304" s="259" t="s">
        <v>5200</v>
      </c>
      <c r="H304" s="259" t="s">
        <v>276</v>
      </c>
      <c r="I304" s="260" t="s">
        <v>5201</v>
      </c>
      <c r="J304" s="12"/>
      <c r="K304" s="12"/>
      <c r="L304" s="14"/>
      <c r="M304" s="71"/>
      <c r="N304" s="255"/>
      <c r="O304" s="255"/>
      <c r="P304" s="25"/>
      <c r="Q304" s="25"/>
      <c r="S304" s="13"/>
      <c r="T304" s="25"/>
    </row>
    <row r="305" spans="1:20" s="7" customFormat="1" ht="25.5" hidden="1" customHeight="1" x14ac:dyDescent="0.25">
      <c r="A305" s="11" t="s">
        <v>989</v>
      </c>
      <c r="B305" s="112" t="s">
        <v>990</v>
      </c>
      <c r="C305" s="12"/>
      <c r="D305" s="17" t="s">
        <v>59</v>
      </c>
      <c r="E305" s="9"/>
      <c r="F305" s="12" t="s">
        <v>991</v>
      </c>
      <c r="G305" s="17"/>
      <c r="H305" s="17" t="s">
        <v>66</v>
      </c>
      <c r="I305" s="12"/>
      <c r="J305" s="12"/>
      <c r="K305" s="12"/>
      <c r="M305" s="25"/>
      <c r="N305" s="148"/>
      <c r="O305" s="148"/>
      <c r="P305" s="25"/>
      <c r="Q305" s="25"/>
      <c r="T305" s="25" t="s">
        <v>23</v>
      </c>
    </row>
    <row r="306" spans="1:20" s="7" customFormat="1" ht="25.5" hidden="1" customHeight="1" x14ac:dyDescent="0.25">
      <c r="A306" s="7" t="s">
        <v>992</v>
      </c>
      <c r="B306" s="10" t="s">
        <v>993</v>
      </c>
      <c r="C306" s="10"/>
      <c r="D306" s="25" t="s">
        <v>190</v>
      </c>
      <c r="E306" s="9"/>
      <c r="F306" s="10" t="s">
        <v>296</v>
      </c>
      <c r="G306" s="9"/>
      <c r="H306" s="9"/>
      <c r="I306" s="10"/>
      <c r="J306" s="10"/>
      <c r="K306" s="10"/>
      <c r="M306" s="71"/>
      <c r="N306" s="148"/>
      <c r="O306" s="148"/>
      <c r="P306" s="25"/>
      <c r="Q306" s="25"/>
      <c r="T306" s="25" t="s">
        <v>23</v>
      </c>
    </row>
    <row r="307" spans="1:20" s="7" customFormat="1" ht="25.5" hidden="1" customHeight="1" x14ac:dyDescent="0.25">
      <c r="A307" s="11" t="s">
        <v>994</v>
      </c>
      <c r="B307" s="12" t="s">
        <v>995</v>
      </c>
      <c r="C307" s="12"/>
      <c r="D307" s="17" t="s">
        <v>43</v>
      </c>
      <c r="E307" s="9"/>
      <c r="F307" s="12" t="s">
        <v>996</v>
      </c>
      <c r="G307" s="17" t="s">
        <v>27</v>
      </c>
      <c r="H307" s="17" t="s">
        <v>997</v>
      </c>
      <c r="I307" s="12" t="s">
        <v>998</v>
      </c>
      <c r="J307" s="259" t="s">
        <v>5200</v>
      </c>
      <c r="K307" s="259" t="s">
        <v>276</v>
      </c>
      <c r="L307" s="260" t="s">
        <v>5201</v>
      </c>
      <c r="M307" s="25"/>
      <c r="N307" s="148"/>
      <c r="O307" s="148"/>
      <c r="P307" s="25"/>
      <c r="Q307" s="25"/>
      <c r="T307" s="25" t="s">
        <v>23</v>
      </c>
    </row>
    <row r="308" spans="1:20" s="7" customFormat="1" ht="25.5" hidden="1" customHeight="1" x14ac:dyDescent="0.25">
      <c r="A308" s="11" t="s">
        <v>999</v>
      </c>
      <c r="B308" s="11" t="s">
        <v>1000</v>
      </c>
      <c r="C308" s="11"/>
      <c r="D308" s="20" t="s">
        <v>43</v>
      </c>
      <c r="E308" s="9"/>
      <c r="F308" s="11" t="s">
        <v>303</v>
      </c>
      <c r="G308" s="20" t="s">
        <v>27</v>
      </c>
      <c r="H308" s="20" t="s">
        <v>1001</v>
      </c>
      <c r="I308" s="11" t="s">
        <v>1002</v>
      </c>
      <c r="J308" s="11"/>
      <c r="K308" s="12"/>
      <c r="L308" s="13"/>
      <c r="M308" s="67"/>
      <c r="N308" s="148"/>
      <c r="O308" s="148"/>
      <c r="P308" s="25"/>
      <c r="Q308" s="25"/>
      <c r="T308" s="25" t="s">
        <v>23</v>
      </c>
    </row>
    <row r="309" spans="1:20" s="7" customFormat="1" ht="25.5" customHeight="1" x14ac:dyDescent="0.25">
      <c r="A309" s="11" t="s">
        <v>1003</v>
      </c>
      <c r="B309" s="11" t="s">
        <v>1004</v>
      </c>
      <c r="C309" s="11"/>
      <c r="D309" s="20" t="s">
        <v>43</v>
      </c>
      <c r="E309" s="9">
        <f>3+10</f>
        <v>13</v>
      </c>
      <c r="F309" s="11" t="s">
        <v>1005</v>
      </c>
      <c r="G309" s="20" t="s">
        <v>112</v>
      </c>
      <c r="H309" s="20" t="s">
        <v>217</v>
      </c>
      <c r="I309" s="11" t="s">
        <v>1006</v>
      </c>
      <c r="J309" s="11" t="s">
        <v>1007</v>
      </c>
      <c r="K309" s="12"/>
      <c r="L309" s="13"/>
      <c r="M309" s="53" t="s">
        <v>12</v>
      </c>
      <c r="N309" s="148" t="s">
        <v>161</v>
      </c>
      <c r="O309" s="148"/>
      <c r="P309" s="25"/>
      <c r="Q309" s="25"/>
      <c r="T309" s="25" t="s">
        <v>23</v>
      </c>
    </row>
    <row r="310" spans="1:20" s="7" customFormat="1" ht="25.5" hidden="1" customHeight="1" x14ac:dyDescent="0.25">
      <c r="A310" s="11" t="s">
        <v>1008</v>
      </c>
      <c r="B310" s="12" t="s">
        <v>1009</v>
      </c>
      <c r="C310" s="12"/>
      <c r="D310" s="17" t="s">
        <v>43</v>
      </c>
      <c r="E310" s="9"/>
      <c r="F310" s="12" t="s">
        <v>397</v>
      </c>
      <c r="G310" s="17" t="s">
        <v>1010</v>
      </c>
      <c r="H310" s="17" t="s">
        <v>1011</v>
      </c>
      <c r="I310" s="12" t="s">
        <v>29</v>
      </c>
      <c r="J310" s="12"/>
      <c r="K310" s="103" t="s">
        <v>73</v>
      </c>
      <c r="L310" s="14"/>
      <c r="M310" s="71"/>
      <c r="N310" s="148"/>
      <c r="O310" s="148"/>
      <c r="P310" s="25"/>
      <c r="Q310" s="95"/>
      <c r="S310" s="14"/>
      <c r="T310" s="25" t="s">
        <v>23</v>
      </c>
    </row>
    <row r="311" spans="1:20" s="11" customFormat="1" ht="25.5" hidden="1" customHeight="1" x14ac:dyDescent="0.25">
      <c r="A311" s="11" t="s">
        <v>1012</v>
      </c>
      <c r="B311" s="12" t="s">
        <v>1013</v>
      </c>
      <c r="C311" s="12"/>
      <c r="D311" s="17" t="s">
        <v>59</v>
      </c>
      <c r="E311" s="9"/>
      <c r="F311" s="12" t="s">
        <v>1014</v>
      </c>
      <c r="G311" s="17"/>
      <c r="H311" s="17"/>
      <c r="I311" s="12" t="s">
        <v>1015</v>
      </c>
      <c r="J311" s="12"/>
      <c r="K311" s="12"/>
      <c r="L311" s="14"/>
      <c r="M311" s="71"/>
      <c r="N311" s="148"/>
      <c r="O311" s="148"/>
      <c r="P311" s="25"/>
      <c r="Q311" s="20"/>
      <c r="S311" s="7"/>
      <c r="T311" s="25" t="s">
        <v>23</v>
      </c>
    </row>
    <row r="312" spans="1:20" s="11" customFormat="1" ht="25.5" hidden="1" customHeight="1" x14ac:dyDescent="0.25">
      <c r="A312" s="11" t="s">
        <v>1016</v>
      </c>
      <c r="B312" s="12" t="s">
        <v>1017</v>
      </c>
      <c r="C312" s="12"/>
      <c r="D312" s="17" t="s">
        <v>16</v>
      </c>
      <c r="E312" s="9"/>
      <c r="F312" s="12" t="s">
        <v>1018</v>
      </c>
      <c r="G312" s="17" t="s">
        <v>27</v>
      </c>
      <c r="H312" s="17" t="s">
        <v>54</v>
      </c>
      <c r="I312" s="12" t="s">
        <v>1019</v>
      </c>
      <c r="J312" s="12"/>
      <c r="K312" s="12"/>
      <c r="L312" s="7"/>
      <c r="M312" s="25"/>
      <c r="N312" s="148"/>
      <c r="O312" s="148"/>
      <c r="P312" s="25"/>
      <c r="Q312" s="25"/>
      <c r="S312" s="7"/>
      <c r="T312" s="25" t="s">
        <v>23</v>
      </c>
    </row>
    <row r="313" spans="1:20" s="7" customFormat="1" ht="25.5" hidden="1" customHeight="1" x14ac:dyDescent="0.25">
      <c r="A313" s="11" t="s">
        <v>1020</v>
      </c>
      <c r="C313" s="12"/>
      <c r="D313" s="17" t="s">
        <v>190</v>
      </c>
      <c r="E313" s="9"/>
      <c r="F313" s="12" t="s">
        <v>1021</v>
      </c>
      <c r="G313" s="17"/>
      <c r="H313" s="17"/>
      <c r="I313" s="12"/>
      <c r="J313" s="12" t="s">
        <v>1022</v>
      </c>
      <c r="K313" s="12"/>
      <c r="M313" s="25"/>
      <c r="N313" s="148"/>
      <c r="O313" s="148"/>
      <c r="P313" s="25"/>
      <c r="Q313" s="25"/>
      <c r="S313" s="14"/>
      <c r="T313" s="25" t="s">
        <v>23</v>
      </c>
    </row>
    <row r="314" spans="1:20" s="7" customFormat="1" ht="25.5" customHeight="1" x14ac:dyDescent="0.25">
      <c r="A314" s="11" t="s">
        <v>1023</v>
      </c>
      <c r="B314" s="12" t="s">
        <v>1024</v>
      </c>
      <c r="C314" s="12"/>
      <c r="D314" s="45" t="s">
        <v>130</v>
      </c>
      <c r="E314" s="9">
        <v>3</v>
      </c>
      <c r="F314" s="12" t="s">
        <v>1025</v>
      </c>
      <c r="G314" s="17" t="s">
        <v>112</v>
      </c>
      <c r="H314" s="17"/>
      <c r="I314" s="12" t="s">
        <v>5238</v>
      </c>
      <c r="J314" s="12"/>
      <c r="K314" s="12"/>
      <c r="M314" s="25"/>
      <c r="N314" s="148"/>
      <c r="O314" s="148"/>
      <c r="P314" s="25"/>
      <c r="Q314" s="25"/>
      <c r="S314" s="14"/>
      <c r="T314" s="25" t="s">
        <v>23</v>
      </c>
    </row>
    <row r="315" spans="1:20" s="7" customFormat="1" ht="25.5" hidden="1" customHeight="1" x14ac:dyDescent="0.25">
      <c r="A315" s="11" t="s">
        <v>1031</v>
      </c>
      <c r="B315" s="12" t="s">
        <v>1027</v>
      </c>
      <c r="C315" s="12"/>
      <c r="D315" s="17" t="s">
        <v>43</v>
      </c>
      <c r="E315" s="9"/>
      <c r="F315" s="12" t="s">
        <v>36</v>
      </c>
      <c r="G315" s="17" t="s">
        <v>1029</v>
      </c>
      <c r="H315" s="17" t="s">
        <v>518</v>
      </c>
      <c r="I315" s="12"/>
      <c r="J315" s="12"/>
      <c r="K315" s="12"/>
      <c r="L315" s="15"/>
      <c r="M315" s="53"/>
      <c r="N315" s="148" t="s">
        <v>161</v>
      </c>
      <c r="O315" s="148"/>
      <c r="P315" s="25"/>
      <c r="Q315" s="95"/>
      <c r="S315" s="14"/>
      <c r="T315" s="25" t="s">
        <v>23</v>
      </c>
    </row>
    <row r="316" spans="1:20" s="7" customFormat="1" ht="25.5" hidden="1" customHeight="1" x14ac:dyDescent="0.25">
      <c r="A316" s="11" t="s">
        <v>1026</v>
      </c>
      <c r="B316" s="12" t="s">
        <v>1027</v>
      </c>
      <c r="C316" s="12"/>
      <c r="D316" s="17" t="s">
        <v>43</v>
      </c>
      <c r="E316" s="9"/>
      <c r="F316" s="12" t="s">
        <v>1028</v>
      </c>
      <c r="G316" s="17" t="s">
        <v>1029</v>
      </c>
      <c r="H316" s="17" t="s">
        <v>518</v>
      </c>
      <c r="I316" s="12" t="s">
        <v>1030</v>
      </c>
      <c r="J316" s="12"/>
      <c r="K316" s="12"/>
      <c r="L316" s="15"/>
      <c r="M316" s="53"/>
      <c r="N316" s="148"/>
      <c r="O316" s="148"/>
      <c r="P316" s="25"/>
      <c r="Q316" s="95"/>
      <c r="S316" s="14"/>
      <c r="T316" s="25" t="s">
        <v>23</v>
      </c>
    </row>
    <row r="317" spans="1:20" s="7" customFormat="1" ht="25.5" hidden="1" customHeight="1" x14ac:dyDescent="0.25">
      <c r="A317" s="11" t="s">
        <v>1032</v>
      </c>
      <c r="B317" s="12" t="s">
        <v>1033</v>
      </c>
      <c r="C317" s="12"/>
      <c r="D317" s="17" t="s">
        <v>226</v>
      </c>
      <c r="E317" s="9"/>
      <c r="F317" s="12"/>
      <c r="G317" s="17"/>
      <c r="H317" s="17" t="s">
        <v>351</v>
      </c>
      <c r="J317" s="12" t="s">
        <v>1034</v>
      </c>
      <c r="K317" s="12"/>
      <c r="M317" s="25"/>
      <c r="N317" s="148"/>
      <c r="O317" s="148"/>
      <c r="P317" s="25"/>
      <c r="Q317" s="25"/>
      <c r="S317" s="14"/>
      <c r="T317" s="25" t="s">
        <v>23</v>
      </c>
    </row>
    <row r="318" spans="1:20" s="7" customFormat="1" ht="25.5" hidden="1" customHeight="1" x14ac:dyDescent="0.25">
      <c r="A318" s="11" t="s">
        <v>1035</v>
      </c>
      <c r="B318" s="12" t="s">
        <v>1036</v>
      </c>
      <c r="C318" s="12"/>
      <c r="D318" s="17" t="s">
        <v>226</v>
      </c>
      <c r="E318" s="9"/>
      <c r="F318" s="12" t="s">
        <v>32</v>
      </c>
      <c r="G318" s="17"/>
      <c r="H318" s="17"/>
      <c r="J318" s="12"/>
      <c r="K318" s="12"/>
      <c r="M318" s="25"/>
      <c r="N318" s="148"/>
      <c r="O318" s="148"/>
      <c r="P318" s="25"/>
      <c r="Q318" s="25"/>
      <c r="S318" s="13"/>
      <c r="T318" s="25" t="s">
        <v>23</v>
      </c>
    </row>
    <row r="319" spans="1:20" s="7" customFormat="1" ht="48.75" hidden="1" customHeight="1" x14ac:dyDescent="0.25">
      <c r="A319" s="11" t="s">
        <v>1037</v>
      </c>
      <c r="B319" s="11" t="s">
        <v>1038</v>
      </c>
      <c r="C319" s="11"/>
      <c r="D319" s="20" t="s">
        <v>16</v>
      </c>
      <c r="E319" s="9"/>
      <c r="F319" s="12" t="s">
        <v>1039</v>
      </c>
      <c r="G319" s="17" t="s">
        <v>27</v>
      </c>
      <c r="H319" s="17" t="s">
        <v>177</v>
      </c>
      <c r="I319" s="12" t="s">
        <v>1040</v>
      </c>
      <c r="J319" s="12"/>
      <c r="K319" s="12"/>
      <c r="L319" s="14"/>
      <c r="M319" s="71"/>
      <c r="N319" s="148"/>
      <c r="O319" s="148"/>
      <c r="P319" s="25"/>
      <c r="Q319" s="25"/>
      <c r="S319" s="14"/>
      <c r="T319" s="25"/>
    </row>
    <row r="320" spans="1:20" s="7" customFormat="1" ht="41.1" hidden="1" customHeight="1" x14ac:dyDescent="0.25">
      <c r="A320" s="7" t="s">
        <v>1041</v>
      </c>
      <c r="B320" s="7" t="s">
        <v>1042</v>
      </c>
      <c r="D320" s="20" t="s">
        <v>16</v>
      </c>
      <c r="E320" s="21"/>
      <c r="F320" s="7" t="s">
        <v>1043</v>
      </c>
      <c r="G320" s="25" t="s">
        <v>27</v>
      </c>
      <c r="H320" s="21" t="s">
        <v>247</v>
      </c>
      <c r="I320" s="7" t="s">
        <v>1044</v>
      </c>
      <c r="J320" s="7" t="s">
        <v>1045</v>
      </c>
      <c r="K320" s="15" t="s">
        <v>179</v>
      </c>
      <c r="L320" s="18"/>
      <c r="M320" s="21"/>
      <c r="N320" s="148"/>
      <c r="O320" s="148"/>
      <c r="P320" s="25"/>
      <c r="Q320" s="25"/>
      <c r="T320" s="25" t="s">
        <v>23</v>
      </c>
    </row>
    <row r="321" spans="1:20" s="7" customFormat="1" ht="41.25" hidden="1" customHeight="1" x14ac:dyDescent="0.25">
      <c r="A321" s="43" t="s">
        <v>1046</v>
      </c>
      <c r="B321" s="43" t="s">
        <v>1047</v>
      </c>
      <c r="C321" s="11"/>
      <c r="D321" s="43" t="s">
        <v>16</v>
      </c>
      <c r="E321" s="9"/>
      <c r="F321" s="12" t="s">
        <v>1048</v>
      </c>
      <c r="G321" s="43" t="s">
        <v>1049</v>
      </c>
      <c r="H321" s="43" t="s">
        <v>442</v>
      </c>
      <c r="I321" s="43" t="s">
        <v>1050</v>
      </c>
      <c r="J321" s="43" t="s">
        <v>1051</v>
      </c>
      <c r="K321" s="12"/>
      <c r="M321" s="25"/>
      <c r="N321" s="148"/>
      <c r="O321" s="148"/>
      <c r="P321" s="25"/>
      <c r="Q321" s="25"/>
      <c r="T321" s="25" t="s">
        <v>23</v>
      </c>
    </row>
    <row r="322" spans="1:20" s="7" customFormat="1" ht="25.5" hidden="1" customHeight="1" x14ac:dyDescent="0.25">
      <c r="A322" s="11" t="s">
        <v>1052</v>
      </c>
      <c r="B322" s="12" t="s">
        <v>1053</v>
      </c>
      <c r="C322" s="12"/>
      <c r="D322" s="17" t="s">
        <v>16</v>
      </c>
      <c r="E322" s="9"/>
      <c r="F322" s="12" t="s">
        <v>1054</v>
      </c>
      <c r="G322" s="17"/>
      <c r="H322" s="17" t="s">
        <v>374</v>
      </c>
      <c r="I322" s="12" t="s">
        <v>1055</v>
      </c>
      <c r="J322" s="12"/>
      <c r="K322" s="12"/>
      <c r="M322" s="25"/>
      <c r="N322" s="148"/>
      <c r="O322" s="148"/>
      <c r="P322" s="25"/>
      <c r="Q322" s="25"/>
      <c r="S322" s="14"/>
      <c r="T322" s="25" t="s">
        <v>23</v>
      </c>
    </row>
    <row r="323" spans="1:20" s="11" customFormat="1" ht="25.5" hidden="1" customHeight="1" x14ac:dyDescent="0.25">
      <c r="A323" s="11" t="s">
        <v>1056</v>
      </c>
      <c r="B323" s="12" t="s">
        <v>1057</v>
      </c>
      <c r="C323" s="12"/>
      <c r="D323" s="17" t="s">
        <v>16</v>
      </c>
      <c r="E323" s="9"/>
      <c r="F323" s="12" t="s">
        <v>1058</v>
      </c>
      <c r="G323" s="43" t="s">
        <v>1049</v>
      </c>
      <c r="H323" s="17" t="s">
        <v>442</v>
      </c>
      <c r="I323" s="174" t="s">
        <v>1050</v>
      </c>
      <c r="J323" s="174" t="s">
        <v>1051</v>
      </c>
      <c r="K323" s="12"/>
      <c r="L323" s="7"/>
      <c r="M323" s="25"/>
      <c r="N323" s="148"/>
      <c r="O323" s="148"/>
      <c r="P323" s="25"/>
      <c r="Q323" s="25"/>
      <c r="S323" s="13"/>
      <c r="T323" s="25" t="s">
        <v>23</v>
      </c>
    </row>
    <row r="324" spans="1:20" s="11" customFormat="1" ht="25.5" customHeight="1" x14ac:dyDescent="0.25">
      <c r="A324" s="11" t="s">
        <v>5207</v>
      </c>
      <c r="B324" s="12" t="s">
        <v>5208</v>
      </c>
      <c r="C324" s="12" t="s">
        <v>3</v>
      </c>
      <c r="D324" s="17" t="s">
        <v>318</v>
      </c>
      <c r="E324" s="9">
        <v>5</v>
      </c>
      <c r="F324" s="12"/>
      <c r="G324" s="43"/>
      <c r="H324" s="17"/>
      <c r="I324" s="174"/>
      <c r="J324" s="174"/>
      <c r="K324" s="12"/>
      <c r="L324" s="7"/>
      <c r="M324" s="25"/>
      <c r="N324" s="255"/>
      <c r="O324" s="255"/>
      <c r="P324" s="25"/>
      <c r="Q324" s="25"/>
      <c r="S324" s="13"/>
      <c r="T324" s="25"/>
    </row>
    <row r="325" spans="1:20" s="11" customFormat="1" ht="25.5" hidden="1" customHeight="1" x14ac:dyDescent="0.25">
      <c r="A325" s="11" t="s">
        <v>1059</v>
      </c>
      <c r="B325" s="12" t="s">
        <v>1060</v>
      </c>
      <c r="C325" s="12"/>
      <c r="D325" s="17" t="s">
        <v>43</v>
      </c>
      <c r="E325" s="9"/>
      <c r="F325" s="12" t="s">
        <v>36</v>
      </c>
      <c r="G325" s="17"/>
      <c r="H325" s="17" t="s">
        <v>159</v>
      </c>
      <c r="I325" s="12"/>
      <c r="J325" s="12" t="s">
        <v>1061</v>
      </c>
      <c r="K325" s="12"/>
      <c r="L325" s="7"/>
      <c r="M325" s="25"/>
      <c r="N325" s="148"/>
      <c r="O325" s="148"/>
      <c r="P325" s="25"/>
      <c r="Q325" s="25"/>
      <c r="S325" s="13"/>
      <c r="T325" s="25"/>
    </row>
    <row r="326" spans="1:20" s="11" customFormat="1" ht="25.5" customHeight="1" x14ac:dyDescent="0.25">
      <c r="A326" s="111" t="s">
        <v>5237</v>
      </c>
      <c r="B326" s="12" t="s">
        <v>5256</v>
      </c>
      <c r="C326" s="12" t="s">
        <v>3</v>
      </c>
      <c r="D326" s="17" t="s">
        <v>43</v>
      </c>
      <c r="E326" s="9">
        <v>7</v>
      </c>
      <c r="F326" s="12" t="s">
        <v>5241</v>
      </c>
      <c r="G326" s="17"/>
      <c r="H326" s="17" t="s">
        <v>193</v>
      </c>
      <c r="I326" s="12" t="s">
        <v>5242</v>
      </c>
      <c r="J326" s="12"/>
      <c r="K326" s="12"/>
      <c r="L326" s="7"/>
      <c r="M326" s="25"/>
      <c r="N326" s="258"/>
      <c r="O326" s="258"/>
      <c r="P326" s="25"/>
      <c r="Q326" s="25"/>
      <c r="S326" s="13"/>
      <c r="T326" s="25"/>
    </row>
    <row r="327" spans="1:20" s="11" customFormat="1" ht="25.5" hidden="1" customHeight="1" x14ac:dyDescent="0.25">
      <c r="A327" s="111" t="s">
        <v>1062</v>
      </c>
      <c r="B327" s="12" t="s">
        <v>1063</v>
      </c>
      <c r="C327" s="12"/>
      <c r="D327" s="17" t="s">
        <v>16</v>
      </c>
      <c r="E327" s="9"/>
      <c r="F327" s="12" t="s">
        <v>1064</v>
      </c>
      <c r="G327" s="17" t="s">
        <v>373</v>
      </c>
      <c r="H327" s="17" t="s">
        <v>1065</v>
      </c>
      <c r="I327" s="12"/>
      <c r="J327" s="12"/>
      <c r="K327" s="12"/>
      <c r="L327" s="7"/>
      <c r="M327" s="25"/>
      <c r="N327" s="148"/>
      <c r="O327" s="148"/>
      <c r="P327" s="25"/>
      <c r="Q327" s="25"/>
      <c r="S327" s="13"/>
      <c r="T327" s="25"/>
    </row>
    <row r="328" spans="1:20" s="11" customFormat="1" ht="25.5" hidden="1" customHeight="1" x14ac:dyDescent="0.25">
      <c r="A328" s="111" t="s">
        <v>1066</v>
      </c>
      <c r="B328" s="12"/>
      <c r="C328" s="12"/>
      <c r="D328" s="17" t="s">
        <v>43</v>
      </c>
      <c r="E328" s="9"/>
      <c r="F328" s="12"/>
      <c r="G328" s="17"/>
      <c r="H328" s="17"/>
      <c r="I328" s="12"/>
      <c r="J328" s="12"/>
      <c r="K328" s="12"/>
      <c r="L328" s="7"/>
      <c r="M328" s="25"/>
      <c r="N328" s="148"/>
      <c r="O328" s="148"/>
      <c r="P328" s="25"/>
      <c r="Q328" s="25"/>
      <c r="S328" s="13"/>
      <c r="T328" s="25"/>
    </row>
    <row r="329" spans="1:20" s="7" customFormat="1" ht="24" hidden="1" customHeight="1" x14ac:dyDescent="0.25">
      <c r="A329" s="11" t="s">
        <v>1067</v>
      </c>
      <c r="B329" s="12" t="s">
        <v>1068</v>
      </c>
      <c r="C329" s="12"/>
      <c r="D329" s="17"/>
      <c r="E329" s="9"/>
      <c r="F329" s="12"/>
      <c r="G329" s="17"/>
      <c r="H329" s="17"/>
      <c r="I329" s="12"/>
      <c r="J329" s="12"/>
      <c r="K329" s="12"/>
      <c r="M329" s="25"/>
      <c r="N329" s="148"/>
      <c r="O329" s="148"/>
      <c r="P329" s="25"/>
      <c r="Q329" s="25"/>
      <c r="S329" s="13"/>
      <c r="T329" s="25" t="s">
        <v>23</v>
      </c>
    </row>
    <row r="330" spans="1:20" s="7" customFormat="1" ht="25.5" hidden="1" customHeight="1" x14ac:dyDescent="0.25">
      <c r="A330" s="11" t="s">
        <v>1069</v>
      </c>
      <c r="B330" s="12" t="s">
        <v>1070</v>
      </c>
      <c r="C330" s="12"/>
      <c r="D330" s="17" t="s">
        <v>190</v>
      </c>
      <c r="E330" s="9"/>
      <c r="F330" s="7" t="s">
        <v>1071</v>
      </c>
      <c r="G330" s="17"/>
      <c r="H330" s="17" t="s">
        <v>893</v>
      </c>
      <c r="M330" s="25"/>
      <c r="N330" s="148"/>
      <c r="O330" s="148"/>
      <c r="P330" s="25"/>
      <c r="Q330" s="25"/>
      <c r="S330" s="14"/>
      <c r="T330" s="25" t="s">
        <v>23</v>
      </c>
    </row>
    <row r="331" spans="1:20" s="7" customFormat="1" ht="25.5" customHeight="1" x14ac:dyDescent="0.25">
      <c r="A331" s="11" t="s">
        <v>1072</v>
      </c>
      <c r="B331" s="11" t="s">
        <v>1073</v>
      </c>
      <c r="C331" s="11"/>
      <c r="D331" s="20" t="s">
        <v>16</v>
      </c>
      <c r="E331" s="9">
        <v>2</v>
      </c>
      <c r="F331" s="11" t="s">
        <v>1074</v>
      </c>
      <c r="G331" s="20" t="s">
        <v>139</v>
      </c>
      <c r="H331" s="20" t="s">
        <v>54</v>
      </c>
      <c r="I331" s="11" t="s">
        <v>1075</v>
      </c>
      <c r="J331" s="11"/>
      <c r="K331" s="12"/>
      <c r="L331" s="13"/>
      <c r="M331" s="53"/>
      <c r="N331" s="148"/>
      <c r="O331" s="148"/>
      <c r="P331" s="25"/>
      <c r="Q331" s="25"/>
      <c r="S331" s="14"/>
      <c r="T331" s="25"/>
    </row>
    <row r="332" spans="1:20" s="7" customFormat="1" ht="24.75" hidden="1" customHeight="1" x14ac:dyDescent="0.25">
      <c r="A332" s="11" t="s">
        <v>1072</v>
      </c>
      <c r="B332" s="11"/>
      <c r="C332" s="11"/>
      <c r="D332" s="17" t="s">
        <v>59</v>
      </c>
      <c r="E332" s="9"/>
      <c r="F332" s="11"/>
      <c r="G332" s="20"/>
      <c r="H332" s="20"/>
      <c r="I332" s="11"/>
      <c r="J332" s="11"/>
      <c r="K332" s="12"/>
      <c r="L332" s="13"/>
      <c r="M332" s="53"/>
      <c r="N332" s="148"/>
      <c r="O332" s="148"/>
      <c r="P332" s="25"/>
      <c r="Q332" s="25"/>
      <c r="S332" s="14"/>
      <c r="T332" s="25" t="s">
        <v>23</v>
      </c>
    </row>
    <row r="333" spans="1:20" s="7" customFormat="1" ht="25.5" hidden="1" customHeight="1" x14ac:dyDescent="0.25">
      <c r="A333" s="11" t="s">
        <v>1076</v>
      </c>
      <c r="B333" s="12"/>
      <c r="C333" s="12"/>
      <c r="D333" s="17" t="s">
        <v>59</v>
      </c>
      <c r="E333" s="9"/>
      <c r="F333" s="12" t="s">
        <v>503</v>
      </c>
      <c r="G333" s="17"/>
      <c r="H333" s="17" t="s">
        <v>54</v>
      </c>
      <c r="I333" s="12"/>
      <c r="J333" s="12"/>
      <c r="K333" s="12"/>
      <c r="L333" s="14"/>
      <c r="M333" s="71"/>
      <c r="N333" s="148"/>
      <c r="O333" s="148"/>
      <c r="P333" s="25"/>
      <c r="Q333" s="25"/>
      <c r="T333" s="25" t="s">
        <v>23</v>
      </c>
    </row>
    <row r="334" spans="1:20" s="7" customFormat="1" ht="25.5" hidden="1" customHeight="1" x14ac:dyDescent="0.25">
      <c r="A334" s="11" t="s">
        <v>1077</v>
      </c>
      <c r="B334" s="11"/>
      <c r="C334" s="11"/>
      <c r="D334" s="17" t="s">
        <v>43</v>
      </c>
      <c r="E334" s="9"/>
      <c r="F334" s="11" t="s">
        <v>1078</v>
      </c>
      <c r="G334" s="20" t="s">
        <v>1079</v>
      </c>
      <c r="H334" s="20" t="s">
        <v>1080</v>
      </c>
      <c r="I334" s="11"/>
      <c r="J334" s="11"/>
      <c r="K334" s="103"/>
      <c r="L334" s="14"/>
      <c r="M334" s="53"/>
      <c r="N334" s="148"/>
      <c r="O334" s="148"/>
      <c r="P334" s="25"/>
      <c r="Q334" s="25"/>
      <c r="T334" s="25" t="s">
        <v>23</v>
      </c>
    </row>
    <row r="335" spans="1:20" s="7" customFormat="1" ht="30" customHeight="1" x14ac:dyDescent="0.25">
      <c r="A335" s="11" t="s">
        <v>1081</v>
      </c>
      <c r="B335" s="12" t="s">
        <v>1082</v>
      </c>
      <c r="C335" s="12"/>
      <c r="D335" s="17" t="s">
        <v>130</v>
      </c>
      <c r="E335" s="9">
        <v>5</v>
      </c>
      <c r="F335" s="12" t="s">
        <v>65</v>
      </c>
      <c r="G335" s="17" t="s">
        <v>384</v>
      </c>
      <c r="H335" s="17"/>
      <c r="I335" s="11" t="s">
        <v>1083</v>
      </c>
      <c r="J335" s="12"/>
      <c r="K335" s="12"/>
      <c r="M335" s="25"/>
      <c r="N335" s="148"/>
      <c r="O335" s="148"/>
      <c r="P335" s="25"/>
      <c r="Q335" s="25"/>
      <c r="T335" s="25"/>
    </row>
    <row r="336" spans="1:20" s="7" customFormat="1" ht="39.6" hidden="1" x14ac:dyDescent="0.25">
      <c r="A336" s="11" t="s">
        <v>1084</v>
      </c>
      <c r="B336" s="12" t="s">
        <v>1082</v>
      </c>
      <c r="C336" s="12"/>
      <c r="D336" s="17" t="s">
        <v>130</v>
      </c>
      <c r="E336" s="9"/>
      <c r="F336" s="58" t="s">
        <v>1085</v>
      </c>
      <c r="G336" s="17"/>
      <c r="H336" s="59" t="s">
        <v>1086</v>
      </c>
      <c r="I336" s="12"/>
      <c r="J336" s="12"/>
      <c r="K336" s="103" t="s">
        <v>21</v>
      </c>
      <c r="L336" s="50" t="s">
        <v>1087</v>
      </c>
      <c r="M336" s="25"/>
      <c r="N336" s="148"/>
      <c r="O336" s="148"/>
      <c r="P336" s="25"/>
      <c r="Q336" s="25"/>
      <c r="T336" s="25" t="s">
        <v>23</v>
      </c>
    </row>
    <row r="337" spans="1:20" s="7" customFormat="1" ht="25.5" hidden="1" customHeight="1" x14ac:dyDescent="0.25">
      <c r="A337" s="11" t="s">
        <v>1088</v>
      </c>
      <c r="B337" s="11" t="s">
        <v>1082</v>
      </c>
      <c r="C337" s="11"/>
      <c r="D337" s="17" t="s">
        <v>130</v>
      </c>
      <c r="E337" s="9"/>
      <c r="F337" s="11" t="s">
        <v>1089</v>
      </c>
      <c r="G337" s="20" t="s">
        <v>547</v>
      </c>
      <c r="H337" s="20" t="s">
        <v>1090</v>
      </c>
      <c r="I337" s="11" t="s">
        <v>1083</v>
      </c>
      <c r="J337" s="11"/>
      <c r="K337" s="103" t="s">
        <v>21</v>
      </c>
      <c r="L337" s="14" t="s">
        <v>1087</v>
      </c>
      <c r="M337" s="53"/>
      <c r="N337" s="148"/>
      <c r="O337" s="148"/>
      <c r="P337" s="25"/>
      <c r="Q337" s="25"/>
      <c r="T337" s="25" t="s">
        <v>23</v>
      </c>
    </row>
    <row r="338" spans="1:20" s="7" customFormat="1" ht="25.5" hidden="1" customHeight="1" x14ac:dyDescent="0.25">
      <c r="A338" s="11" t="s">
        <v>1091</v>
      </c>
      <c r="B338" s="12"/>
      <c r="C338" s="12"/>
      <c r="D338" s="17" t="s">
        <v>59</v>
      </c>
      <c r="E338" s="9"/>
      <c r="F338" s="12" t="s">
        <v>1092</v>
      </c>
      <c r="G338" s="17" t="s">
        <v>1093</v>
      </c>
      <c r="H338" s="17" t="s">
        <v>867</v>
      </c>
      <c r="I338" s="12"/>
      <c r="J338" s="12"/>
      <c r="K338" s="12"/>
      <c r="L338" s="14"/>
      <c r="M338" s="71"/>
      <c r="N338" s="148"/>
      <c r="O338" s="148"/>
      <c r="P338" s="25"/>
      <c r="Q338" s="25"/>
      <c r="S338" s="18"/>
      <c r="T338" s="25" t="s">
        <v>23</v>
      </c>
    </row>
    <row r="339" spans="1:20" s="7" customFormat="1" ht="25.5" hidden="1" customHeight="1" x14ac:dyDescent="0.25">
      <c r="A339" s="11" t="s">
        <v>1094</v>
      </c>
      <c r="B339" s="112"/>
      <c r="C339" s="12"/>
      <c r="D339" s="17" t="s">
        <v>43</v>
      </c>
      <c r="E339" s="9"/>
      <c r="F339" s="12" t="s">
        <v>854</v>
      </c>
      <c r="G339" s="17" t="s">
        <v>1095</v>
      </c>
      <c r="H339" s="17"/>
      <c r="I339" s="12"/>
      <c r="J339" s="12"/>
      <c r="K339" s="12"/>
      <c r="L339" s="14"/>
      <c r="M339" s="71"/>
      <c r="N339" s="148"/>
      <c r="O339" s="148"/>
      <c r="P339" s="25"/>
      <c r="Q339" s="25"/>
      <c r="S339" s="18"/>
      <c r="T339" s="25"/>
    </row>
    <row r="340" spans="1:20" s="7" customFormat="1" ht="25.5" hidden="1" customHeight="1" x14ac:dyDescent="0.25">
      <c r="A340" s="11" t="s">
        <v>1096</v>
      </c>
      <c r="B340" s="112"/>
      <c r="C340" s="12"/>
      <c r="D340" s="17" t="s">
        <v>59</v>
      </c>
      <c r="E340" s="9"/>
      <c r="F340" s="12" t="s">
        <v>1097</v>
      </c>
      <c r="G340" s="17" t="s">
        <v>1098</v>
      </c>
      <c r="H340" s="17" t="s">
        <v>1099</v>
      </c>
      <c r="I340" s="57" t="s">
        <v>1100</v>
      </c>
      <c r="J340" s="145" t="s">
        <v>1101</v>
      </c>
      <c r="K340" s="103" t="s">
        <v>21</v>
      </c>
      <c r="L340" s="50" t="s">
        <v>73</v>
      </c>
      <c r="M340" s="25"/>
      <c r="N340" s="148"/>
      <c r="O340" s="148"/>
      <c r="P340" s="25"/>
      <c r="Q340" s="25"/>
      <c r="S340" s="14"/>
      <c r="T340" s="25" t="s">
        <v>23</v>
      </c>
    </row>
    <row r="341" spans="1:20" s="7" customFormat="1" ht="25.5" hidden="1" customHeight="1" x14ac:dyDescent="0.25">
      <c r="A341" s="11" t="s">
        <v>1102</v>
      </c>
      <c r="B341" s="168" t="s">
        <v>1103</v>
      </c>
      <c r="C341" s="12"/>
      <c r="D341" s="17" t="s">
        <v>43</v>
      </c>
      <c r="E341" s="9"/>
      <c r="F341" s="12" t="s">
        <v>1104</v>
      </c>
      <c r="G341" s="17" t="s">
        <v>77</v>
      </c>
      <c r="H341" s="17" t="s">
        <v>1105</v>
      </c>
      <c r="I341" s="12" t="s">
        <v>1106</v>
      </c>
      <c r="J341" s="12"/>
      <c r="K341" s="12"/>
      <c r="M341" s="25"/>
      <c r="N341" s="148"/>
      <c r="O341" s="148"/>
      <c r="P341" s="25"/>
      <c r="Q341" s="25"/>
      <c r="S341" s="13"/>
      <c r="T341" s="25" t="s">
        <v>23</v>
      </c>
    </row>
    <row r="342" spans="1:20" s="7" customFormat="1" ht="27" hidden="1" customHeight="1" x14ac:dyDescent="0.25">
      <c r="A342" s="11" t="s">
        <v>1107</v>
      </c>
      <c r="B342" s="12" t="s">
        <v>1108</v>
      </c>
      <c r="C342" s="12"/>
      <c r="D342" s="17" t="s">
        <v>43</v>
      </c>
      <c r="E342" s="9"/>
      <c r="F342" s="12" t="s">
        <v>303</v>
      </c>
      <c r="G342" s="17"/>
      <c r="H342" s="17" t="s">
        <v>1109</v>
      </c>
      <c r="I342" s="12" t="s">
        <v>1110</v>
      </c>
      <c r="K342" s="12"/>
      <c r="M342" s="25"/>
      <c r="N342" s="148"/>
      <c r="O342" s="148"/>
      <c r="P342" s="25"/>
      <c r="Q342" s="25"/>
      <c r="T342" s="25" t="s">
        <v>23</v>
      </c>
    </row>
    <row r="343" spans="1:20" s="7" customFormat="1" ht="26.4" hidden="1" x14ac:dyDescent="0.25">
      <c r="A343" s="11" t="s">
        <v>1111</v>
      </c>
      <c r="B343" s="12" t="s">
        <v>1112</v>
      </c>
      <c r="C343" s="12"/>
      <c r="D343" s="17" t="s">
        <v>43</v>
      </c>
      <c r="E343" s="9"/>
      <c r="F343" s="12"/>
      <c r="G343" s="17" t="s">
        <v>187</v>
      </c>
      <c r="H343" s="17" t="s">
        <v>1113</v>
      </c>
      <c r="I343" s="12" t="s">
        <v>1114</v>
      </c>
      <c r="J343" s="12"/>
      <c r="K343" s="12"/>
      <c r="M343" s="25"/>
      <c r="N343" s="148"/>
      <c r="O343" s="148"/>
      <c r="P343" s="25"/>
      <c r="Q343" s="25"/>
      <c r="S343" s="11"/>
      <c r="T343" s="25" t="s">
        <v>23</v>
      </c>
    </row>
    <row r="344" spans="1:20" s="7" customFormat="1" ht="26.4" x14ac:dyDescent="0.25">
      <c r="A344" s="11" t="s">
        <v>1115</v>
      </c>
      <c r="B344" s="12" t="s">
        <v>1116</v>
      </c>
      <c r="C344" s="12"/>
      <c r="D344" s="17" t="s">
        <v>318</v>
      </c>
      <c r="E344" s="9">
        <v>4</v>
      </c>
      <c r="F344" s="12"/>
      <c r="G344" s="17"/>
      <c r="H344" s="17"/>
      <c r="I344" s="12" t="s">
        <v>1117</v>
      </c>
      <c r="J344" s="12"/>
      <c r="K344" s="12"/>
      <c r="M344" s="25"/>
      <c r="N344" s="148"/>
      <c r="O344" s="148"/>
      <c r="P344" s="25"/>
      <c r="Q344" s="25"/>
      <c r="S344" s="13"/>
      <c r="T344" s="25" t="s">
        <v>23</v>
      </c>
    </row>
    <row r="345" spans="1:20" s="7" customFormat="1" ht="25.5" hidden="1" customHeight="1" x14ac:dyDescent="0.25">
      <c r="A345" s="11" t="s">
        <v>1118</v>
      </c>
      <c r="B345" s="12"/>
      <c r="C345" s="12"/>
      <c r="D345" s="17" t="s">
        <v>318</v>
      </c>
      <c r="E345" s="9"/>
      <c r="F345" s="12" t="s">
        <v>1119</v>
      </c>
      <c r="G345" s="17"/>
      <c r="H345" s="17"/>
      <c r="I345" s="12" t="s">
        <v>1120</v>
      </c>
      <c r="J345" s="12" t="s">
        <v>1121</v>
      </c>
      <c r="K345" s="12"/>
      <c r="L345" s="14"/>
      <c r="M345" s="71"/>
      <c r="N345" s="148"/>
      <c r="O345" s="148"/>
      <c r="P345" s="25"/>
      <c r="Q345" s="25"/>
      <c r="S345" s="13"/>
      <c r="T345" s="25" t="s">
        <v>23</v>
      </c>
    </row>
    <row r="346" spans="1:20" s="7" customFormat="1" ht="26.4" x14ac:dyDescent="0.25">
      <c r="A346" s="11" t="s">
        <v>1122</v>
      </c>
      <c r="B346" s="12" t="s">
        <v>1123</v>
      </c>
      <c r="C346" s="12"/>
      <c r="D346" s="17" t="s">
        <v>190</v>
      </c>
      <c r="E346" s="9">
        <v>6</v>
      </c>
      <c r="F346" s="12" t="s">
        <v>296</v>
      </c>
      <c r="G346" s="17"/>
      <c r="H346" s="17"/>
      <c r="I346" s="12"/>
      <c r="J346" s="12"/>
      <c r="K346" s="12"/>
      <c r="L346" s="14"/>
      <c r="M346" s="71"/>
      <c r="N346" s="148"/>
      <c r="O346" s="148"/>
      <c r="P346" s="25"/>
      <c r="Q346" s="25"/>
      <c r="S346" s="13"/>
      <c r="T346" s="25" t="s">
        <v>23</v>
      </c>
    </row>
    <row r="347" spans="1:20" s="7" customFormat="1" ht="25.5" hidden="1" customHeight="1" x14ac:dyDescent="0.25">
      <c r="A347" s="11" t="s">
        <v>1124</v>
      </c>
      <c r="B347" s="12"/>
      <c r="C347" s="12"/>
      <c r="D347" s="17" t="s">
        <v>59</v>
      </c>
      <c r="E347" s="9"/>
      <c r="F347" s="12"/>
      <c r="G347" s="17"/>
      <c r="H347" s="17"/>
      <c r="I347" s="12" t="s">
        <v>1125</v>
      </c>
      <c r="J347" s="12"/>
      <c r="K347" s="12"/>
      <c r="L347" s="14"/>
      <c r="M347" s="71"/>
      <c r="N347" s="148"/>
      <c r="O347" s="148"/>
      <c r="P347" s="25"/>
      <c r="Q347" s="25"/>
      <c r="S347" s="14"/>
      <c r="T347" s="25" t="s">
        <v>23</v>
      </c>
    </row>
    <row r="348" spans="1:20" s="7" customFormat="1" ht="30" customHeight="1" x14ac:dyDescent="0.25">
      <c r="A348" s="11" t="s">
        <v>1126</v>
      </c>
      <c r="B348" s="12" t="s">
        <v>1127</v>
      </c>
      <c r="C348" s="12"/>
      <c r="D348" s="17" t="s">
        <v>59</v>
      </c>
      <c r="E348" s="9">
        <f>12+8</f>
        <v>20</v>
      </c>
      <c r="F348" s="12" t="s">
        <v>1128</v>
      </c>
      <c r="G348" s="17" t="s">
        <v>125</v>
      </c>
      <c r="H348" s="17" t="s">
        <v>276</v>
      </c>
      <c r="I348" s="12" t="s">
        <v>1129</v>
      </c>
      <c r="J348" s="12" t="s">
        <v>1130</v>
      </c>
      <c r="M348" s="25"/>
      <c r="N348" s="148"/>
      <c r="O348" s="148"/>
      <c r="P348" s="25"/>
      <c r="Q348" s="25"/>
      <c r="S348" s="14"/>
      <c r="T348" s="25" t="s">
        <v>23</v>
      </c>
    </row>
    <row r="349" spans="1:20" s="11" customFormat="1" ht="26.4" x14ac:dyDescent="0.25">
      <c r="A349" s="11" t="s">
        <v>1131</v>
      </c>
      <c r="B349" s="12" t="s">
        <v>1127</v>
      </c>
      <c r="C349" s="12"/>
      <c r="D349" s="17" t="s">
        <v>59</v>
      </c>
      <c r="E349" s="9">
        <v>4</v>
      </c>
      <c r="F349" s="12" t="s">
        <v>1132</v>
      </c>
      <c r="G349" s="17"/>
      <c r="H349" s="17"/>
      <c r="I349" s="12" t="s">
        <v>1133</v>
      </c>
      <c r="J349" s="12" t="s">
        <v>1130</v>
      </c>
      <c r="K349" s="15"/>
      <c r="L349" s="50"/>
      <c r="M349" s="25"/>
      <c r="N349" s="148"/>
      <c r="O349" s="148"/>
      <c r="P349" s="25"/>
      <c r="Q349" s="20"/>
      <c r="S349" s="13"/>
      <c r="T349" s="25" t="s">
        <v>23</v>
      </c>
    </row>
    <row r="350" spans="1:20" s="11" customFormat="1" ht="26.4" x14ac:dyDescent="0.25">
      <c r="A350" s="11" t="s">
        <v>1134</v>
      </c>
      <c r="B350" s="174" t="s">
        <v>1135</v>
      </c>
      <c r="C350" s="12"/>
      <c r="D350" s="17" t="s">
        <v>16</v>
      </c>
      <c r="E350" s="9">
        <f>8+10</f>
        <v>18</v>
      </c>
      <c r="F350" s="174" t="s">
        <v>1136</v>
      </c>
      <c r="G350" s="17"/>
      <c r="H350" s="17"/>
      <c r="I350" s="12"/>
      <c r="J350" s="12"/>
      <c r="K350" s="15"/>
      <c r="L350" s="50"/>
      <c r="M350" s="25"/>
      <c r="N350" s="148"/>
      <c r="O350" s="148"/>
      <c r="P350" s="25"/>
      <c r="Q350" s="20"/>
      <c r="S350" s="13"/>
      <c r="T350" s="25"/>
    </row>
    <row r="351" spans="1:20" s="7" customFormat="1" ht="25.5" customHeight="1" x14ac:dyDescent="0.25">
      <c r="A351" s="11" t="s">
        <v>1137</v>
      </c>
      <c r="B351" s="12" t="s">
        <v>1138</v>
      </c>
      <c r="C351" s="12"/>
      <c r="D351" s="17" t="s">
        <v>318</v>
      </c>
      <c r="E351" s="9">
        <v>13</v>
      </c>
      <c r="F351" s="12" t="s">
        <v>1139</v>
      </c>
      <c r="G351" s="17"/>
      <c r="H351" s="17" t="s">
        <v>276</v>
      </c>
      <c r="I351" s="12" t="s">
        <v>1140</v>
      </c>
      <c r="J351" s="12" t="s">
        <v>1121</v>
      </c>
      <c r="K351" s="12"/>
      <c r="M351" s="25"/>
      <c r="N351" s="148"/>
      <c r="O351" s="148"/>
      <c r="P351" s="25"/>
      <c r="Q351" s="25"/>
      <c r="T351" s="25" t="s">
        <v>23</v>
      </c>
    </row>
    <row r="352" spans="1:20" s="7" customFormat="1" ht="25.5" customHeight="1" x14ac:dyDescent="0.25">
      <c r="A352" s="44" t="s">
        <v>1141</v>
      </c>
      <c r="B352" s="44"/>
      <c r="C352" s="44"/>
      <c r="D352" s="45" t="s">
        <v>59</v>
      </c>
      <c r="E352" s="45">
        <v>3</v>
      </c>
      <c r="G352" s="45" t="s">
        <v>139</v>
      </c>
      <c r="H352" s="47" t="s">
        <v>442</v>
      </c>
      <c r="I352" s="42" t="s">
        <v>1142</v>
      </c>
      <c r="J352" s="12"/>
      <c r="K352" s="12"/>
      <c r="L352" s="14"/>
      <c r="M352" s="71"/>
      <c r="N352" s="148"/>
      <c r="O352" s="148"/>
      <c r="P352" s="25"/>
      <c r="Q352" s="25"/>
      <c r="S352" s="14"/>
      <c r="T352" s="25" t="s">
        <v>23</v>
      </c>
    </row>
    <row r="353" spans="1:20" s="11" customFormat="1" ht="30.75" hidden="1" customHeight="1" x14ac:dyDescent="0.25">
      <c r="A353" s="11" t="s">
        <v>1143</v>
      </c>
      <c r="B353" s="12" t="s">
        <v>1144</v>
      </c>
      <c r="C353" s="12"/>
      <c r="D353" s="17" t="s">
        <v>43</v>
      </c>
      <c r="E353" s="9"/>
      <c r="F353" s="12" t="s">
        <v>1145</v>
      </c>
      <c r="G353" s="17"/>
      <c r="H353" s="17"/>
      <c r="I353" s="12"/>
      <c r="J353" s="12" t="s">
        <v>1146</v>
      </c>
      <c r="K353" s="12"/>
      <c r="L353" s="7"/>
      <c r="M353" s="53"/>
      <c r="N353" s="148"/>
      <c r="O353" s="148"/>
      <c r="P353" s="25"/>
      <c r="Q353" s="25"/>
      <c r="S353" s="14"/>
      <c r="T353" s="25" t="s">
        <v>23</v>
      </c>
    </row>
    <row r="354" spans="1:20" s="11" customFormat="1" ht="26.4" hidden="1" x14ac:dyDescent="0.25">
      <c r="A354" s="11" t="s">
        <v>1147</v>
      </c>
      <c r="B354" s="12" t="s">
        <v>1148</v>
      </c>
      <c r="C354" s="12"/>
      <c r="D354" s="17" t="s">
        <v>16</v>
      </c>
      <c r="E354" s="9"/>
      <c r="F354" s="12" t="s">
        <v>36</v>
      </c>
      <c r="G354" s="17" t="s">
        <v>112</v>
      </c>
      <c r="H354" s="17" t="s">
        <v>256</v>
      </c>
      <c r="I354" s="12" t="s">
        <v>668</v>
      </c>
      <c r="J354" s="12"/>
      <c r="K354" s="12"/>
      <c r="L354" s="7"/>
      <c r="M354" s="53" t="s">
        <v>12</v>
      </c>
      <c r="N354" s="148"/>
      <c r="O354" s="148"/>
      <c r="P354" s="25"/>
      <c r="Q354" s="25"/>
      <c r="S354" s="14"/>
      <c r="T354" s="25" t="s">
        <v>23</v>
      </c>
    </row>
    <row r="355" spans="1:20" s="7" customFormat="1" ht="26.4" hidden="1" x14ac:dyDescent="0.25">
      <c r="A355" s="11" t="s">
        <v>1149</v>
      </c>
      <c r="B355" s="12" t="s">
        <v>1027</v>
      </c>
      <c r="C355" s="12"/>
      <c r="D355" s="17" t="s">
        <v>59</v>
      </c>
      <c r="E355" s="9"/>
      <c r="F355" s="12" t="s">
        <v>1150</v>
      </c>
      <c r="G355" s="17" t="s">
        <v>139</v>
      </c>
      <c r="H355" s="17" t="s">
        <v>235</v>
      </c>
      <c r="I355" s="12" t="s">
        <v>668</v>
      </c>
      <c r="J355" s="12"/>
      <c r="K355" s="12"/>
      <c r="M355" s="53" t="s">
        <v>12</v>
      </c>
      <c r="N355" s="148"/>
      <c r="O355" s="148"/>
      <c r="P355" s="25"/>
      <c r="Q355" s="25"/>
      <c r="T355" s="25" t="s">
        <v>23</v>
      </c>
    </row>
    <row r="356" spans="1:20" s="11" customFormat="1" ht="25.5" hidden="1" customHeight="1" x14ac:dyDescent="0.25">
      <c r="A356" s="7" t="s">
        <v>1151</v>
      </c>
      <c r="B356" s="12" t="s">
        <v>1152</v>
      </c>
      <c r="C356" s="12"/>
      <c r="D356" s="17" t="s">
        <v>190</v>
      </c>
      <c r="E356" s="9"/>
      <c r="F356" s="12" t="s">
        <v>1153</v>
      </c>
      <c r="G356" s="17"/>
      <c r="H356" s="17"/>
      <c r="I356" s="12"/>
      <c r="J356" s="12"/>
      <c r="K356" s="12"/>
      <c r="L356" s="14"/>
      <c r="M356" s="71"/>
      <c r="N356" s="148"/>
      <c r="O356" s="148"/>
      <c r="P356" s="25"/>
      <c r="Q356" s="20"/>
      <c r="S356" s="7"/>
      <c r="T356" s="25" t="s">
        <v>23</v>
      </c>
    </row>
    <row r="357" spans="1:20" s="11" customFormat="1" ht="25.5" customHeight="1" x14ac:dyDescent="0.25">
      <c r="A357" s="11" t="s">
        <v>1154</v>
      </c>
      <c r="B357" s="12" t="s">
        <v>1155</v>
      </c>
      <c r="C357" s="12"/>
      <c r="D357" s="45" t="s">
        <v>43</v>
      </c>
      <c r="E357" s="9">
        <v>6</v>
      </c>
      <c r="F357" s="7" t="s">
        <v>1156</v>
      </c>
      <c r="G357" s="17"/>
      <c r="H357" s="17" t="s">
        <v>509</v>
      </c>
      <c r="I357" s="12" t="s">
        <v>1157</v>
      </c>
      <c r="J357" s="12"/>
      <c r="K357" s="103" t="s">
        <v>73</v>
      </c>
      <c r="L357" s="14"/>
      <c r="M357" s="71"/>
      <c r="N357" s="148" t="s">
        <v>161</v>
      </c>
      <c r="O357" s="148"/>
      <c r="P357" s="25"/>
      <c r="Q357" s="25"/>
      <c r="S357" s="7"/>
      <c r="T357" s="25"/>
    </row>
    <row r="358" spans="1:20" s="11" customFormat="1" ht="25.5" hidden="1" customHeight="1" x14ac:dyDescent="0.25">
      <c r="A358" s="11" t="s">
        <v>1158</v>
      </c>
      <c r="B358" s="12" t="s">
        <v>1159</v>
      </c>
      <c r="C358" s="12"/>
      <c r="D358" s="45" t="s">
        <v>226</v>
      </c>
      <c r="E358" s="9"/>
      <c r="F358" s="7" t="s">
        <v>1160</v>
      </c>
      <c r="G358" s="17"/>
      <c r="H358" s="17"/>
      <c r="I358" s="12"/>
      <c r="J358" s="12" t="s">
        <v>1161</v>
      </c>
      <c r="K358" s="103"/>
      <c r="L358" s="14"/>
      <c r="M358" s="71"/>
      <c r="N358" s="148"/>
      <c r="O358" s="148"/>
      <c r="P358" s="25"/>
      <c r="Q358" s="25"/>
      <c r="S358" s="7"/>
      <c r="T358" s="25" t="s">
        <v>23</v>
      </c>
    </row>
    <row r="359" spans="1:20" s="11" customFormat="1" ht="25.5" hidden="1" customHeight="1" x14ac:dyDescent="0.25">
      <c r="A359" s="11" t="s">
        <v>1162</v>
      </c>
      <c r="B359" s="12" t="s">
        <v>1163</v>
      </c>
      <c r="C359" s="12"/>
      <c r="D359" s="45" t="s">
        <v>130</v>
      </c>
      <c r="E359" s="9"/>
      <c r="F359" s="12" t="s">
        <v>1164</v>
      </c>
      <c r="G359" s="17" t="s">
        <v>384</v>
      </c>
      <c r="H359" s="17" t="s">
        <v>1165</v>
      </c>
      <c r="I359" s="12" t="s">
        <v>1166</v>
      </c>
      <c r="J359" s="12"/>
      <c r="K359" s="12"/>
      <c r="L359" s="14"/>
      <c r="M359" s="71"/>
      <c r="N359" s="148"/>
      <c r="O359" s="148"/>
      <c r="P359" s="25"/>
      <c r="Q359" s="20"/>
      <c r="S359" s="7"/>
      <c r="T359" s="25" t="s">
        <v>23</v>
      </c>
    </row>
    <row r="360" spans="1:20" s="11" customFormat="1" ht="25.5" hidden="1" customHeight="1" x14ac:dyDescent="0.25">
      <c r="A360" s="11" t="s">
        <v>1167</v>
      </c>
      <c r="B360" s="12" t="s">
        <v>1163</v>
      </c>
      <c r="C360" s="12"/>
      <c r="D360" s="45" t="s">
        <v>130</v>
      </c>
      <c r="E360" s="9"/>
      <c r="F360" s="12" t="s">
        <v>1168</v>
      </c>
      <c r="G360" s="17"/>
      <c r="H360" s="17"/>
      <c r="I360" s="12"/>
      <c r="J360" s="12"/>
      <c r="K360" s="12"/>
      <c r="L360" s="14"/>
      <c r="M360" s="71"/>
      <c r="N360" s="148"/>
      <c r="O360" s="148"/>
      <c r="P360" s="25"/>
      <c r="Q360" s="25"/>
      <c r="S360" s="7"/>
      <c r="T360" s="25"/>
    </row>
    <row r="361" spans="1:20" s="11" customFormat="1" ht="26.4" hidden="1" x14ac:dyDescent="0.25">
      <c r="A361" s="11" t="s">
        <v>1169</v>
      </c>
      <c r="B361" s="12" t="s">
        <v>1170</v>
      </c>
      <c r="C361" s="12"/>
      <c r="D361" s="17" t="s">
        <v>59</v>
      </c>
      <c r="E361" s="9"/>
      <c r="F361" s="12" t="s">
        <v>503</v>
      </c>
      <c r="G361" s="17"/>
      <c r="H361" s="17"/>
      <c r="I361" s="12"/>
      <c r="J361" s="12"/>
      <c r="K361" s="12"/>
      <c r="L361" s="7"/>
      <c r="M361" s="25"/>
      <c r="N361" s="148"/>
      <c r="O361" s="148"/>
      <c r="P361" s="25"/>
      <c r="Q361" s="25"/>
      <c r="S361" s="7"/>
      <c r="T361" s="25" t="s">
        <v>23</v>
      </c>
    </row>
    <row r="362" spans="1:20" s="7" customFormat="1" ht="24.75" hidden="1" customHeight="1" x14ac:dyDescent="0.25">
      <c r="A362" s="11" t="s">
        <v>1171</v>
      </c>
      <c r="B362" s="12" t="s">
        <v>1170</v>
      </c>
      <c r="C362" s="12"/>
      <c r="D362" s="17" t="s">
        <v>59</v>
      </c>
      <c r="E362" s="9"/>
      <c r="F362" s="12" t="s">
        <v>503</v>
      </c>
      <c r="G362" s="17" t="s">
        <v>373</v>
      </c>
      <c r="H362" s="17" t="s">
        <v>1172</v>
      </c>
      <c r="I362" s="12" t="s">
        <v>1173</v>
      </c>
      <c r="J362" s="12" t="s">
        <v>1174</v>
      </c>
      <c r="K362" s="12"/>
      <c r="M362" s="25"/>
      <c r="N362" s="148"/>
      <c r="O362" s="148"/>
      <c r="P362" s="25"/>
      <c r="Q362" s="25"/>
      <c r="S362" s="13"/>
      <c r="T362" s="25" t="s">
        <v>23</v>
      </c>
    </row>
    <row r="363" spans="1:20" s="7" customFormat="1" ht="26.4" hidden="1" x14ac:dyDescent="0.25">
      <c r="A363" s="11" t="s">
        <v>1175</v>
      </c>
      <c r="B363" s="12" t="s">
        <v>1176</v>
      </c>
      <c r="C363" s="12"/>
      <c r="D363" s="17" t="s">
        <v>59</v>
      </c>
      <c r="E363" s="9"/>
      <c r="F363" s="12" t="s">
        <v>255</v>
      </c>
      <c r="G363" s="17" t="s">
        <v>112</v>
      </c>
      <c r="H363" s="17"/>
      <c r="I363" s="12" t="s">
        <v>1177</v>
      </c>
      <c r="J363" s="12"/>
      <c r="K363" s="12"/>
      <c r="L363" s="14"/>
      <c r="M363" s="71"/>
      <c r="N363" s="148"/>
      <c r="O363" s="148"/>
      <c r="P363" s="25"/>
      <c r="Q363" s="25"/>
      <c r="T363" s="25" t="s">
        <v>23</v>
      </c>
    </row>
    <row r="364" spans="1:20" s="7" customFormat="1" ht="37.5" hidden="1" customHeight="1" x14ac:dyDescent="0.25">
      <c r="A364" s="11" t="s">
        <v>1178</v>
      </c>
      <c r="B364" s="12" t="s">
        <v>1179</v>
      </c>
      <c r="C364" s="12"/>
      <c r="D364" s="17" t="s">
        <v>16</v>
      </c>
      <c r="E364" s="9"/>
      <c r="F364" s="12" t="s">
        <v>296</v>
      </c>
      <c r="G364" s="17"/>
      <c r="H364" s="17"/>
      <c r="I364" s="12"/>
      <c r="J364" s="12"/>
      <c r="K364" s="12"/>
      <c r="L364" s="14"/>
      <c r="M364" s="53"/>
      <c r="N364" s="148"/>
      <c r="O364" s="148"/>
      <c r="P364" s="25"/>
      <c r="Q364" s="25"/>
      <c r="T364" s="25" t="s">
        <v>23</v>
      </c>
    </row>
    <row r="365" spans="1:20" s="7" customFormat="1" ht="25.5" hidden="1" customHeight="1" x14ac:dyDescent="0.25">
      <c r="A365" s="11" t="s">
        <v>1180</v>
      </c>
      <c r="B365" s="11" t="s">
        <v>1181</v>
      </c>
      <c r="C365" s="11"/>
      <c r="D365" s="20" t="s">
        <v>59</v>
      </c>
      <c r="E365" s="9"/>
      <c r="F365" s="11" t="s">
        <v>1182</v>
      </c>
      <c r="G365" s="20" t="s">
        <v>112</v>
      </c>
      <c r="H365" s="20" t="s">
        <v>240</v>
      </c>
      <c r="I365" s="11" t="s">
        <v>1177</v>
      </c>
      <c r="J365" s="11"/>
      <c r="K365" s="103">
        <f>$L$368</f>
        <v>0</v>
      </c>
      <c r="L365" s="15"/>
      <c r="M365" s="54"/>
      <c r="N365" s="148"/>
      <c r="O365" s="148"/>
      <c r="P365" s="25"/>
      <c r="Q365" s="95"/>
      <c r="T365" s="25" t="s">
        <v>23</v>
      </c>
    </row>
    <row r="366" spans="1:20" s="7" customFormat="1" ht="25.5" hidden="1" customHeight="1" x14ac:dyDescent="0.25">
      <c r="A366" s="11" t="s">
        <v>1183</v>
      </c>
      <c r="B366" s="11" t="s">
        <v>1181</v>
      </c>
      <c r="C366" s="11"/>
      <c r="D366" s="20" t="s">
        <v>59</v>
      </c>
      <c r="E366" s="9"/>
      <c r="F366" s="11" t="s">
        <v>1184</v>
      </c>
      <c r="G366" s="20" t="s">
        <v>112</v>
      </c>
      <c r="H366" s="20" t="s">
        <v>470</v>
      </c>
      <c r="I366" s="11" t="s">
        <v>1185</v>
      </c>
      <c r="J366" s="11"/>
      <c r="K366" s="14" t="s">
        <v>21</v>
      </c>
      <c r="L366" s="103" t="s">
        <v>73</v>
      </c>
      <c r="M366" s="53"/>
      <c r="N366" s="148" t="s">
        <v>161</v>
      </c>
      <c r="O366" s="148"/>
      <c r="P366" s="25"/>
      <c r="Q366" s="95"/>
      <c r="T366" s="25" t="s">
        <v>23</v>
      </c>
    </row>
    <row r="367" spans="1:20" s="7" customFormat="1" ht="25.5" hidden="1" customHeight="1" x14ac:dyDescent="0.25">
      <c r="A367" s="11" t="s">
        <v>1186</v>
      </c>
      <c r="B367" s="12" t="s">
        <v>1176</v>
      </c>
      <c r="C367" s="12"/>
      <c r="D367" s="17" t="s">
        <v>59</v>
      </c>
      <c r="E367" s="9"/>
      <c r="F367" s="12" t="s">
        <v>296</v>
      </c>
      <c r="G367" s="17" t="s">
        <v>112</v>
      </c>
      <c r="H367" s="17"/>
      <c r="I367" s="12" t="s">
        <v>1177</v>
      </c>
      <c r="J367" s="12"/>
      <c r="M367" s="53"/>
      <c r="N367" s="148"/>
      <c r="O367" s="148"/>
      <c r="P367" s="25"/>
      <c r="Q367" s="25"/>
      <c r="S367" s="14"/>
      <c r="T367" s="25" t="s">
        <v>23</v>
      </c>
    </row>
    <row r="368" spans="1:20" s="11" customFormat="1" ht="25.5" hidden="1" customHeight="1" x14ac:dyDescent="0.25">
      <c r="A368" s="11" t="s">
        <v>1187</v>
      </c>
      <c r="B368" s="12" t="s">
        <v>1176</v>
      </c>
      <c r="C368" s="12"/>
      <c r="D368" s="17" t="s">
        <v>59</v>
      </c>
      <c r="E368" s="9"/>
      <c r="F368" s="12" t="s">
        <v>1188</v>
      </c>
      <c r="G368" s="17" t="s">
        <v>112</v>
      </c>
      <c r="H368" s="17"/>
      <c r="I368" s="12" t="s">
        <v>1177</v>
      </c>
      <c r="J368" s="12"/>
      <c r="K368" s="12"/>
      <c r="L368" s="14"/>
      <c r="M368" s="71"/>
      <c r="N368" s="148"/>
      <c r="O368" s="148"/>
      <c r="P368" s="25"/>
      <c r="Q368" s="25"/>
      <c r="S368" s="14"/>
      <c r="T368" s="25" t="s">
        <v>23</v>
      </c>
    </row>
    <row r="369" spans="1:20" s="7" customFormat="1" ht="25.5" customHeight="1" x14ac:dyDescent="0.25">
      <c r="A369" s="11" t="s">
        <v>1189</v>
      </c>
      <c r="B369" s="12" t="s">
        <v>1176</v>
      </c>
      <c r="C369" s="12"/>
      <c r="D369" s="17" t="s">
        <v>59</v>
      </c>
      <c r="E369" s="9">
        <v>4</v>
      </c>
      <c r="F369" s="12" t="s">
        <v>296</v>
      </c>
      <c r="G369" s="17" t="s">
        <v>112</v>
      </c>
      <c r="H369" s="17"/>
      <c r="I369" s="12" t="s">
        <v>1177</v>
      </c>
      <c r="J369" s="12"/>
      <c r="K369" s="12"/>
      <c r="L369" s="14"/>
      <c r="M369" s="71"/>
      <c r="N369" s="148"/>
      <c r="O369" s="148"/>
      <c r="P369" s="25"/>
      <c r="Q369" s="25"/>
      <c r="S369" s="14"/>
      <c r="T369" s="25" t="s">
        <v>23</v>
      </c>
    </row>
    <row r="370" spans="1:20" s="7" customFormat="1" ht="25.5" hidden="1" customHeight="1" x14ac:dyDescent="0.25">
      <c r="A370" s="11" t="s">
        <v>1190</v>
      </c>
      <c r="B370" s="11" t="s">
        <v>1176</v>
      </c>
      <c r="C370" s="11"/>
      <c r="D370" s="20" t="s">
        <v>59</v>
      </c>
      <c r="E370" s="9"/>
      <c r="F370" s="11" t="s">
        <v>296</v>
      </c>
      <c r="G370" s="20" t="s">
        <v>112</v>
      </c>
      <c r="H370" s="20" t="s">
        <v>240</v>
      </c>
      <c r="I370" s="11" t="s">
        <v>1177</v>
      </c>
      <c r="J370" s="11"/>
      <c r="K370" s="103" t="s">
        <v>73</v>
      </c>
      <c r="L370" s="15"/>
      <c r="M370" s="54"/>
      <c r="N370" s="148"/>
      <c r="O370" s="148"/>
      <c r="P370" s="25"/>
      <c r="Q370" s="95"/>
      <c r="S370" s="14"/>
      <c r="T370" s="25" t="s">
        <v>23</v>
      </c>
    </row>
    <row r="371" spans="1:20" s="7" customFormat="1" ht="25.5" hidden="1" customHeight="1" x14ac:dyDescent="0.25">
      <c r="A371" s="11" t="s">
        <v>1191</v>
      </c>
      <c r="B371" s="11" t="s">
        <v>1192</v>
      </c>
      <c r="C371" s="11"/>
      <c r="D371" s="20" t="s">
        <v>59</v>
      </c>
      <c r="E371" s="9"/>
      <c r="F371" s="11" t="s">
        <v>36</v>
      </c>
      <c r="G371" s="20" t="s">
        <v>1193</v>
      </c>
      <c r="H371" s="20" t="s">
        <v>300</v>
      </c>
      <c r="I371" s="11" t="s">
        <v>398</v>
      </c>
      <c r="J371" s="11"/>
      <c r="K371" s="12"/>
      <c r="L371" s="13"/>
      <c r="M371" s="67"/>
      <c r="N371" s="148"/>
      <c r="O371" s="148"/>
      <c r="P371" s="25"/>
      <c r="Q371" s="25"/>
      <c r="S371" s="14"/>
      <c r="T371" s="25" t="s">
        <v>23</v>
      </c>
    </row>
    <row r="372" spans="1:20" s="7" customFormat="1" ht="52.8" hidden="1" x14ac:dyDescent="0.25">
      <c r="A372" s="11" t="s">
        <v>1194</v>
      </c>
      <c r="B372" s="11" t="s">
        <v>1195</v>
      </c>
      <c r="C372" s="11"/>
      <c r="D372" s="20" t="s">
        <v>59</v>
      </c>
      <c r="E372" s="9"/>
      <c r="F372" s="11" t="s">
        <v>1196</v>
      </c>
      <c r="G372" s="20" t="s">
        <v>112</v>
      </c>
      <c r="H372" s="20" t="s">
        <v>336</v>
      </c>
      <c r="I372" s="11" t="s">
        <v>1197</v>
      </c>
      <c r="J372" s="11" t="s">
        <v>1198</v>
      </c>
      <c r="K372" s="103" t="s">
        <v>21</v>
      </c>
      <c r="L372" s="14" t="s">
        <v>73</v>
      </c>
      <c r="M372" s="67"/>
      <c r="N372" s="148"/>
      <c r="O372" s="148"/>
      <c r="P372" s="25"/>
      <c r="Q372" s="25"/>
      <c r="S372" s="13"/>
      <c r="T372" s="25" t="s">
        <v>23</v>
      </c>
    </row>
    <row r="373" spans="1:20" s="7" customFormat="1" ht="25.5" customHeight="1" x14ac:dyDescent="0.25">
      <c r="A373" s="11" t="s">
        <v>1199</v>
      </c>
      <c r="B373" s="11" t="s">
        <v>1176</v>
      </c>
      <c r="C373" s="11"/>
      <c r="D373" s="20" t="s">
        <v>110</v>
      </c>
      <c r="E373" s="9">
        <v>13</v>
      </c>
      <c r="F373" s="11" t="s">
        <v>5212</v>
      </c>
      <c r="G373" s="17" t="s">
        <v>373</v>
      </c>
      <c r="H373" s="20" t="s">
        <v>1200</v>
      </c>
      <c r="I373" s="11" t="s">
        <v>1201</v>
      </c>
      <c r="J373" s="12"/>
      <c r="K373" s="103" t="s">
        <v>21</v>
      </c>
      <c r="L373" s="14"/>
      <c r="M373" s="71"/>
      <c r="N373" s="148" t="s">
        <v>161</v>
      </c>
      <c r="O373" s="148"/>
      <c r="P373" s="25"/>
      <c r="Q373" s="25"/>
      <c r="T373" s="25" t="s">
        <v>23</v>
      </c>
    </row>
    <row r="374" spans="1:20" s="7" customFormat="1" ht="54.6" customHeight="1" x14ac:dyDescent="0.25">
      <c r="A374" s="11" t="s">
        <v>1199</v>
      </c>
      <c r="B374" s="12" t="s">
        <v>1176</v>
      </c>
      <c r="C374" s="12"/>
      <c r="D374" s="17" t="s">
        <v>110</v>
      </c>
      <c r="E374" s="9">
        <v>1</v>
      </c>
      <c r="F374" s="11" t="s">
        <v>1202</v>
      </c>
      <c r="G374" s="17" t="s">
        <v>373</v>
      </c>
      <c r="H374" s="20" t="s">
        <v>1200</v>
      </c>
      <c r="I374" s="11" t="s">
        <v>1201</v>
      </c>
      <c r="K374" s="15" t="s">
        <v>21</v>
      </c>
      <c r="M374" s="71"/>
      <c r="N374" s="148"/>
      <c r="O374" s="148"/>
      <c r="P374" s="25"/>
      <c r="Q374" s="25"/>
      <c r="T374" s="25" t="s">
        <v>23</v>
      </c>
    </row>
    <row r="375" spans="1:20" s="7" customFormat="1" ht="47.25" hidden="1" customHeight="1" x14ac:dyDescent="0.25">
      <c r="A375" s="11" t="s">
        <v>1199</v>
      </c>
      <c r="B375" s="11" t="s">
        <v>1176</v>
      </c>
      <c r="C375" s="11"/>
      <c r="D375" s="20" t="s">
        <v>110</v>
      </c>
      <c r="E375" s="9"/>
      <c r="F375" s="11" t="s">
        <v>1203</v>
      </c>
      <c r="G375" s="17" t="s">
        <v>373</v>
      </c>
      <c r="H375" s="20" t="s">
        <v>1200</v>
      </c>
      <c r="I375" s="11" t="s">
        <v>1204</v>
      </c>
      <c r="J375" s="11"/>
      <c r="L375" s="15"/>
      <c r="M375" s="53"/>
      <c r="N375" s="148"/>
      <c r="O375" s="148"/>
      <c r="P375" s="25"/>
      <c r="Q375" s="95"/>
      <c r="S375" s="14"/>
      <c r="T375" s="25" t="s">
        <v>23</v>
      </c>
    </row>
    <row r="376" spans="1:20" s="7" customFormat="1" ht="25.5" hidden="1" customHeight="1" x14ac:dyDescent="0.25">
      <c r="A376" s="11" t="s">
        <v>1199</v>
      </c>
      <c r="B376" s="11" t="s">
        <v>1176</v>
      </c>
      <c r="C376" s="11"/>
      <c r="D376" s="20" t="s">
        <v>110</v>
      </c>
      <c r="E376" s="9"/>
      <c r="F376" s="11" t="s">
        <v>1205</v>
      </c>
      <c r="G376" s="17" t="s">
        <v>373</v>
      </c>
      <c r="H376" s="20" t="s">
        <v>1200</v>
      </c>
      <c r="I376" s="11" t="s">
        <v>1204</v>
      </c>
      <c r="J376" s="11"/>
      <c r="L376" s="15"/>
      <c r="M376" s="53"/>
      <c r="N376" s="148"/>
      <c r="O376" s="148"/>
      <c r="P376" s="25"/>
      <c r="Q376" s="95"/>
      <c r="T376" s="25" t="s">
        <v>23</v>
      </c>
    </row>
    <row r="377" spans="1:20" s="7" customFormat="1" ht="50.25" hidden="1" customHeight="1" x14ac:dyDescent="0.25">
      <c r="A377" s="11" t="s">
        <v>1199</v>
      </c>
      <c r="B377" s="11" t="s">
        <v>1176</v>
      </c>
      <c r="C377" s="11"/>
      <c r="D377" s="20" t="s">
        <v>110</v>
      </c>
      <c r="E377" s="9"/>
      <c r="F377" s="11" t="s">
        <v>1206</v>
      </c>
      <c r="G377" s="17" t="s">
        <v>1207</v>
      </c>
      <c r="H377" s="20"/>
      <c r="I377" s="11" t="s">
        <v>1201</v>
      </c>
      <c r="J377" s="11"/>
      <c r="L377" s="15"/>
      <c r="M377" s="53"/>
      <c r="N377" s="148"/>
      <c r="O377" s="148"/>
      <c r="P377" s="25"/>
      <c r="Q377" s="95"/>
      <c r="T377" s="25" t="s">
        <v>23</v>
      </c>
    </row>
    <row r="378" spans="1:20" s="7" customFormat="1" ht="50.25" hidden="1" customHeight="1" x14ac:dyDescent="0.25">
      <c r="A378" s="11" t="s">
        <v>1208</v>
      </c>
      <c r="B378" s="12" t="s">
        <v>1176</v>
      </c>
      <c r="C378" s="12"/>
      <c r="D378" s="17" t="s">
        <v>16</v>
      </c>
      <c r="E378" s="9"/>
      <c r="F378" s="12" t="s">
        <v>1209</v>
      </c>
      <c r="G378" s="17"/>
      <c r="H378" s="17"/>
      <c r="I378" s="12"/>
      <c r="J378" s="12"/>
      <c r="K378" s="12"/>
      <c r="L378" s="14"/>
      <c r="M378" s="53"/>
      <c r="N378" s="148"/>
      <c r="O378" s="148"/>
      <c r="P378" s="25"/>
      <c r="Q378" s="25"/>
      <c r="T378" s="25"/>
    </row>
    <row r="379" spans="1:20" s="7" customFormat="1" ht="47.25" hidden="1" customHeight="1" x14ac:dyDescent="0.25">
      <c r="A379" s="11" t="s">
        <v>1210</v>
      </c>
      <c r="B379" s="12" t="s">
        <v>1176</v>
      </c>
      <c r="C379" s="11"/>
      <c r="D379" s="20" t="s">
        <v>16</v>
      </c>
      <c r="E379" s="9"/>
      <c r="F379" s="11" t="s">
        <v>823</v>
      </c>
      <c r="G379" s="17"/>
      <c r="H379" s="20"/>
      <c r="I379" s="11" t="s">
        <v>1211</v>
      </c>
      <c r="J379" s="69" t="s">
        <v>1212</v>
      </c>
      <c r="L379" s="15"/>
      <c r="M379" s="53"/>
      <c r="N379" s="148"/>
      <c r="O379" s="148"/>
      <c r="P379" s="25"/>
      <c r="Q379" s="95"/>
      <c r="T379" s="25"/>
    </row>
    <row r="380" spans="1:20" s="7" customFormat="1" ht="25.5" hidden="1" customHeight="1" x14ac:dyDescent="0.25">
      <c r="A380" s="11" t="s">
        <v>1213</v>
      </c>
      <c r="B380" s="12" t="s">
        <v>1214</v>
      </c>
      <c r="C380" s="12"/>
      <c r="D380" s="17" t="s">
        <v>226</v>
      </c>
      <c r="E380" s="9"/>
      <c r="F380" s="12"/>
      <c r="G380" s="17"/>
      <c r="H380" s="17" t="s">
        <v>1215</v>
      </c>
      <c r="I380" s="7" t="s">
        <v>1216</v>
      </c>
      <c r="L380" s="14"/>
      <c r="M380" s="71"/>
      <c r="N380" s="148"/>
      <c r="O380" s="148"/>
      <c r="P380" s="25"/>
      <c r="Q380" s="25"/>
      <c r="S380" s="13"/>
      <c r="T380" s="25" t="s">
        <v>23</v>
      </c>
    </row>
    <row r="381" spans="1:20" s="7" customFormat="1" ht="25.5" hidden="1" customHeight="1" x14ac:dyDescent="0.25">
      <c r="A381" s="11" t="s">
        <v>1217</v>
      </c>
      <c r="B381" s="12" t="s">
        <v>1218</v>
      </c>
      <c r="C381" s="12"/>
      <c r="D381" s="17" t="s">
        <v>190</v>
      </c>
      <c r="E381" s="9"/>
      <c r="F381" s="12" t="s">
        <v>469</v>
      </c>
      <c r="G381" s="17"/>
      <c r="H381" s="17"/>
      <c r="L381" s="14"/>
      <c r="M381" s="53" t="s">
        <v>12</v>
      </c>
      <c r="N381" s="148"/>
      <c r="O381" s="148"/>
      <c r="P381" s="25"/>
      <c r="Q381" s="25"/>
      <c r="S381" s="13"/>
      <c r="T381" s="25" t="s">
        <v>23</v>
      </c>
    </row>
    <row r="382" spans="1:20" s="18" customFormat="1" ht="25.5" hidden="1" customHeight="1" x14ac:dyDescent="0.25">
      <c r="A382" s="11" t="s">
        <v>1217</v>
      </c>
      <c r="B382" s="12" t="s">
        <v>1218</v>
      </c>
      <c r="C382" s="12"/>
      <c r="D382" s="17" t="s">
        <v>190</v>
      </c>
      <c r="E382" s="9"/>
      <c r="F382" s="12" t="s">
        <v>306</v>
      </c>
      <c r="G382" s="17"/>
      <c r="H382" s="17"/>
      <c r="I382" s="7"/>
      <c r="J382" s="7"/>
      <c r="K382" s="7"/>
      <c r="L382" s="14"/>
      <c r="M382" s="53" t="s">
        <v>12</v>
      </c>
      <c r="N382" s="148"/>
      <c r="O382" s="148"/>
      <c r="P382" s="25"/>
      <c r="Q382" s="25"/>
      <c r="S382" s="7"/>
      <c r="T382" s="25" t="s">
        <v>23</v>
      </c>
    </row>
    <row r="383" spans="1:20" s="7" customFormat="1" ht="25.5" hidden="1" customHeight="1" x14ac:dyDescent="0.25">
      <c r="A383" s="11" t="s">
        <v>1217</v>
      </c>
      <c r="B383" s="12" t="s">
        <v>1218</v>
      </c>
      <c r="C383" s="12"/>
      <c r="D383" s="17" t="s">
        <v>190</v>
      </c>
      <c r="E383" s="9"/>
      <c r="F383" s="12" t="s">
        <v>1219</v>
      </c>
      <c r="G383" s="17"/>
      <c r="H383" s="17"/>
      <c r="L383" s="14"/>
      <c r="M383" s="53" t="s">
        <v>12</v>
      </c>
      <c r="N383" s="148"/>
      <c r="O383" s="148"/>
      <c r="P383" s="25"/>
      <c r="Q383" s="25"/>
      <c r="T383" s="25" t="s">
        <v>23</v>
      </c>
    </row>
    <row r="384" spans="1:20" s="18" customFormat="1" ht="25.5" hidden="1" customHeight="1" x14ac:dyDescent="0.25">
      <c r="A384" s="11" t="s">
        <v>1220</v>
      </c>
      <c r="B384" s="12" t="s">
        <v>1221</v>
      </c>
      <c r="C384" s="12"/>
      <c r="D384" s="45" t="s">
        <v>130</v>
      </c>
      <c r="E384" s="9"/>
      <c r="F384" s="12" t="s">
        <v>1222</v>
      </c>
      <c r="G384" s="17"/>
      <c r="H384" s="17" t="s">
        <v>276</v>
      </c>
      <c r="I384" s="12"/>
      <c r="J384" s="12"/>
      <c r="K384" s="12"/>
      <c r="L384" s="14"/>
      <c r="M384" s="71"/>
      <c r="N384" s="148"/>
      <c r="O384" s="148"/>
      <c r="P384" s="25"/>
      <c r="Q384" s="25"/>
      <c r="S384" s="14"/>
      <c r="T384" s="25" t="s">
        <v>23</v>
      </c>
    </row>
    <row r="385" spans="1:20" s="7" customFormat="1" ht="25.5" hidden="1" customHeight="1" x14ac:dyDescent="0.25">
      <c r="A385" s="11" t="s">
        <v>1223</v>
      </c>
      <c r="B385" s="12" t="s">
        <v>1224</v>
      </c>
      <c r="C385" s="12"/>
      <c r="D385" s="45" t="s">
        <v>130</v>
      </c>
      <c r="E385" s="9"/>
      <c r="F385" s="12" t="s">
        <v>306</v>
      </c>
      <c r="G385" s="17"/>
      <c r="H385" s="17"/>
      <c r="I385" s="12" t="s">
        <v>1225</v>
      </c>
      <c r="J385" s="12"/>
      <c r="K385" s="12"/>
      <c r="L385" s="14"/>
      <c r="M385" s="71"/>
      <c r="N385" s="148"/>
      <c r="O385" s="148"/>
      <c r="P385" s="25"/>
      <c r="Q385" s="25"/>
      <c r="S385" s="13"/>
      <c r="T385" s="25" t="s">
        <v>23</v>
      </c>
    </row>
    <row r="386" spans="1:20" s="7" customFormat="1" ht="25.5" hidden="1" customHeight="1" x14ac:dyDescent="0.25">
      <c r="A386" s="11" t="s">
        <v>1226</v>
      </c>
      <c r="B386" s="12"/>
      <c r="C386" s="12"/>
      <c r="D386" s="17" t="s">
        <v>59</v>
      </c>
      <c r="E386" s="9"/>
      <c r="F386" s="44" t="s">
        <v>1227</v>
      </c>
      <c r="G386" s="17" t="s">
        <v>373</v>
      </c>
      <c r="H386" s="17" t="s">
        <v>1228</v>
      </c>
      <c r="I386" s="12" t="s">
        <v>1229</v>
      </c>
      <c r="J386" s="11" t="s">
        <v>1230</v>
      </c>
      <c r="K386" s="15" t="s">
        <v>21</v>
      </c>
      <c r="M386" s="25"/>
      <c r="N386" s="148"/>
      <c r="O386" s="148"/>
      <c r="P386" s="25"/>
      <c r="Q386" s="25"/>
      <c r="S386" s="14"/>
      <c r="T386" s="25" t="s">
        <v>23</v>
      </c>
    </row>
    <row r="387" spans="1:20" s="7" customFormat="1" ht="25.5" hidden="1" customHeight="1" x14ac:dyDescent="0.25">
      <c r="A387" s="11" t="s">
        <v>1231</v>
      </c>
      <c r="B387" s="7" t="s">
        <v>1232</v>
      </c>
      <c r="D387" s="9" t="s">
        <v>318</v>
      </c>
      <c r="E387" s="9"/>
      <c r="F387" s="7" t="s">
        <v>1233</v>
      </c>
      <c r="G387" s="25"/>
      <c r="H387" s="25"/>
      <c r="I387" s="1" t="s">
        <v>1234</v>
      </c>
      <c r="L387" s="14"/>
      <c r="M387" s="71"/>
      <c r="N387" s="148"/>
      <c r="O387" s="148"/>
      <c r="P387" s="25"/>
      <c r="Q387" s="25"/>
      <c r="S387" s="14"/>
      <c r="T387" s="25" t="s">
        <v>23</v>
      </c>
    </row>
    <row r="388" spans="1:20" s="7" customFormat="1" ht="25.5" hidden="1" customHeight="1" x14ac:dyDescent="0.25">
      <c r="A388" s="11" t="s">
        <v>1235</v>
      </c>
      <c r="B388" s="7" t="s">
        <v>1236</v>
      </c>
      <c r="D388" s="45" t="s">
        <v>130</v>
      </c>
      <c r="E388" s="9"/>
      <c r="F388" s="7" t="s">
        <v>1237</v>
      </c>
      <c r="G388" s="25"/>
      <c r="H388" s="25" t="s">
        <v>1113</v>
      </c>
      <c r="L388" s="14"/>
      <c r="M388" s="25"/>
      <c r="N388" s="148"/>
      <c r="O388" s="148"/>
      <c r="P388" s="25"/>
      <c r="Q388" s="25"/>
      <c r="T388" s="25" t="s">
        <v>23</v>
      </c>
    </row>
    <row r="389" spans="1:20" s="7" customFormat="1" ht="25.5" hidden="1" customHeight="1" x14ac:dyDescent="0.25">
      <c r="A389" s="11" t="s">
        <v>1238</v>
      </c>
      <c r="B389" s="7" t="s">
        <v>1239</v>
      </c>
      <c r="D389" s="25" t="s">
        <v>318</v>
      </c>
      <c r="E389" s="9"/>
      <c r="F389" s="7" t="s">
        <v>1240</v>
      </c>
      <c r="G389" s="25"/>
      <c r="H389" s="25"/>
      <c r="I389" s="7" t="s">
        <v>1241</v>
      </c>
      <c r="J389" s="7" t="s">
        <v>1242</v>
      </c>
      <c r="L389" s="14"/>
      <c r="M389" s="25"/>
      <c r="N389" s="148"/>
      <c r="O389" s="148"/>
      <c r="P389" s="25"/>
      <c r="Q389" s="25"/>
      <c r="T389" s="25" t="s">
        <v>23</v>
      </c>
    </row>
    <row r="390" spans="1:20" s="7" customFormat="1" ht="30.75" hidden="1" customHeight="1" x14ac:dyDescent="0.25">
      <c r="A390" s="11" t="s">
        <v>1243</v>
      </c>
      <c r="C390" s="7" t="s">
        <v>3</v>
      </c>
      <c r="D390" s="25"/>
      <c r="E390" s="9"/>
      <c r="F390" s="7" t="s">
        <v>1244</v>
      </c>
      <c r="G390" s="25"/>
      <c r="H390" s="25"/>
      <c r="I390" s="7" t="s">
        <v>1245</v>
      </c>
      <c r="J390" s="7" t="s">
        <v>1246</v>
      </c>
      <c r="L390" s="14"/>
      <c r="M390" s="25"/>
      <c r="N390" s="148"/>
      <c r="O390" s="148"/>
      <c r="P390" s="25"/>
      <c r="Q390" s="25"/>
      <c r="T390" s="25" t="s">
        <v>23</v>
      </c>
    </row>
    <row r="391" spans="1:20" s="7" customFormat="1" ht="26.4" hidden="1" x14ac:dyDescent="0.25">
      <c r="A391" s="11" t="s">
        <v>1247</v>
      </c>
      <c r="B391" s="7" t="s">
        <v>1248</v>
      </c>
      <c r="D391" s="17" t="s">
        <v>226</v>
      </c>
      <c r="E391" s="9"/>
      <c r="G391" s="25"/>
      <c r="H391" s="25"/>
      <c r="I391" s="7" t="s">
        <v>727</v>
      </c>
      <c r="J391" s="7" t="s">
        <v>1249</v>
      </c>
      <c r="L391" s="14"/>
      <c r="M391" s="71"/>
      <c r="N391" s="148"/>
      <c r="O391" s="148"/>
      <c r="P391" s="25"/>
      <c r="Q391" s="25"/>
      <c r="T391" s="25" t="s">
        <v>23</v>
      </c>
    </row>
    <row r="392" spans="1:20" s="7" customFormat="1" ht="26.4" hidden="1" x14ac:dyDescent="0.25">
      <c r="A392" s="7" t="s">
        <v>1250</v>
      </c>
      <c r="B392" s="7" t="s">
        <v>1251</v>
      </c>
      <c r="C392" s="7" t="s">
        <v>3</v>
      </c>
      <c r="D392" s="17" t="s">
        <v>226</v>
      </c>
      <c r="E392" s="9"/>
      <c r="F392" s="7" t="s">
        <v>1252</v>
      </c>
      <c r="G392" s="25" t="s">
        <v>1253</v>
      </c>
      <c r="H392" s="25"/>
      <c r="I392" s="7" t="s">
        <v>1254</v>
      </c>
      <c r="J392" s="7" t="s">
        <v>1255</v>
      </c>
      <c r="M392" s="71"/>
      <c r="N392" s="148"/>
      <c r="O392" s="148"/>
      <c r="P392" s="25"/>
      <c r="Q392" s="25"/>
      <c r="T392" s="25"/>
    </row>
    <row r="393" spans="1:20" s="7" customFormat="1" ht="25.5" hidden="1" customHeight="1" x14ac:dyDescent="0.25">
      <c r="A393" s="11" t="s">
        <v>1256</v>
      </c>
      <c r="C393" s="7" t="s">
        <v>3</v>
      </c>
      <c r="D393" s="17" t="s">
        <v>226</v>
      </c>
      <c r="E393" s="9"/>
      <c r="F393" s="7" t="s">
        <v>1257</v>
      </c>
      <c r="G393" s="25" t="s">
        <v>1253</v>
      </c>
      <c r="H393" s="25"/>
      <c r="I393" s="7" t="s">
        <v>1254</v>
      </c>
      <c r="L393" s="14"/>
      <c r="M393" s="71"/>
      <c r="N393" s="148"/>
      <c r="O393" s="148"/>
      <c r="P393" s="25"/>
      <c r="Q393" s="25"/>
      <c r="S393" s="14"/>
      <c r="T393" s="25" t="s">
        <v>23</v>
      </c>
    </row>
    <row r="394" spans="1:20" s="7" customFormat="1" ht="25.5" customHeight="1" x14ac:dyDescent="0.25">
      <c r="A394" s="11" t="s">
        <v>5293</v>
      </c>
      <c r="B394" s="7" t="s">
        <v>1258</v>
      </c>
      <c r="D394" s="17" t="s">
        <v>226</v>
      </c>
      <c r="E394" s="9">
        <v>3</v>
      </c>
      <c r="G394" s="25" t="s">
        <v>1253</v>
      </c>
      <c r="H394" s="25"/>
      <c r="I394" s="7" t="s">
        <v>1254</v>
      </c>
      <c r="J394" s="17" t="s">
        <v>1259</v>
      </c>
      <c r="L394" s="14"/>
      <c r="M394" s="71"/>
      <c r="N394" s="148"/>
      <c r="O394" s="148"/>
      <c r="P394" s="25"/>
      <c r="Q394" s="25"/>
      <c r="S394" s="14"/>
      <c r="T394" s="25"/>
    </row>
    <row r="395" spans="1:20" s="7" customFormat="1" ht="24.6" hidden="1" customHeight="1" x14ac:dyDescent="0.25">
      <c r="A395" s="7" t="s">
        <v>1260</v>
      </c>
      <c r="B395" s="10" t="s">
        <v>1261</v>
      </c>
      <c r="C395" s="10"/>
      <c r="D395" s="25" t="s">
        <v>16</v>
      </c>
      <c r="E395" s="9"/>
      <c r="F395" s="10" t="s">
        <v>36</v>
      </c>
      <c r="G395" s="9"/>
      <c r="H395" s="9" t="s">
        <v>356</v>
      </c>
      <c r="I395" s="10"/>
      <c r="J395" s="10"/>
      <c r="K395" s="10"/>
      <c r="M395" s="71"/>
      <c r="N395" s="148"/>
      <c r="O395" s="148"/>
      <c r="P395" s="25"/>
      <c r="Q395" s="25"/>
      <c r="S395" s="14"/>
      <c r="T395" s="25"/>
    </row>
    <row r="396" spans="1:20" s="7" customFormat="1" ht="25.5" hidden="1" customHeight="1" x14ac:dyDescent="0.25">
      <c r="A396" s="11" t="s">
        <v>1262</v>
      </c>
      <c r="B396" s="7" t="s">
        <v>1261</v>
      </c>
      <c r="D396" s="25" t="s">
        <v>16</v>
      </c>
      <c r="E396" s="9"/>
      <c r="F396" s="7" t="s">
        <v>1263</v>
      </c>
      <c r="G396" s="25"/>
      <c r="H396" s="25"/>
      <c r="I396" s="7" t="s">
        <v>1264</v>
      </c>
      <c r="L396" s="14"/>
      <c r="M396" s="71"/>
      <c r="N396" s="148"/>
      <c r="O396" s="148"/>
      <c r="P396" s="25"/>
      <c r="Q396" s="25"/>
      <c r="S396" s="14"/>
      <c r="T396" s="25" t="s">
        <v>23</v>
      </c>
    </row>
    <row r="397" spans="1:20" s="7" customFormat="1" ht="25.5" hidden="1" customHeight="1" x14ac:dyDescent="0.25">
      <c r="A397" s="114" t="s">
        <v>1265</v>
      </c>
      <c r="B397" s="7" t="s">
        <v>1266</v>
      </c>
      <c r="D397" s="25" t="s">
        <v>190</v>
      </c>
      <c r="E397" s="9"/>
      <c r="F397" s="7" t="s">
        <v>1267</v>
      </c>
      <c r="G397" s="17" t="s">
        <v>77</v>
      </c>
      <c r="H397" s="25" t="s">
        <v>272</v>
      </c>
      <c r="I397" s="7" t="s">
        <v>1268</v>
      </c>
      <c r="L397" s="14"/>
      <c r="M397" s="25"/>
      <c r="N397" s="148"/>
      <c r="O397" s="148"/>
      <c r="P397" s="25"/>
      <c r="Q397" s="25"/>
      <c r="S397" s="14"/>
      <c r="T397" s="25" t="s">
        <v>23</v>
      </c>
    </row>
    <row r="398" spans="1:20" s="7" customFormat="1" ht="55.5" hidden="1" customHeight="1" x14ac:dyDescent="0.25">
      <c r="A398" s="11" t="s">
        <v>1269</v>
      </c>
      <c r="B398" s="7" t="s">
        <v>1266</v>
      </c>
      <c r="D398" s="25" t="s">
        <v>190</v>
      </c>
      <c r="E398" s="9"/>
      <c r="F398" s="7" t="s">
        <v>1270</v>
      </c>
      <c r="G398" s="17" t="s">
        <v>158</v>
      </c>
      <c r="H398" s="25" t="s">
        <v>193</v>
      </c>
      <c r="I398" s="7" t="s">
        <v>1271</v>
      </c>
      <c r="J398" s="7" t="s">
        <v>1272</v>
      </c>
      <c r="L398" s="14"/>
      <c r="M398" s="25"/>
      <c r="N398" s="148"/>
      <c r="O398" s="148"/>
      <c r="P398" s="25"/>
      <c r="Q398" s="25"/>
      <c r="S398" s="14"/>
      <c r="T398" s="25" t="s">
        <v>23</v>
      </c>
    </row>
    <row r="399" spans="1:20" s="7" customFormat="1" ht="25.5" hidden="1" customHeight="1" x14ac:dyDescent="0.25">
      <c r="A399" s="11" t="s">
        <v>1273</v>
      </c>
      <c r="B399" s="12" t="s">
        <v>1274</v>
      </c>
      <c r="C399" s="12"/>
      <c r="D399" s="45" t="s">
        <v>130</v>
      </c>
      <c r="E399" s="9"/>
      <c r="F399" s="12" t="s">
        <v>1275</v>
      </c>
      <c r="G399" s="17" t="s">
        <v>139</v>
      </c>
      <c r="H399" s="17" t="s">
        <v>83</v>
      </c>
      <c r="I399" s="12" t="s">
        <v>1276</v>
      </c>
      <c r="J399" s="12"/>
      <c r="K399" s="12"/>
      <c r="M399" s="71"/>
      <c r="N399" s="148"/>
      <c r="O399" s="148"/>
      <c r="P399" s="25"/>
      <c r="Q399" s="25"/>
      <c r="S399" s="14"/>
      <c r="T399" s="25" t="s">
        <v>23</v>
      </c>
    </row>
    <row r="400" spans="1:20" s="7" customFormat="1" ht="37.5" hidden="1" customHeight="1" x14ac:dyDescent="0.25">
      <c r="A400" s="171" t="s">
        <v>1277</v>
      </c>
      <c r="B400" s="171" t="s">
        <v>1278</v>
      </c>
      <c r="D400" s="170" t="s">
        <v>43</v>
      </c>
      <c r="F400" s="171" t="s">
        <v>1279</v>
      </c>
      <c r="G400" s="171" t="s">
        <v>1280</v>
      </c>
      <c r="H400" s="171" t="s">
        <v>294</v>
      </c>
      <c r="I400" s="171" t="s">
        <v>1281</v>
      </c>
      <c r="J400" s="171" t="s">
        <v>1282</v>
      </c>
      <c r="K400" s="12"/>
      <c r="M400" s="83"/>
      <c r="N400" s="148"/>
      <c r="O400" s="148"/>
      <c r="P400" s="25"/>
      <c r="Q400" s="25"/>
      <c r="S400" s="14"/>
      <c r="T400" s="25" t="s">
        <v>23</v>
      </c>
    </row>
    <row r="401" spans="1:20" s="7" customFormat="1" ht="24.9" hidden="1" customHeight="1" x14ac:dyDescent="0.25">
      <c r="A401" s="11" t="s">
        <v>1283</v>
      </c>
      <c r="B401" s="12" t="s">
        <v>1284</v>
      </c>
      <c r="C401" s="12"/>
      <c r="D401" s="17" t="s">
        <v>43</v>
      </c>
      <c r="E401" s="9"/>
      <c r="F401" s="12" t="s">
        <v>1285</v>
      </c>
      <c r="G401" s="17" t="s">
        <v>1029</v>
      </c>
      <c r="H401" s="17" t="s">
        <v>389</v>
      </c>
      <c r="I401" s="12" t="s">
        <v>1286</v>
      </c>
      <c r="J401" s="12"/>
      <c r="K401" s="12"/>
      <c r="M401" s="83" t="s">
        <v>12</v>
      </c>
      <c r="N401" s="148"/>
      <c r="O401" s="148"/>
      <c r="P401" s="25"/>
      <c r="Q401" s="25"/>
      <c r="S401" s="14"/>
      <c r="T401" s="25" t="s">
        <v>23</v>
      </c>
    </row>
    <row r="402" spans="1:20" s="7" customFormat="1" ht="25.5" hidden="1" customHeight="1" x14ac:dyDescent="0.25">
      <c r="A402" s="11" t="s">
        <v>1287</v>
      </c>
      <c r="B402" s="12" t="s">
        <v>1284</v>
      </c>
      <c r="C402" s="12"/>
      <c r="D402" s="17" t="s">
        <v>43</v>
      </c>
      <c r="E402" s="9"/>
      <c r="F402" s="12" t="s">
        <v>1288</v>
      </c>
      <c r="G402" s="17" t="s">
        <v>1029</v>
      </c>
      <c r="H402" s="17" t="s">
        <v>235</v>
      </c>
      <c r="I402" s="12" t="s">
        <v>1289</v>
      </c>
      <c r="J402" s="12"/>
      <c r="K402" s="12"/>
      <c r="M402" s="83" t="s">
        <v>12</v>
      </c>
      <c r="N402" s="148"/>
      <c r="O402" s="148"/>
      <c r="P402" s="25"/>
      <c r="Q402" s="20"/>
      <c r="S402" s="14"/>
      <c r="T402" s="25" t="s">
        <v>23</v>
      </c>
    </row>
    <row r="403" spans="1:20" s="7" customFormat="1" ht="26.4" hidden="1" x14ac:dyDescent="0.25">
      <c r="A403" s="212" t="s">
        <v>1290</v>
      </c>
      <c r="B403" s="172" t="s">
        <v>1284</v>
      </c>
      <c r="C403" s="12"/>
      <c r="D403" s="173" t="s">
        <v>43</v>
      </c>
      <c r="E403" s="9"/>
      <c r="F403" s="172" t="s">
        <v>1291</v>
      </c>
      <c r="G403" s="173" t="s">
        <v>1029</v>
      </c>
      <c r="H403" s="173" t="s">
        <v>1109</v>
      </c>
      <c r="I403" s="172" t="s">
        <v>1292</v>
      </c>
      <c r="J403" s="172"/>
      <c r="K403" s="12"/>
      <c r="M403" s="83" t="s">
        <v>12</v>
      </c>
      <c r="N403" s="148"/>
      <c r="O403" s="148"/>
      <c r="P403" s="25"/>
      <c r="Q403" s="25"/>
      <c r="S403" s="14"/>
      <c r="T403" s="25"/>
    </row>
    <row r="404" spans="1:20" s="7" customFormat="1" ht="26.25" hidden="1" customHeight="1" x14ac:dyDescent="0.25">
      <c r="A404" s="11" t="s">
        <v>1293</v>
      </c>
      <c r="B404" s="12" t="s">
        <v>1284</v>
      </c>
      <c r="C404" s="12"/>
      <c r="D404" s="17" t="s">
        <v>43</v>
      </c>
      <c r="E404" s="9"/>
      <c r="F404" s="12" t="s">
        <v>1294</v>
      </c>
      <c r="G404" s="17" t="s">
        <v>1295</v>
      </c>
      <c r="H404" s="17" t="s">
        <v>1296</v>
      </c>
      <c r="I404" s="12" t="s">
        <v>1297</v>
      </c>
      <c r="J404" s="12"/>
      <c r="K404" s="12"/>
      <c r="M404" s="83" t="s">
        <v>12</v>
      </c>
      <c r="N404" s="148"/>
      <c r="O404" s="148"/>
      <c r="P404" s="25"/>
      <c r="Q404" s="25"/>
      <c r="S404" s="22"/>
      <c r="T404" s="25" t="s">
        <v>23</v>
      </c>
    </row>
    <row r="405" spans="1:20" s="7" customFormat="1" ht="24" customHeight="1" x14ac:dyDescent="0.25">
      <c r="A405" s="11" t="s">
        <v>1293</v>
      </c>
      <c r="B405" s="12" t="s">
        <v>1284</v>
      </c>
      <c r="C405" s="12"/>
      <c r="D405" s="17" t="s">
        <v>43</v>
      </c>
      <c r="E405" s="9">
        <v>1</v>
      </c>
      <c r="F405" s="12" t="s">
        <v>1298</v>
      </c>
      <c r="G405" s="17" t="s">
        <v>1029</v>
      </c>
      <c r="H405" s="17"/>
      <c r="I405" s="12" t="s">
        <v>1297</v>
      </c>
      <c r="J405" s="12"/>
      <c r="K405" s="12"/>
      <c r="M405" s="83" t="s">
        <v>12</v>
      </c>
      <c r="N405" s="148"/>
      <c r="O405" s="148"/>
      <c r="P405" s="25"/>
      <c r="Q405" s="25"/>
      <c r="S405" s="22"/>
      <c r="T405" s="25" t="s">
        <v>23</v>
      </c>
    </row>
    <row r="406" spans="1:20" s="7" customFormat="1" ht="26.4" hidden="1" x14ac:dyDescent="0.25">
      <c r="A406" s="11" t="s">
        <v>1293</v>
      </c>
      <c r="B406" s="12" t="s">
        <v>1284</v>
      </c>
      <c r="C406" s="12"/>
      <c r="D406" s="17" t="s">
        <v>43</v>
      </c>
      <c r="E406" s="9"/>
      <c r="F406" s="12" t="s">
        <v>503</v>
      </c>
      <c r="G406" s="17" t="s">
        <v>1029</v>
      </c>
      <c r="H406" s="17"/>
      <c r="I406" s="12" t="s">
        <v>1297</v>
      </c>
      <c r="J406" s="12"/>
      <c r="K406" s="12"/>
      <c r="M406" s="83" t="s">
        <v>12</v>
      </c>
      <c r="N406" s="148"/>
      <c r="O406" s="148"/>
      <c r="P406" s="25"/>
      <c r="Q406" s="25"/>
      <c r="T406" s="25" t="s">
        <v>23</v>
      </c>
    </row>
    <row r="407" spans="1:20" s="7" customFormat="1" ht="25.5" hidden="1" customHeight="1" x14ac:dyDescent="0.25">
      <c r="A407" s="11" t="s">
        <v>1299</v>
      </c>
      <c r="B407" s="12" t="s">
        <v>1284</v>
      </c>
      <c r="C407" s="12"/>
      <c r="D407" s="17" t="s">
        <v>43</v>
      </c>
      <c r="E407" s="9"/>
      <c r="F407" s="12" t="s">
        <v>32</v>
      </c>
      <c r="G407" s="17" t="s">
        <v>1029</v>
      </c>
      <c r="H407" s="17" t="s">
        <v>1109</v>
      </c>
      <c r="I407" s="12" t="s">
        <v>1297</v>
      </c>
      <c r="J407" s="11" t="s">
        <v>1300</v>
      </c>
      <c r="K407" s="12"/>
      <c r="M407" s="83" t="s">
        <v>12</v>
      </c>
      <c r="N407" s="148"/>
      <c r="O407" s="148"/>
      <c r="P407" s="25"/>
      <c r="Q407" s="25"/>
      <c r="T407" s="25" t="s">
        <v>23</v>
      </c>
    </row>
    <row r="408" spans="1:20" s="7" customFormat="1" ht="15" hidden="1" customHeight="1" x14ac:dyDescent="0.25">
      <c r="A408" s="11" t="s">
        <v>1301</v>
      </c>
      <c r="B408" s="12" t="s">
        <v>1302</v>
      </c>
      <c r="C408" s="12"/>
      <c r="D408" s="45" t="s">
        <v>130</v>
      </c>
      <c r="E408" s="45"/>
      <c r="F408" s="44" t="s">
        <v>1303</v>
      </c>
      <c r="G408" s="17" t="s">
        <v>246</v>
      </c>
      <c r="H408" s="17" t="s">
        <v>1304</v>
      </c>
      <c r="I408" s="12" t="s">
        <v>1305</v>
      </c>
      <c r="J408" s="12" t="s">
        <v>1306</v>
      </c>
      <c r="K408" s="15" t="s">
        <v>21</v>
      </c>
      <c r="L408" s="50" t="s">
        <v>73</v>
      </c>
      <c r="M408" s="25"/>
      <c r="N408" s="148"/>
      <c r="O408" s="148"/>
      <c r="P408" s="25"/>
      <c r="Q408" s="25"/>
      <c r="T408" s="25" t="s">
        <v>23</v>
      </c>
    </row>
    <row r="409" spans="1:20" s="11" customFormat="1" ht="30" customHeight="1" x14ac:dyDescent="0.25">
      <c r="A409" s="11" t="s">
        <v>1307</v>
      </c>
      <c r="B409" s="12" t="s">
        <v>1302</v>
      </c>
      <c r="C409" s="12"/>
      <c r="D409" s="17" t="s">
        <v>59</v>
      </c>
      <c r="E409" s="9">
        <v>5</v>
      </c>
      <c r="F409" s="12" t="s">
        <v>36</v>
      </c>
      <c r="G409" s="17" t="s">
        <v>246</v>
      </c>
      <c r="H409" s="17" t="s">
        <v>1304</v>
      </c>
      <c r="I409" s="12" t="s">
        <v>1308</v>
      </c>
      <c r="J409" s="12" t="s">
        <v>1306</v>
      </c>
      <c r="K409" s="15" t="s">
        <v>1309</v>
      </c>
      <c r="L409" s="14" t="s">
        <v>21</v>
      </c>
      <c r="M409" s="71"/>
      <c r="N409" s="148" t="s">
        <v>161</v>
      </c>
      <c r="O409" s="148"/>
      <c r="P409" s="25"/>
      <c r="Q409" s="25"/>
      <c r="T409" s="25" t="s">
        <v>23</v>
      </c>
    </row>
    <row r="410" spans="1:20" s="11" customFormat="1" ht="25.5" hidden="1" customHeight="1" x14ac:dyDescent="0.25">
      <c r="A410" s="11" t="s">
        <v>1310</v>
      </c>
      <c r="B410" s="12" t="s">
        <v>1302</v>
      </c>
      <c r="C410" s="12" t="s">
        <v>3</v>
      </c>
      <c r="D410" s="17" t="s">
        <v>118</v>
      </c>
      <c r="E410" s="9"/>
      <c r="F410" s="174" t="s">
        <v>1311</v>
      </c>
      <c r="G410" s="174" t="s">
        <v>112</v>
      </c>
      <c r="H410" s="17"/>
      <c r="I410" s="174" t="s">
        <v>1312</v>
      </c>
      <c r="J410" s="12"/>
      <c r="K410" s="15"/>
      <c r="L410" s="14"/>
      <c r="M410" s="71"/>
      <c r="N410" s="148"/>
      <c r="O410" s="148"/>
      <c r="P410" s="25"/>
      <c r="Q410" s="25"/>
      <c r="T410" s="25" t="s">
        <v>23</v>
      </c>
    </row>
    <row r="411" spans="1:20" s="11" customFormat="1" ht="26.4" hidden="1" x14ac:dyDescent="0.25">
      <c r="A411" s="11" t="s">
        <v>1310</v>
      </c>
      <c r="B411" s="12" t="s">
        <v>1302</v>
      </c>
      <c r="C411" s="12" t="s">
        <v>3</v>
      </c>
      <c r="D411" s="17" t="s">
        <v>59</v>
      </c>
      <c r="E411" s="9"/>
      <c r="F411" s="174" t="s">
        <v>1311</v>
      </c>
      <c r="G411" s="174" t="s">
        <v>112</v>
      </c>
      <c r="H411" s="17"/>
      <c r="I411" s="174" t="s">
        <v>1312</v>
      </c>
      <c r="J411" s="12"/>
      <c r="K411" s="15"/>
      <c r="L411" s="14"/>
      <c r="M411" s="71"/>
      <c r="N411" s="148"/>
      <c r="O411" s="148"/>
      <c r="P411" s="25"/>
      <c r="Q411" s="25"/>
      <c r="T411" s="25" t="s">
        <v>23</v>
      </c>
    </row>
    <row r="412" spans="1:20" s="11" customFormat="1" ht="28.5" customHeight="1" x14ac:dyDescent="0.25">
      <c r="A412" s="11" t="s">
        <v>1313</v>
      </c>
      <c r="B412" s="11" t="s">
        <v>1314</v>
      </c>
      <c r="D412" s="20" t="s">
        <v>110</v>
      </c>
      <c r="E412" s="9">
        <v>20</v>
      </c>
      <c r="F412" s="11" t="s">
        <v>503</v>
      </c>
      <c r="G412" s="17" t="s">
        <v>70</v>
      </c>
      <c r="H412" s="20" t="s">
        <v>251</v>
      </c>
      <c r="I412" s="11" t="s">
        <v>1315</v>
      </c>
      <c r="J412" s="11" t="s">
        <v>1316</v>
      </c>
      <c r="K412" s="12"/>
      <c r="L412" s="13"/>
      <c r="M412" s="53"/>
      <c r="N412" s="148"/>
      <c r="O412" s="148"/>
      <c r="P412" s="25"/>
      <c r="Q412" s="25"/>
      <c r="T412" s="25"/>
    </row>
    <row r="413" spans="1:20" s="11" customFormat="1" ht="28.5" hidden="1" customHeight="1" x14ac:dyDescent="0.25">
      <c r="A413" s="11" t="s">
        <v>1317</v>
      </c>
      <c r="B413" s="12"/>
      <c r="C413" s="12"/>
      <c r="D413" s="17" t="s">
        <v>190</v>
      </c>
      <c r="E413" s="9"/>
      <c r="F413" s="12" t="s">
        <v>1318</v>
      </c>
      <c r="G413" s="17"/>
      <c r="H413" s="17"/>
      <c r="I413" s="12"/>
      <c r="J413" s="12" t="s">
        <v>1319</v>
      </c>
      <c r="K413" s="12"/>
      <c r="L413" s="7"/>
      <c r="M413" s="25"/>
      <c r="N413" s="148"/>
      <c r="O413" s="148"/>
      <c r="P413" s="25"/>
      <c r="Q413" s="25"/>
      <c r="T413" s="25"/>
    </row>
    <row r="414" spans="1:20" s="7" customFormat="1" ht="25.5" hidden="1" customHeight="1" x14ac:dyDescent="0.25">
      <c r="A414" s="126" t="s">
        <v>1320</v>
      </c>
      <c r="B414" s="12" t="s">
        <v>1321</v>
      </c>
      <c r="C414" s="11"/>
      <c r="D414" s="138" t="s">
        <v>43</v>
      </c>
      <c r="E414" s="120"/>
      <c r="F414" s="11" t="s">
        <v>1322</v>
      </c>
      <c r="G414" s="118"/>
      <c r="H414" s="120"/>
      <c r="I414" s="44"/>
      <c r="J414" s="12"/>
      <c r="K414" s="12"/>
      <c r="L414" s="50"/>
      <c r="M414" s="53"/>
      <c r="N414" s="148"/>
      <c r="O414" s="148"/>
      <c r="P414" s="25"/>
      <c r="Q414" s="25"/>
      <c r="T414" s="25" t="s">
        <v>23</v>
      </c>
    </row>
    <row r="415" spans="1:20" s="7" customFormat="1" ht="25.5" hidden="1" customHeight="1" x14ac:dyDescent="0.25">
      <c r="A415" s="126" t="s">
        <v>1323</v>
      </c>
      <c r="B415" s="12" t="s">
        <v>1321</v>
      </c>
      <c r="C415" s="11" t="s">
        <v>3</v>
      </c>
      <c r="D415" s="138" t="s">
        <v>43</v>
      </c>
      <c r="E415" s="120"/>
      <c r="F415" s="11" t="s">
        <v>1324</v>
      </c>
      <c r="G415" s="118"/>
      <c r="H415" s="120"/>
      <c r="I415" s="44"/>
      <c r="J415" s="12"/>
      <c r="K415" s="12"/>
      <c r="L415" s="50"/>
      <c r="M415" s="53"/>
      <c r="N415" s="148"/>
      <c r="O415" s="148"/>
      <c r="P415" s="25"/>
      <c r="Q415" s="25"/>
      <c r="T415" s="25" t="s">
        <v>23</v>
      </c>
    </row>
    <row r="416" spans="1:20" s="7" customFormat="1" ht="25.5" hidden="1" customHeight="1" x14ac:dyDescent="0.25">
      <c r="A416" s="11" t="s">
        <v>1325</v>
      </c>
      <c r="B416" s="12" t="s">
        <v>1321</v>
      </c>
      <c r="C416" s="12"/>
      <c r="D416" s="17" t="s">
        <v>43</v>
      </c>
      <c r="E416" s="9"/>
      <c r="F416" s="12" t="s">
        <v>296</v>
      </c>
      <c r="G416" s="17"/>
      <c r="H416" s="17" t="s">
        <v>294</v>
      </c>
      <c r="I416" s="12"/>
      <c r="J416" s="12" t="s">
        <v>1326</v>
      </c>
      <c r="K416" s="12"/>
      <c r="M416" s="25"/>
      <c r="N416" s="148"/>
      <c r="O416" s="148"/>
      <c r="P416" s="25"/>
      <c r="Q416" s="25"/>
      <c r="T416" s="25" t="s">
        <v>23</v>
      </c>
    </row>
    <row r="417" spans="1:20" s="7" customFormat="1" ht="25.5" hidden="1" customHeight="1" x14ac:dyDescent="0.25">
      <c r="A417" s="11" t="s">
        <v>1327</v>
      </c>
      <c r="B417" s="12" t="s">
        <v>1321</v>
      </c>
      <c r="C417" s="12"/>
      <c r="D417" s="17" t="s">
        <v>43</v>
      </c>
      <c r="E417" s="9"/>
      <c r="F417" s="12" t="s">
        <v>296</v>
      </c>
      <c r="G417" s="17"/>
      <c r="H417" s="17"/>
      <c r="I417" s="12"/>
      <c r="J417" s="12"/>
      <c r="K417" s="12"/>
      <c r="L417" s="14"/>
      <c r="M417" s="71"/>
      <c r="N417" s="148"/>
      <c r="O417" s="148"/>
      <c r="P417" s="25"/>
      <c r="Q417" s="25"/>
      <c r="T417" s="25" t="s">
        <v>23</v>
      </c>
    </row>
    <row r="418" spans="1:20" s="7" customFormat="1" ht="25.5" hidden="1" customHeight="1" x14ac:dyDescent="0.25">
      <c r="A418" s="116" t="s">
        <v>1328</v>
      </c>
      <c r="B418" s="126" t="s">
        <v>1329</v>
      </c>
      <c r="C418" s="11"/>
      <c r="D418" s="120" t="s">
        <v>59</v>
      </c>
      <c r="E418" s="120"/>
      <c r="F418" s="11" t="s">
        <v>1330</v>
      </c>
      <c r="G418" s="118" t="s">
        <v>158</v>
      </c>
      <c r="H418" s="120" t="s">
        <v>403</v>
      </c>
      <c r="I418" s="44"/>
      <c r="J418" s="12" t="s">
        <v>1331</v>
      </c>
      <c r="K418" s="12"/>
      <c r="L418" s="50"/>
      <c r="M418" s="53"/>
      <c r="N418" s="148"/>
      <c r="O418" s="148"/>
      <c r="P418" s="25"/>
      <c r="Q418" s="25"/>
      <c r="T418" s="25" t="s">
        <v>23</v>
      </c>
    </row>
    <row r="419" spans="1:20" s="7" customFormat="1" ht="25.5" customHeight="1" x14ac:dyDescent="0.25">
      <c r="A419" s="11" t="s">
        <v>5170</v>
      </c>
      <c r="B419" s="12" t="s">
        <v>1321</v>
      </c>
      <c r="C419" s="11"/>
      <c r="D419" s="17" t="s">
        <v>43</v>
      </c>
      <c r="E419" s="120">
        <v>4</v>
      </c>
      <c r="F419" s="11" t="s">
        <v>3683</v>
      </c>
      <c r="G419" s="11" t="s">
        <v>27</v>
      </c>
      <c r="H419" s="11" t="s">
        <v>1340</v>
      </c>
      <c r="I419" s="11" t="s">
        <v>5171</v>
      </c>
      <c r="J419" s="12"/>
      <c r="K419" s="12"/>
      <c r="L419" s="50"/>
      <c r="M419" s="53"/>
      <c r="N419" s="243"/>
      <c r="O419" s="243"/>
      <c r="P419" s="25"/>
      <c r="Q419" s="25"/>
      <c r="T419" s="25"/>
    </row>
    <row r="420" spans="1:20" s="7" customFormat="1" ht="25.5" customHeight="1" x14ac:dyDescent="0.25">
      <c r="A420" s="11" t="s">
        <v>1333</v>
      </c>
      <c r="B420" s="12" t="s">
        <v>1321</v>
      </c>
      <c r="C420" s="12"/>
      <c r="D420" s="17" t="s">
        <v>43</v>
      </c>
      <c r="E420" s="9">
        <v>6</v>
      </c>
      <c r="F420" s="12" t="s">
        <v>503</v>
      </c>
      <c r="G420" s="17" t="s">
        <v>27</v>
      </c>
      <c r="H420" s="186" t="s">
        <v>66</v>
      </c>
      <c r="I420" s="12"/>
      <c r="J420" s="12"/>
      <c r="K420" s="12"/>
      <c r="M420" s="25"/>
      <c r="N420" s="148"/>
      <c r="O420" s="148"/>
      <c r="P420" s="25"/>
      <c r="Q420" s="25"/>
      <c r="T420" s="25"/>
    </row>
    <row r="421" spans="1:20" s="7" customFormat="1" ht="25.5" hidden="1" customHeight="1" x14ac:dyDescent="0.25">
      <c r="A421" s="11" t="s">
        <v>1333</v>
      </c>
      <c r="B421" s="12" t="s">
        <v>1321</v>
      </c>
      <c r="C421" s="12"/>
      <c r="D421" s="17" t="s">
        <v>43</v>
      </c>
      <c r="E421" s="9"/>
      <c r="F421" s="12" t="s">
        <v>36</v>
      </c>
      <c r="G421" s="17" t="s">
        <v>27</v>
      </c>
      <c r="H421" s="186" t="s">
        <v>66</v>
      </c>
      <c r="I421" s="11"/>
      <c r="J421" s="12"/>
      <c r="K421" s="12"/>
      <c r="M421" s="25"/>
      <c r="N421" s="148"/>
      <c r="O421" s="148"/>
      <c r="P421" s="25"/>
      <c r="Q421" s="25"/>
      <c r="T421" s="25"/>
    </row>
    <row r="422" spans="1:20" s="7" customFormat="1" ht="25.5" hidden="1" customHeight="1" x14ac:dyDescent="0.25">
      <c r="A422" s="11" t="s">
        <v>1334</v>
      </c>
      <c r="B422" s="12" t="s">
        <v>1321</v>
      </c>
      <c r="C422" s="12"/>
      <c r="D422" s="17" t="s">
        <v>43</v>
      </c>
      <c r="E422" s="9"/>
      <c r="F422" s="12" t="s">
        <v>76</v>
      </c>
      <c r="G422" s="17" t="s">
        <v>27</v>
      </c>
      <c r="H422" s="17" t="s">
        <v>1335</v>
      </c>
      <c r="J422" s="12"/>
      <c r="K422" s="12"/>
      <c r="M422" s="25"/>
      <c r="N422" s="148"/>
      <c r="O422" s="148"/>
      <c r="P422" s="25"/>
      <c r="Q422" s="25"/>
      <c r="T422" s="25"/>
    </row>
    <row r="423" spans="1:20" s="7" customFormat="1" ht="25.5" hidden="1" customHeight="1" x14ac:dyDescent="0.25">
      <c r="A423" s="11" t="s">
        <v>1336</v>
      </c>
      <c r="B423" s="12" t="s">
        <v>1321</v>
      </c>
      <c r="C423" s="12"/>
      <c r="D423" s="17" t="s">
        <v>43</v>
      </c>
      <c r="E423" s="9"/>
      <c r="F423" s="12" t="s">
        <v>1337</v>
      </c>
      <c r="G423" s="17"/>
      <c r="H423" s="17"/>
      <c r="I423" s="12"/>
      <c r="J423" s="12" t="s">
        <v>1326</v>
      </c>
      <c r="K423" s="12"/>
      <c r="M423" s="25"/>
      <c r="N423" s="148"/>
      <c r="O423" s="148"/>
      <c r="P423" s="25"/>
      <c r="Q423" s="25"/>
      <c r="T423" s="25" t="s">
        <v>23</v>
      </c>
    </row>
    <row r="424" spans="1:20" s="7" customFormat="1" ht="25.5" hidden="1" customHeight="1" x14ac:dyDescent="0.25">
      <c r="A424" s="11" t="s">
        <v>1338</v>
      </c>
      <c r="B424" s="12" t="s">
        <v>1321</v>
      </c>
      <c r="C424" s="12"/>
      <c r="D424" s="17" t="s">
        <v>43</v>
      </c>
      <c r="E424" s="9"/>
      <c r="F424" s="44" t="s">
        <v>1339</v>
      </c>
      <c r="G424" s="45" t="s">
        <v>27</v>
      </c>
      <c r="H424" s="45" t="s">
        <v>1340</v>
      </c>
      <c r="I424" s="44" t="s">
        <v>1341</v>
      </c>
      <c r="J424" s="12" t="s">
        <v>1326</v>
      </c>
      <c r="K424" s="103" t="s">
        <v>73</v>
      </c>
      <c r="L424" s="50"/>
      <c r="M424" s="53" t="s">
        <v>12</v>
      </c>
      <c r="N424" s="148"/>
      <c r="O424" s="148"/>
      <c r="P424" s="25"/>
      <c r="Q424" s="25"/>
      <c r="T424" s="25"/>
    </row>
    <row r="425" spans="1:20" s="7" customFormat="1" ht="25.5" hidden="1" customHeight="1" x14ac:dyDescent="0.25">
      <c r="A425" s="11" t="s">
        <v>1342</v>
      </c>
      <c r="B425" s="12" t="s">
        <v>1321</v>
      </c>
      <c r="C425" s="12"/>
      <c r="D425" s="17" t="s">
        <v>43</v>
      </c>
      <c r="E425" s="9"/>
      <c r="F425" s="12" t="s">
        <v>1343</v>
      </c>
      <c r="G425" s="17"/>
      <c r="H425" s="17" t="s">
        <v>159</v>
      </c>
      <c r="I425" s="12"/>
      <c r="J425" s="12" t="s">
        <v>510</v>
      </c>
      <c r="K425" s="12"/>
      <c r="L425" s="14"/>
      <c r="M425" s="71"/>
      <c r="N425" s="148" t="s">
        <v>22</v>
      </c>
      <c r="O425" s="148"/>
      <c r="P425" s="25"/>
      <c r="Q425" s="25"/>
      <c r="T425" s="25" t="s">
        <v>23</v>
      </c>
    </row>
    <row r="426" spans="1:20" s="7" customFormat="1" ht="25.5" hidden="1" customHeight="1" x14ac:dyDescent="0.25">
      <c r="A426" s="11" t="s">
        <v>1342</v>
      </c>
      <c r="B426" s="12" t="s">
        <v>1321</v>
      </c>
      <c r="C426" s="12"/>
      <c r="D426" s="17" t="s">
        <v>43</v>
      </c>
      <c r="E426" s="9"/>
      <c r="F426" s="12" t="s">
        <v>1344</v>
      </c>
      <c r="G426" s="17"/>
      <c r="H426" s="17" t="s">
        <v>159</v>
      </c>
      <c r="I426" s="12"/>
      <c r="J426" s="12"/>
      <c r="K426" s="103" t="s">
        <v>73</v>
      </c>
      <c r="L426" s="15"/>
      <c r="M426" s="53" t="s">
        <v>12</v>
      </c>
      <c r="N426" s="148"/>
      <c r="O426" s="148"/>
      <c r="P426" s="25"/>
      <c r="Q426" s="20"/>
      <c r="T426" s="25"/>
    </row>
    <row r="427" spans="1:20" s="7" customFormat="1" ht="25.5" hidden="1" customHeight="1" x14ac:dyDescent="0.25">
      <c r="A427" s="11" t="s">
        <v>1342</v>
      </c>
      <c r="B427" s="12" t="s">
        <v>1321</v>
      </c>
      <c r="C427" s="12"/>
      <c r="D427" s="17" t="s">
        <v>43</v>
      </c>
      <c r="E427" s="9"/>
      <c r="F427" s="12" t="s">
        <v>1345</v>
      </c>
      <c r="G427" s="17"/>
      <c r="H427" s="17" t="s">
        <v>159</v>
      </c>
      <c r="I427" s="12"/>
      <c r="J427" s="12"/>
      <c r="K427" s="103" t="s">
        <v>73</v>
      </c>
      <c r="L427" s="15"/>
      <c r="M427" s="53" t="s">
        <v>12</v>
      </c>
      <c r="N427" s="148"/>
      <c r="O427" s="148"/>
      <c r="P427" s="25"/>
      <c r="Q427" s="20"/>
      <c r="T427" s="25" t="s">
        <v>23</v>
      </c>
    </row>
    <row r="428" spans="1:20" s="7" customFormat="1" ht="25.5" hidden="1" customHeight="1" x14ac:dyDescent="0.25">
      <c r="A428" s="11" t="s">
        <v>1342</v>
      </c>
      <c r="B428" s="12" t="s">
        <v>1321</v>
      </c>
      <c r="C428" s="12"/>
      <c r="D428" s="17" t="s">
        <v>43</v>
      </c>
      <c r="E428" s="9"/>
      <c r="F428" s="12" t="s">
        <v>1346</v>
      </c>
      <c r="G428" s="17"/>
      <c r="H428" s="17" t="s">
        <v>159</v>
      </c>
      <c r="I428" s="12"/>
      <c r="J428" s="12"/>
      <c r="K428" s="103" t="s">
        <v>73</v>
      </c>
      <c r="L428" s="15"/>
      <c r="M428" s="53" t="s">
        <v>12</v>
      </c>
      <c r="N428" s="148"/>
      <c r="O428" s="148"/>
      <c r="P428" s="25"/>
      <c r="Q428" s="25"/>
      <c r="T428" s="25" t="s">
        <v>23</v>
      </c>
    </row>
    <row r="429" spans="1:20" s="7" customFormat="1" ht="25.5" hidden="1" customHeight="1" x14ac:dyDescent="0.25">
      <c r="A429" s="7" t="s">
        <v>1347</v>
      </c>
      <c r="B429" s="12"/>
      <c r="C429" s="12"/>
      <c r="D429" s="17" t="s">
        <v>59</v>
      </c>
      <c r="E429" s="9"/>
      <c r="F429" s="12" t="s">
        <v>76</v>
      </c>
      <c r="G429" s="17"/>
      <c r="H429" s="17" t="s">
        <v>113</v>
      </c>
      <c r="I429" s="12"/>
      <c r="J429" s="12"/>
      <c r="K429" s="12"/>
      <c r="M429" s="25"/>
      <c r="N429" s="148"/>
      <c r="O429" s="148"/>
      <c r="P429" s="25"/>
      <c r="Q429" s="25"/>
      <c r="T429" s="25" t="s">
        <v>23</v>
      </c>
    </row>
    <row r="430" spans="1:20" s="7" customFormat="1" ht="25.5" hidden="1" customHeight="1" x14ac:dyDescent="0.25">
      <c r="A430" s="116" t="s">
        <v>1332</v>
      </c>
      <c r="B430" s="126"/>
      <c r="C430" s="11" t="s">
        <v>3</v>
      </c>
      <c r="D430" s="120" t="s">
        <v>190</v>
      </c>
      <c r="E430" s="120"/>
      <c r="F430" s="11"/>
      <c r="G430" s="118"/>
      <c r="H430" s="120"/>
      <c r="I430" s="44"/>
      <c r="J430" s="12"/>
      <c r="K430" s="12"/>
      <c r="L430" s="50"/>
      <c r="M430" s="53"/>
      <c r="N430" s="148"/>
      <c r="O430" s="148"/>
      <c r="P430" s="25"/>
      <c r="Q430" s="25"/>
      <c r="T430" s="25" t="s">
        <v>23</v>
      </c>
    </row>
    <row r="431" spans="1:20" s="7" customFormat="1" ht="25.5" hidden="1" customHeight="1" x14ac:dyDescent="0.25">
      <c r="A431" s="11" t="s">
        <v>1348</v>
      </c>
      <c r="B431" s="12" t="s">
        <v>1321</v>
      </c>
      <c r="C431" s="12"/>
      <c r="D431" s="17" t="s">
        <v>59</v>
      </c>
      <c r="E431" s="9"/>
      <c r="F431" s="12" t="s">
        <v>296</v>
      </c>
      <c r="G431" s="17"/>
      <c r="H431" s="17"/>
      <c r="I431" s="12"/>
      <c r="J431" s="12"/>
      <c r="K431" s="12"/>
      <c r="L431" s="14"/>
      <c r="M431" s="71"/>
      <c r="N431" s="148"/>
      <c r="O431" s="148"/>
      <c r="P431" s="25"/>
      <c r="Q431" s="25"/>
      <c r="T431" s="25" t="s">
        <v>23</v>
      </c>
    </row>
    <row r="432" spans="1:20" s="7" customFormat="1" ht="25.5" hidden="1" customHeight="1" x14ac:dyDescent="0.25">
      <c r="A432" s="11" t="s">
        <v>1349</v>
      </c>
      <c r="B432" s="12"/>
      <c r="C432" s="12"/>
      <c r="D432" s="17" t="s">
        <v>16</v>
      </c>
      <c r="E432" s="9"/>
      <c r="F432" s="12"/>
      <c r="G432" s="17"/>
      <c r="H432" s="17"/>
      <c r="I432" s="12"/>
      <c r="J432" s="12"/>
      <c r="K432" s="12"/>
      <c r="L432" s="14"/>
      <c r="M432" s="71"/>
      <c r="N432" s="148"/>
      <c r="O432" s="148"/>
      <c r="P432" s="25"/>
      <c r="Q432" s="25"/>
      <c r="T432" s="25" t="s">
        <v>23</v>
      </c>
    </row>
    <row r="433" spans="1:20" s="7" customFormat="1" ht="25.5" hidden="1" customHeight="1" x14ac:dyDescent="0.25">
      <c r="A433" s="11" t="s">
        <v>1350</v>
      </c>
      <c r="B433" s="12"/>
      <c r="C433" s="12"/>
      <c r="D433" s="17" t="s">
        <v>16</v>
      </c>
      <c r="E433" s="9"/>
      <c r="F433" s="12"/>
      <c r="G433" s="17"/>
      <c r="H433" s="17"/>
      <c r="I433" s="12" t="s">
        <v>1351</v>
      </c>
      <c r="J433" s="12"/>
      <c r="K433" s="12"/>
      <c r="M433" s="25"/>
      <c r="N433" s="148"/>
      <c r="O433" s="148"/>
      <c r="P433" s="25"/>
      <c r="Q433" s="25"/>
      <c r="T433" s="25" t="s">
        <v>23</v>
      </c>
    </row>
    <row r="434" spans="1:20" s="7" customFormat="1" ht="25.5" hidden="1" customHeight="1" x14ac:dyDescent="0.25">
      <c r="A434" s="11" t="s">
        <v>1352</v>
      </c>
      <c r="B434" s="11" t="s">
        <v>1353</v>
      </c>
      <c r="C434" s="11"/>
      <c r="D434" s="20" t="s">
        <v>16</v>
      </c>
      <c r="E434" s="9"/>
      <c r="F434" s="11" t="s">
        <v>1354</v>
      </c>
      <c r="G434" s="20" t="s">
        <v>27</v>
      </c>
      <c r="H434" s="20" t="s">
        <v>1355</v>
      </c>
      <c r="I434" s="11" t="s">
        <v>1356</v>
      </c>
      <c r="J434" s="11"/>
      <c r="K434" s="103" t="s">
        <v>73</v>
      </c>
      <c r="L434" s="14" t="s">
        <v>1357</v>
      </c>
      <c r="M434" s="53"/>
      <c r="N434" s="148" t="s">
        <v>161</v>
      </c>
      <c r="O434" s="148"/>
      <c r="P434" s="25"/>
      <c r="Q434" s="95"/>
      <c r="T434" s="25" t="s">
        <v>23</v>
      </c>
    </row>
    <row r="435" spans="1:20" s="7" customFormat="1" ht="25.5" hidden="1" customHeight="1" x14ac:dyDescent="0.25">
      <c r="A435" s="11" t="s">
        <v>1358</v>
      </c>
      <c r="B435" s="11" t="s">
        <v>1353</v>
      </c>
      <c r="C435" s="12"/>
      <c r="D435" s="17" t="s">
        <v>16</v>
      </c>
      <c r="E435" s="9"/>
      <c r="F435" s="12"/>
      <c r="G435" s="17"/>
      <c r="H435" s="17"/>
      <c r="I435" s="12"/>
      <c r="J435" s="12"/>
      <c r="K435" s="12"/>
      <c r="M435" s="25"/>
      <c r="N435" s="148"/>
      <c r="O435" s="148"/>
      <c r="P435" s="25"/>
      <c r="Q435" s="25"/>
      <c r="T435" s="25" t="s">
        <v>23</v>
      </c>
    </row>
    <row r="436" spans="1:20" s="7" customFormat="1" ht="25.5" hidden="1" customHeight="1" x14ac:dyDescent="0.25">
      <c r="A436" s="11" t="s">
        <v>1359</v>
      </c>
      <c r="B436" s="11" t="s">
        <v>1353</v>
      </c>
      <c r="C436" s="11"/>
      <c r="D436" s="20" t="s">
        <v>16</v>
      </c>
      <c r="E436" s="9"/>
      <c r="F436" s="11" t="s">
        <v>1360</v>
      </c>
      <c r="G436" s="20"/>
      <c r="H436" s="20" t="s">
        <v>201</v>
      </c>
      <c r="I436" s="11" t="s">
        <v>362</v>
      </c>
      <c r="J436" s="11"/>
      <c r="K436" s="12"/>
      <c r="L436" s="14"/>
      <c r="M436" s="53"/>
      <c r="N436" s="148"/>
      <c r="O436" s="148"/>
      <c r="P436" s="25"/>
      <c r="Q436" s="95"/>
      <c r="T436" s="25" t="s">
        <v>23</v>
      </c>
    </row>
    <row r="437" spans="1:20" s="7" customFormat="1" ht="25.5" hidden="1" customHeight="1" x14ac:dyDescent="0.25">
      <c r="A437" s="11" t="s">
        <v>1361</v>
      </c>
      <c r="B437" s="11"/>
      <c r="C437" s="11"/>
      <c r="D437" s="20" t="s">
        <v>16</v>
      </c>
      <c r="E437" s="9"/>
      <c r="F437" s="12" t="s">
        <v>503</v>
      </c>
      <c r="G437" s="17"/>
      <c r="H437" s="17"/>
      <c r="I437" s="12"/>
      <c r="J437" s="12"/>
      <c r="K437" s="12"/>
      <c r="M437" s="25"/>
      <c r="N437" s="148"/>
      <c r="O437" s="148"/>
      <c r="P437" s="25"/>
      <c r="Q437" s="25"/>
      <c r="T437" s="25" t="s">
        <v>23</v>
      </c>
    </row>
    <row r="438" spans="1:20" s="7" customFormat="1" ht="26.4" hidden="1" x14ac:dyDescent="0.25">
      <c r="A438" s="16" t="s">
        <v>1362</v>
      </c>
      <c r="B438" s="1" t="s">
        <v>1363</v>
      </c>
      <c r="C438" s="16"/>
      <c r="D438" s="17" t="s">
        <v>16</v>
      </c>
      <c r="E438" s="9"/>
      <c r="F438" s="12" t="s">
        <v>1364</v>
      </c>
      <c r="G438" s="17"/>
      <c r="H438" s="17"/>
      <c r="I438" s="12"/>
      <c r="J438" s="12"/>
      <c r="K438" s="12"/>
      <c r="M438" s="25"/>
      <c r="N438" s="148"/>
      <c r="O438" s="148"/>
      <c r="P438" s="25"/>
      <c r="Q438" s="25"/>
      <c r="S438" s="14"/>
      <c r="T438" s="25" t="s">
        <v>23</v>
      </c>
    </row>
    <row r="439" spans="1:20" s="7" customFormat="1" ht="25.5" customHeight="1" x14ac:dyDescent="0.25">
      <c r="A439" s="11" t="s">
        <v>1365</v>
      </c>
      <c r="B439" s="11" t="s">
        <v>1366</v>
      </c>
      <c r="C439" s="11"/>
      <c r="D439" s="20" t="s">
        <v>16</v>
      </c>
      <c r="E439" s="9">
        <v>1</v>
      </c>
      <c r="F439" s="11" t="s">
        <v>503</v>
      </c>
      <c r="G439" s="20" t="s">
        <v>27</v>
      </c>
      <c r="H439" s="20" t="s">
        <v>247</v>
      </c>
      <c r="I439" s="11"/>
      <c r="J439" s="11"/>
      <c r="K439" s="12"/>
      <c r="L439" s="13"/>
      <c r="M439" s="53"/>
      <c r="N439" s="148"/>
      <c r="O439" s="148"/>
      <c r="P439" s="25"/>
      <c r="Q439" s="25"/>
      <c r="S439" s="14"/>
      <c r="T439" s="25" t="s">
        <v>23</v>
      </c>
    </row>
    <row r="440" spans="1:20" s="7" customFormat="1" ht="25.5" hidden="1" customHeight="1" x14ac:dyDescent="0.25">
      <c r="A440" s="11" t="s">
        <v>1367</v>
      </c>
      <c r="B440" s="11" t="s">
        <v>1366</v>
      </c>
      <c r="C440" s="11"/>
      <c r="D440" s="20" t="s">
        <v>16</v>
      </c>
      <c r="E440" s="9"/>
      <c r="F440" s="12" t="s">
        <v>1368</v>
      </c>
      <c r="G440" s="17" t="s">
        <v>77</v>
      </c>
      <c r="H440" s="17" t="s">
        <v>247</v>
      </c>
      <c r="I440" s="12"/>
      <c r="J440" s="12"/>
      <c r="K440" s="12"/>
      <c r="M440" s="25"/>
      <c r="N440" s="148"/>
      <c r="O440" s="148"/>
      <c r="P440" s="25"/>
      <c r="Q440" s="25"/>
      <c r="S440" s="14"/>
      <c r="T440" s="25" t="s">
        <v>23</v>
      </c>
    </row>
    <row r="441" spans="1:20" s="7" customFormat="1" ht="27.75" hidden="1" customHeight="1" x14ac:dyDescent="0.25">
      <c r="A441" s="11" t="s">
        <v>1369</v>
      </c>
      <c r="B441" s="11" t="s">
        <v>1366</v>
      </c>
      <c r="C441" s="11"/>
      <c r="D441" s="20" t="s">
        <v>16</v>
      </c>
      <c r="E441" s="9"/>
      <c r="F441" s="12"/>
      <c r="G441" s="17"/>
      <c r="H441" s="17"/>
      <c r="I441" s="12"/>
      <c r="J441" s="12"/>
      <c r="K441" s="12"/>
      <c r="L441" s="14"/>
      <c r="M441" s="71"/>
      <c r="N441" s="148"/>
      <c r="O441" s="148"/>
      <c r="P441" s="25"/>
      <c r="Q441" s="25"/>
      <c r="T441" s="25" t="s">
        <v>23</v>
      </c>
    </row>
    <row r="442" spans="1:20" s="7" customFormat="1" ht="25.5" hidden="1" customHeight="1" x14ac:dyDescent="0.25">
      <c r="A442" s="11" t="s">
        <v>1370</v>
      </c>
      <c r="B442" s="11" t="s">
        <v>1366</v>
      </c>
      <c r="C442" s="11"/>
      <c r="D442" s="20" t="s">
        <v>16</v>
      </c>
      <c r="E442" s="9"/>
      <c r="F442" s="11" t="s">
        <v>1371</v>
      </c>
      <c r="G442" s="20"/>
      <c r="H442" s="20"/>
      <c r="I442" s="11"/>
      <c r="J442" s="11"/>
      <c r="K442" s="11"/>
      <c r="L442" s="14"/>
      <c r="M442" s="71"/>
      <c r="N442" s="148"/>
      <c r="O442" s="148"/>
      <c r="P442" s="25"/>
      <c r="Q442" s="25"/>
      <c r="S442" s="14"/>
      <c r="T442" s="25" t="s">
        <v>23</v>
      </c>
    </row>
    <row r="443" spans="1:20" s="7" customFormat="1" ht="25.5" hidden="1" customHeight="1" x14ac:dyDescent="0.25">
      <c r="A443" s="7" t="s">
        <v>1372</v>
      </c>
      <c r="B443" s="11" t="s">
        <v>1373</v>
      </c>
      <c r="C443" s="11"/>
      <c r="D443" s="20" t="s">
        <v>59</v>
      </c>
      <c r="E443" s="9"/>
      <c r="F443" s="11" t="s">
        <v>255</v>
      </c>
      <c r="G443" s="20"/>
      <c r="H443" s="20" t="s">
        <v>618</v>
      </c>
      <c r="I443" s="11"/>
      <c r="J443" s="11"/>
      <c r="K443" s="11"/>
      <c r="L443" s="14"/>
      <c r="M443" s="71"/>
      <c r="N443" s="148"/>
      <c r="O443" s="148"/>
      <c r="P443" s="25"/>
      <c r="Q443" s="25"/>
      <c r="T443" s="25" t="s">
        <v>23</v>
      </c>
    </row>
    <row r="444" spans="1:20" s="11" customFormat="1" ht="25.5" hidden="1" customHeight="1" x14ac:dyDescent="0.25">
      <c r="A444" s="11" t="s">
        <v>1374</v>
      </c>
      <c r="B444" s="11" t="s">
        <v>1375</v>
      </c>
      <c r="D444" s="20" t="s">
        <v>16</v>
      </c>
      <c r="E444" s="9"/>
      <c r="F444" s="11" t="s">
        <v>1376</v>
      </c>
      <c r="G444" s="20"/>
      <c r="H444" s="20" t="s">
        <v>247</v>
      </c>
      <c r="I444" s="11" t="s">
        <v>1377</v>
      </c>
      <c r="J444" s="12" t="s">
        <v>1378</v>
      </c>
      <c r="K444" s="7"/>
      <c r="L444" s="14"/>
      <c r="M444" s="53"/>
      <c r="N444" s="148"/>
      <c r="O444" s="148"/>
      <c r="P444" s="25"/>
      <c r="Q444" s="25"/>
      <c r="S444" s="14"/>
      <c r="T444" s="25" t="s">
        <v>23</v>
      </c>
    </row>
    <row r="445" spans="1:20" s="11" customFormat="1" ht="25.5" hidden="1" customHeight="1" x14ac:dyDescent="0.25">
      <c r="A445" s="111" t="s">
        <v>1379</v>
      </c>
      <c r="B445" s="12" t="s">
        <v>1380</v>
      </c>
      <c r="C445" s="12"/>
      <c r="D445" s="17" t="s">
        <v>59</v>
      </c>
      <c r="E445" s="9"/>
      <c r="F445" s="12" t="s">
        <v>1381</v>
      </c>
      <c r="G445" s="17"/>
      <c r="H445" s="17" t="s">
        <v>356</v>
      </c>
      <c r="I445" s="12" t="s">
        <v>1382</v>
      </c>
      <c r="J445" s="12"/>
      <c r="K445" s="12"/>
      <c r="L445" s="7"/>
      <c r="M445" s="25"/>
      <c r="N445" s="148"/>
      <c r="O445" s="148"/>
      <c r="P445" s="25"/>
      <c r="Q445" s="25"/>
      <c r="S445" s="14"/>
      <c r="T445" s="25" t="s">
        <v>23</v>
      </c>
    </row>
    <row r="446" spans="1:20" s="11" customFormat="1" ht="42.75" hidden="1" customHeight="1" x14ac:dyDescent="0.25">
      <c r="A446" s="11" t="s">
        <v>1383</v>
      </c>
      <c r="B446" s="12" t="s">
        <v>1380</v>
      </c>
      <c r="C446" s="12"/>
      <c r="D446" s="17" t="s">
        <v>59</v>
      </c>
      <c r="E446" s="9"/>
      <c r="F446" s="46" t="s">
        <v>1384</v>
      </c>
      <c r="G446" s="45"/>
      <c r="H446" s="45"/>
      <c r="I446" s="46"/>
      <c r="J446" s="12"/>
      <c r="K446" s="12"/>
      <c r="L446" s="50"/>
      <c r="M446" s="82"/>
      <c r="N446" s="148"/>
      <c r="O446" s="148"/>
      <c r="P446" s="25"/>
      <c r="Q446" s="25"/>
      <c r="S446" s="14"/>
      <c r="T446" s="25" t="s">
        <v>23</v>
      </c>
    </row>
    <row r="447" spans="1:20" s="7" customFormat="1" ht="25.5" hidden="1" customHeight="1" x14ac:dyDescent="0.25">
      <c r="A447" s="11" t="s">
        <v>1385</v>
      </c>
      <c r="B447" s="12" t="s">
        <v>1380</v>
      </c>
      <c r="C447" s="12"/>
      <c r="D447" s="17" t="s">
        <v>59</v>
      </c>
      <c r="E447" s="9"/>
      <c r="F447" s="46" t="s">
        <v>1386</v>
      </c>
      <c r="G447" s="45" t="s">
        <v>112</v>
      </c>
      <c r="H447" s="45" t="s">
        <v>356</v>
      </c>
      <c r="I447" s="46" t="s">
        <v>1387</v>
      </c>
      <c r="J447" s="12"/>
      <c r="K447" s="103" t="s">
        <v>73</v>
      </c>
      <c r="L447" s="50"/>
      <c r="M447" s="82"/>
      <c r="N447" s="148" t="s">
        <v>161</v>
      </c>
      <c r="O447" s="148"/>
      <c r="P447" s="25"/>
      <c r="Q447" s="25"/>
      <c r="T447" s="25" t="s">
        <v>23</v>
      </c>
    </row>
    <row r="448" spans="1:20" s="11" customFormat="1" ht="25.5" hidden="1" customHeight="1" x14ac:dyDescent="0.25">
      <c r="A448" s="11" t="s">
        <v>1388</v>
      </c>
      <c r="B448" s="11" t="s">
        <v>1389</v>
      </c>
      <c r="D448" s="20" t="s">
        <v>16</v>
      </c>
      <c r="E448" s="9"/>
      <c r="F448" s="44" t="s">
        <v>1390</v>
      </c>
      <c r="G448" s="45" t="s">
        <v>1391</v>
      </c>
      <c r="H448" s="45" t="s">
        <v>374</v>
      </c>
      <c r="I448" s="44" t="s">
        <v>1387</v>
      </c>
      <c r="K448" s="103" t="s">
        <v>21</v>
      </c>
      <c r="L448" s="15"/>
      <c r="M448" s="53"/>
      <c r="N448" s="148" t="s">
        <v>161</v>
      </c>
      <c r="O448" s="148"/>
      <c r="P448" s="25"/>
      <c r="Q448" s="95"/>
      <c r="S448" s="13"/>
      <c r="T448" s="25" t="s">
        <v>23</v>
      </c>
    </row>
    <row r="449" spans="1:20" s="7" customFormat="1" ht="25.5" hidden="1" customHeight="1" x14ac:dyDescent="0.25">
      <c r="A449" s="11" t="s">
        <v>1392</v>
      </c>
      <c r="B449" s="11" t="s">
        <v>1393</v>
      </c>
      <c r="C449" s="11"/>
      <c r="D449" s="20" t="s">
        <v>16</v>
      </c>
      <c r="E449" s="9"/>
      <c r="F449" s="11" t="s">
        <v>503</v>
      </c>
      <c r="G449" s="20"/>
      <c r="H449" s="20"/>
      <c r="I449" s="11" t="s">
        <v>1377</v>
      </c>
      <c r="J449" s="11"/>
      <c r="K449" s="103" t="s">
        <v>21</v>
      </c>
      <c r="L449" s="14" t="s">
        <v>73</v>
      </c>
      <c r="M449" s="71"/>
      <c r="N449" s="148" t="s">
        <v>161</v>
      </c>
      <c r="O449" s="148"/>
      <c r="P449" s="25"/>
      <c r="Q449" s="95"/>
      <c r="S449" s="14"/>
      <c r="T449" s="25" t="s">
        <v>23</v>
      </c>
    </row>
    <row r="450" spans="1:20" s="7" customFormat="1" ht="25.5" customHeight="1" x14ac:dyDescent="0.25">
      <c r="A450" s="11" t="s">
        <v>1394</v>
      </c>
      <c r="B450" s="12" t="s">
        <v>1395</v>
      </c>
      <c r="C450" s="12"/>
      <c r="D450" s="17" t="s">
        <v>16</v>
      </c>
      <c r="E450" s="9">
        <v>11</v>
      </c>
      <c r="F450" s="44" t="s">
        <v>80</v>
      </c>
      <c r="G450" s="17" t="s">
        <v>27</v>
      </c>
      <c r="H450" s="17" t="s">
        <v>54</v>
      </c>
      <c r="I450" s="12" t="s">
        <v>1377</v>
      </c>
      <c r="J450" s="12"/>
      <c r="K450" s="103" t="s">
        <v>73</v>
      </c>
      <c r="M450" s="25"/>
      <c r="N450" s="148"/>
      <c r="O450" s="148"/>
      <c r="P450" s="25"/>
      <c r="Q450" s="25"/>
      <c r="S450" s="14"/>
      <c r="T450" s="25" t="s">
        <v>23</v>
      </c>
    </row>
    <row r="451" spans="1:20" s="7" customFormat="1" ht="25.5" hidden="1" customHeight="1" x14ac:dyDescent="0.25">
      <c r="A451" s="11" t="s">
        <v>1396</v>
      </c>
      <c r="B451" s="12" t="s">
        <v>1397</v>
      </c>
      <c r="C451" s="12"/>
      <c r="D451" s="17" t="s">
        <v>16</v>
      </c>
      <c r="E451" s="9"/>
      <c r="F451" s="44" t="s">
        <v>1398</v>
      </c>
      <c r="G451" s="17"/>
      <c r="H451" s="17"/>
      <c r="I451" s="12"/>
      <c r="J451" s="12"/>
      <c r="K451" s="103"/>
      <c r="M451" s="25"/>
      <c r="N451" s="148"/>
      <c r="O451" s="148"/>
      <c r="P451" s="25"/>
      <c r="Q451" s="25"/>
      <c r="S451" s="14"/>
      <c r="T451" s="25" t="s">
        <v>23</v>
      </c>
    </row>
    <row r="452" spans="1:20" s="7" customFormat="1" ht="25.5" hidden="1" customHeight="1" x14ac:dyDescent="0.25">
      <c r="A452" s="11" t="s">
        <v>1399</v>
      </c>
      <c r="B452" s="12" t="s">
        <v>1397</v>
      </c>
      <c r="C452" s="12" t="s">
        <v>3</v>
      </c>
      <c r="D452" s="17" t="s">
        <v>16</v>
      </c>
      <c r="E452" s="9"/>
      <c r="F452" s="44" t="s">
        <v>503</v>
      </c>
      <c r="G452" s="17"/>
      <c r="H452" s="17"/>
      <c r="I452" s="12"/>
      <c r="J452" s="12" t="s">
        <v>510</v>
      </c>
      <c r="K452" s="103"/>
      <c r="M452" s="25"/>
      <c r="N452" s="148"/>
      <c r="O452" s="148"/>
      <c r="P452" s="25"/>
      <c r="Q452" s="25"/>
      <c r="S452" s="14"/>
      <c r="T452" s="25"/>
    </row>
    <row r="453" spans="1:20" s="7" customFormat="1" ht="25.5" customHeight="1" x14ac:dyDescent="0.25">
      <c r="A453" s="11" t="s">
        <v>1400</v>
      </c>
      <c r="B453" s="11" t="s">
        <v>1380</v>
      </c>
      <c r="C453" s="11"/>
      <c r="D453" s="20" t="s">
        <v>16</v>
      </c>
      <c r="E453" s="9">
        <f>3+2</f>
        <v>5</v>
      </c>
      <c r="F453" s="11" t="s">
        <v>5172</v>
      </c>
      <c r="G453" s="20"/>
      <c r="H453" s="20"/>
      <c r="I453" s="11" t="s">
        <v>1401</v>
      </c>
      <c r="J453" s="11"/>
      <c r="K453" s="103" t="s">
        <v>21</v>
      </c>
      <c r="L453" s="14"/>
      <c r="M453" s="71"/>
      <c r="N453" s="148"/>
      <c r="O453" s="148"/>
      <c r="P453" s="25"/>
      <c r="Q453" s="25"/>
      <c r="S453" s="14"/>
      <c r="T453" s="25" t="s">
        <v>23</v>
      </c>
    </row>
    <row r="454" spans="1:20" s="7" customFormat="1" ht="25.5" hidden="1" customHeight="1" x14ac:dyDescent="0.25">
      <c r="A454" s="11" t="s">
        <v>1400</v>
      </c>
      <c r="B454" s="11" t="s">
        <v>1380</v>
      </c>
      <c r="C454" s="11"/>
      <c r="D454" s="20" t="s">
        <v>16</v>
      </c>
      <c r="E454" s="9"/>
      <c r="F454" s="11" t="s">
        <v>1402</v>
      </c>
      <c r="G454" s="20"/>
      <c r="H454" s="20" t="s">
        <v>247</v>
      </c>
      <c r="I454" s="11" t="s">
        <v>1377</v>
      </c>
      <c r="J454" s="12" t="s">
        <v>1403</v>
      </c>
      <c r="K454" s="15" t="s">
        <v>21</v>
      </c>
      <c r="L454" s="14"/>
      <c r="M454" s="53"/>
      <c r="N454" s="148"/>
      <c r="O454" s="148"/>
      <c r="P454" s="25"/>
      <c r="Q454" s="25"/>
      <c r="S454" s="14"/>
      <c r="T454" s="25"/>
    </row>
    <row r="455" spans="1:20" s="7" customFormat="1" ht="25.5" customHeight="1" x14ac:dyDescent="0.25">
      <c r="A455" s="11" t="s">
        <v>1400</v>
      </c>
      <c r="B455" s="11" t="s">
        <v>1380</v>
      </c>
      <c r="C455" s="11"/>
      <c r="D455" s="20" t="s">
        <v>16</v>
      </c>
      <c r="E455" s="9">
        <f>2</f>
        <v>2</v>
      </c>
      <c r="F455" s="11" t="s">
        <v>5217</v>
      </c>
      <c r="G455" s="20"/>
      <c r="H455" s="20" t="s">
        <v>803</v>
      </c>
      <c r="I455" s="11" t="s">
        <v>1377</v>
      </c>
      <c r="J455" s="12"/>
      <c r="K455" s="15"/>
      <c r="L455" s="14"/>
      <c r="M455" s="53"/>
      <c r="N455" s="148"/>
      <c r="O455" s="148"/>
      <c r="P455" s="25"/>
      <c r="Q455" s="25"/>
      <c r="S455" s="14"/>
      <c r="T455" s="25"/>
    </row>
    <row r="456" spans="1:20" s="7" customFormat="1" ht="26.4" hidden="1" x14ac:dyDescent="0.25">
      <c r="A456" s="11" t="s">
        <v>1404</v>
      </c>
      <c r="B456" s="12" t="s">
        <v>1405</v>
      </c>
      <c r="C456" s="12"/>
      <c r="D456" s="17" t="s">
        <v>43</v>
      </c>
      <c r="E456" s="9"/>
      <c r="F456" s="12" t="s">
        <v>503</v>
      </c>
      <c r="G456" s="17"/>
      <c r="H456" s="17" t="s">
        <v>1406</v>
      </c>
      <c r="I456" s="12"/>
      <c r="J456" s="12"/>
      <c r="K456" s="12"/>
      <c r="M456" s="25"/>
      <c r="N456" s="148"/>
      <c r="O456" s="148"/>
      <c r="P456" s="25"/>
      <c r="Q456" s="20"/>
      <c r="S456" s="14"/>
      <c r="T456" s="25" t="s">
        <v>23</v>
      </c>
    </row>
    <row r="457" spans="1:20" s="7" customFormat="1" ht="25.5" hidden="1" customHeight="1" x14ac:dyDescent="0.25">
      <c r="A457" s="126" t="s">
        <v>1407</v>
      </c>
      <c r="B457" s="12" t="s">
        <v>1405</v>
      </c>
      <c r="D457" s="121" t="s">
        <v>43</v>
      </c>
      <c r="E457" s="9"/>
      <c r="F457" s="116" t="s">
        <v>1408</v>
      </c>
      <c r="G457" s="136"/>
      <c r="H457" s="120" t="s">
        <v>1409</v>
      </c>
      <c r="I457" s="11"/>
      <c r="J457" s="11"/>
      <c r="K457" s="12"/>
      <c r="L457" s="13"/>
      <c r="M457" s="53"/>
      <c r="N457" s="148"/>
      <c r="O457" s="148"/>
      <c r="P457" s="25"/>
      <c r="Q457" s="25"/>
      <c r="T457" s="25" t="s">
        <v>23</v>
      </c>
    </row>
    <row r="458" spans="1:20" s="7" customFormat="1" ht="25.5" hidden="1" customHeight="1" x14ac:dyDescent="0.25">
      <c r="A458" s="11" t="s">
        <v>1410</v>
      </c>
      <c r="B458" s="11" t="s">
        <v>1411</v>
      </c>
      <c r="C458" s="11"/>
      <c r="D458" s="20" t="s">
        <v>16</v>
      </c>
      <c r="E458" s="9"/>
      <c r="F458" s="11" t="s">
        <v>1412</v>
      </c>
      <c r="G458" s="20" t="s">
        <v>1413</v>
      </c>
      <c r="H458" s="20" t="s">
        <v>1414</v>
      </c>
      <c r="I458" s="11" t="s">
        <v>671</v>
      </c>
      <c r="J458" s="11"/>
      <c r="K458" s="12"/>
      <c r="L458" s="13"/>
      <c r="M458" s="53"/>
      <c r="N458" s="148"/>
      <c r="O458" s="148"/>
      <c r="P458" s="25"/>
      <c r="Q458" s="25"/>
      <c r="S458" s="14"/>
      <c r="T458" s="25" t="s">
        <v>23</v>
      </c>
    </row>
    <row r="459" spans="1:20" s="7" customFormat="1" ht="25.5" hidden="1" customHeight="1" x14ac:dyDescent="0.25">
      <c r="A459" s="11" t="s">
        <v>1410</v>
      </c>
      <c r="B459" s="11" t="s">
        <v>1411</v>
      </c>
      <c r="C459" s="11"/>
      <c r="D459" s="20" t="s">
        <v>16</v>
      </c>
      <c r="E459" s="9"/>
      <c r="F459" s="11" t="s">
        <v>1415</v>
      </c>
      <c r="G459" s="20" t="s">
        <v>1413</v>
      </c>
      <c r="H459" s="20" t="s">
        <v>1414</v>
      </c>
      <c r="I459" s="11" t="s">
        <v>671</v>
      </c>
      <c r="J459" s="11"/>
      <c r="K459" s="12"/>
      <c r="L459" s="13"/>
      <c r="M459" s="53"/>
      <c r="N459" s="148"/>
      <c r="O459" s="148"/>
      <c r="P459" s="25"/>
      <c r="Q459" s="25"/>
      <c r="T459" s="25" t="s">
        <v>23</v>
      </c>
    </row>
    <row r="460" spans="1:20" s="7" customFormat="1" ht="25.5" customHeight="1" x14ac:dyDescent="0.25">
      <c r="A460" s="220" t="s">
        <v>1416</v>
      </c>
      <c r="B460" s="177" t="s">
        <v>1411</v>
      </c>
      <c r="C460" s="177"/>
      <c r="D460" s="178" t="s">
        <v>16</v>
      </c>
      <c r="E460" s="184">
        <v>6</v>
      </c>
      <c r="F460" s="177" t="s">
        <v>1368</v>
      </c>
      <c r="G460" s="178"/>
      <c r="H460" s="178"/>
      <c r="I460" s="177"/>
      <c r="J460" s="177"/>
      <c r="K460" s="177"/>
      <c r="L460" s="179"/>
      <c r="M460" s="180"/>
      <c r="N460" s="181"/>
      <c r="O460" s="181"/>
      <c r="P460" s="180"/>
      <c r="Q460" s="182"/>
      <c r="T460" s="25" t="s">
        <v>23</v>
      </c>
    </row>
    <row r="461" spans="1:20" s="7" customFormat="1" ht="25.5" hidden="1" customHeight="1" x14ac:dyDescent="0.25">
      <c r="A461" s="11" t="s">
        <v>1417</v>
      </c>
      <c r="B461" s="112" t="s">
        <v>1411</v>
      </c>
      <c r="C461" s="12"/>
      <c r="D461" s="17" t="s">
        <v>59</v>
      </c>
      <c r="E461" s="9"/>
      <c r="F461" s="11" t="s">
        <v>1418</v>
      </c>
      <c r="G461" s="20" t="s">
        <v>1413</v>
      </c>
      <c r="H461" s="20" t="s">
        <v>1414</v>
      </c>
      <c r="I461" s="11" t="s">
        <v>671</v>
      </c>
      <c r="J461" s="11"/>
      <c r="K461" s="12"/>
      <c r="L461" s="13"/>
      <c r="M461" s="53"/>
      <c r="N461" s="148"/>
      <c r="O461" s="148"/>
      <c r="P461" s="25"/>
      <c r="Q461" s="25"/>
      <c r="T461" s="25" t="s">
        <v>23</v>
      </c>
    </row>
    <row r="462" spans="1:20" s="7" customFormat="1" ht="25.5" hidden="1" customHeight="1" x14ac:dyDescent="0.25">
      <c r="A462" s="11" t="s">
        <v>1419</v>
      </c>
      <c r="B462" s="12" t="s">
        <v>1411</v>
      </c>
      <c r="C462" s="12"/>
      <c r="D462" s="17" t="s">
        <v>59</v>
      </c>
      <c r="E462" s="9"/>
      <c r="F462" s="12" t="s">
        <v>1368</v>
      </c>
      <c r="G462" s="17" t="s">
        <v>1420</v>
      </c>
      <c r="H462" s="17" t="s">
        <v>276</v>
      </c>
      <c r="I462" s="12"/>
      <c r="J462" s="12"/>
      <c r="K462" s="12"/>
      <c r="M462" s="25"/>
      <c r="N462" s="148"/>
      <c r="O462" s="148"/>
      <c r="P462" s="25"/>
      <c r="Q462" s="25"/>
      <c r="T462" s="25"/>
    </row>
    <row r="463" spans="1:20" s="7" customFormat="1" ht="25.5" hidden="1" customHeight="1" x14ac:dyDescent="0.25">
      <c r="A463" s="176" t="s">
        <v>1421</v>
      </c>
      <c r="B463" s="177" t="s">
        <v>1411</v>
      </c>
      <c r="C463" s="177"/>
      <c r="D463" s="178" t="s">
        <v>59</v>
      </c>
      <c r="E463" s="178"/>
      <c r="F463" s="177" t="s">
        <v>1368</v>
      </c>
      <c r="G463" s="178" t="s">
        <v>766</v>
      </c>
      <c r="H463" s="178" t="s">
        <v>276</v>
      </c>
      <c r="I463" s="177"/>
      <c r="J463" s="177" t="s">
        <v>1422</v>
      </c>
      <c r="K463" s="177"/>
      <c r="L463" s="179"/>
      <c r="M463" s="180"/>
      <c r="N463" s="181"/>
      <c r="O463" s="181"/>
      <c r="P463" s="180"/>
      <c r="Q463" s="182"/>
      <c r="T463" s="25" t="s">
        <v>23</v>
      </c>
    </row>
    <row r="464" spans="1:20" s="183" customFormat="1" ht="25.5" hidden="1" customHeight="1" x14ac:dyDescent="0.25">
      <c r="A464" s="11" t="s">
        <v>1423</v>
      </c>
      <c r="B464" s="12" t="s">
        <v>1411</v>
      </c>
      <c r="C464" s="12"/>
      <c r="D464" s="17" t="s">
        <v>16</v>
      </c>
      <c r="E464" s="9"/>
      <c r="F464" s="12" t="s">
        <v>1424</v>
      </c>
      <c r="G464" s="20" t="s">
        <v>1413</v>
      </c>
      <c r="H464" s="17" t="s">
        <v>1425</v>
      </c>
      <c r="I464" s="12" t="s">
        <v>671</v>
      </c>
      <c r="J464" s="12"/>
      <c r="K464" s="12"/>
      <c r="L464" s="14"/>
      <c r="M464" s="71"/>
      <c r="N464" s="148"/>
      <c r="O464" s="148"/>
      <c r="P464" s="25"/>
      <c r="Q464" s="25"/>
      <c r="S464" s="179"/>
      <c r="T464" s="180" t="s">
        <v>23</v>
      </c>
    </row>
    <row r="465" spans="1:20" s="183" customFormat="1" ht="25.5" hidden="1" customHeight="1" x14ac:dyDescent="0.25">
      <c r="A465" s="11" t="s">
        <v>1426</v>
      </c>
      <c r="B465" s="12" t="s">
        <v>1427</v>
      </c>
      <c r="C465" s="12"/>
      <c r="D465" s="17" t="s">
        <v>59</v>
      </c>
      <c r="E465" s="9"/>
      <c r="F465" s="12" t="s">
        <v>36</v>
      </c>
      <c r="G465" s="17"/>
      <c r="H465" s="17"/>
      <c r="I465" s="12"/>
      <c r="J465" s="12"/>
      <c r="K465" s="103" t="s">
        <v>21</v>
      </c>
      <c r="L465" s="50"/>
      <c r="M465" s="140"/>
      <c r="N465" s="148"/>
      <c r="O465" s="148"/>
      <c r="P465" s="25"/>
      <c r="Q465" s="25"/>
      <c r="S465" s="179"/>
      <c r="T465" s="180"/>
    </row>
    <row r="466" spans="1:20" s="7" customFormat="1" ht="26.4" hidden="1" x14ac:dyDescent="0.25">
      <c r="A466" s="11" t="s">
        <v>1428</v>
      </c>
      <c r="B466" s="12"/>
      <c r="C466" s="12"/>
      <c r="D466" s="17" t="s">
        <v>318</v>
      </c>
      <c r="E466" s="9"/>
      <c r="F466" s="69" t="s">
        <v>1429</v>
      </c>
      <c r="G466" s="17"/>
      <c r="H466" s="17"/>
      <c r="I466" s="12" t="s">
        <v>1430</v>
      </c>
      <c r="J466" s="12"/>
      <c r="K466" s="12"/>
      <c r="M466" s="25"/>
      <c r="N466" s="148"/>
      <c r="O466" s="148"/>
      <c r="P466" s="25"/>
      <c r="Q466" s="25"/>
      <c r="T466" s="25" t="s">
        <v>23</v>
      </c>
    </row>
    <row r="467" spans="1:20" s="7" customFormat="1" ht="25.5" hidden="1" customHeight="1" x14ac:dyDescent="0.25">
      <c r="A467" s="11" t="s">
        <v>1431</v>
      </c>
      <c r="B467" s="12" t="s">
        <v>1432</v>
      </c>
      <c r="C467" s="12"/>
      <c r="D467" s="17" t="s">
        <v>43</v>
      </c>
      <c r="E467" s="9"/>
      <c r="F467" s="12" t="s">
        <v>1433</v>
      </c>
      <c r="G467" s="17" t="s">
        <v>27</v>
      </c>
      <c r="H467" s="17" t="s">
        <v>1434</v>
      </c>
      <c r="J467" s="12" t="s">
        <v>1435</v>
      </c>
      <c r="K467" s="103" t="s">
        <v>21</v>
      </c>
      <c r="L467" s="50"/>
      <c r="M467" s="53" t="s">
        <v>12</v>
      </c>
      <c r="N467" s="148" t="s">
        <v>161</v>
      </c>
      <c r="O467" s="148"/>
      <c r="P467" s="25"/>
      <c r="Q467" s="25"/>
      <c r="S467" s="13"/>
      <c r="T467" s="25" t="s">
        <v>23</v>
      </c>
    </row>
    <row r="468" spans="1:20" s="7" customFormat="1" ht="25.5" customHeight="1" x14ac:dyDescent="0.25">
      <c r="A468" s="11" t="s">
        <v>1436</v>
      </c>
      <c r="B468" s="12" t="s">
        <v>1437</v>
      </c>
      <c r="C468" s="12"/>
      <c r="D468" s="17" t="s">
        <v>59</v>
      </c>
      <c r="E468" s="9">
        <v>7</v>
      </c>
      <c r="F468" s="12" t="s">
        <v>303</v>
      </c>
      <c r="G468" s="17" t="s">
        <v>27</v>
      </c>
      <c r="H468" s="17" t="s">
        <v>1434</v>
      </c>
      <c r="I468" s="12"/>
      <c r="J468" s="12"/>
      <c r="K468" s="12"/>
      <c r="L468" s="14"/>
      <c r="M468" s="25"/>
      <c r="N468" s="148"/>
      <c r="O468" s="148"/>
      <c r="P468" s="25"/>
      <c r="Q468" s="25"/>
      <c r="S468" s="13"/>
      <c r="T468" s="25" t="s">
        <v>23</v>
      </c>
    </row>
    <row r="469" spans="1:20" s="7" customFormat="1" ht="25.5" customHeight="1" x14ac:dyDescent="0.25">
      <c r="A469" s="11" t="s">
        <v>1438</v>
      </c>
      <c r="B469" s="12" t="s">
        <v>1439</v>
      </c>
      <c r="C469" s="12"/>
      <c r="D469" s="17" t="s">
        <v>43</v>
      </c>
      <c r="E469" s="9">
        <v>1</v>
      </c>
      <c r="F469" s="12" t="s">
        <v>1398</v>
      </c>
      <c r="G469" s="17" t="s">
        <v>27</v>
      </c>
      <c r="H469" s="17" t="s">
        <v>1434</v>
      </c>
      <c r="I469" s="12"/>
      <c r="J469" s="12"/>
      <c r="K469" s="12"/>
      <c r="L469" s="14"/>
      <c r="M469" s="53" t="s">
        <v>12</v>
      </c>
      <c r="N469" s="148"/>
      <c r="O469" s="148"/>
      <c r="P469" s="25"/>
      <c r="Q469" s="25"/>
      <c r="S469" s="13"/>
      <c r="T469" s="25" t="s">
        <v>23</v>
      </c>
    </row>
    <row r="470" spans="1:20" s="7" customFormat="1" ht="25.5" hidden="1" customHeight="1" x14ac:dyDescent="0.25">
      <c r="A470" s="11" t="s">
        <v>1438</v>
      </c>
      <c r="B470" s="12" t="s">
        <v>1439</v>
      </c>
      <c r="C470" s="12"/>
      <c r="D470" s="17" t="s">
        <v>43</v>
      </c>
      <c r="E470" s="9"/>
      <c r="F470" s="12" t="s">
        <v>503</v>
      </c>
      <c r="G470" s="17" t="s">
        <v>27</v>
      </c>
      <c r="H470" s="72" t="s">
        <v>251</v>
      </c>
      <c r="I470" s="12"/>
      <c r="J470" s="12"/>
      <c r="K470" s="12"/>
      <c r="L470" s="14"/>
      <c r="M470" s="53" t="s">
        <v>12</v>
      </c>
      <c r="N470" s="148"/>
      <c r="O470" s="148"/>
      <c r="P470" s="25"/>
      <c r="Q470" s="25"/>
      <c r="S470" s="14"/>
      <c r="T470" s="25" t="s">
        <v>23</v>
      </c>
    </row>
    <row r="471" spans="1:20" s="7" customFormat="1" ht="25.5" hidden="1" customHeight="1" x14ac:dyDescent="0.25">
      <c r="A471" s="11" t="s">
        <v>1440</v>
      </c>
      <c r="B471" s="12" t="s">
        <v>1439</v>
      </c>
      <c r="C471" s="12"/>
      <c r="D471" s="17" t="s">
        <v>43</v>
      </c>
      <c r="E471" s="9"/>
      <c r="F471" s="12" t="s">
        <v>36</v>
      </c>
      <c r="G471" s="17"/>
      <c r="H471" s="17"/>
      <c r="J471" s="12" t="s">
        <v>1441</v>
      </c>
      <c r="K471" s="15" t="s">
        <v>73</v>
      </c>
      <c r="L471" s="14"/>
      <c r="M471" s="71"/>
      <c r="N471" s="148"/>
      <c r="O471" s="148"/>
      <c r="P471" s="25"/>
      <c r="Q471" s="20"/>
      <c r="T471" s="25" t="s">
        <v>23</v>
      </c>
    </row>
    <row r="472" spans="1:20" s="7" customFormat="1" ht="26.4" hidden="1" x14ac:dyDescent="0.25">
      <c r="A472" s="11" t="s">
        <v>1442</v>
      </c>
      <c r="B472" s="12" t="s">
        <v>1439</v>
      </c>
      <c r="C472" s="12"/>
      <c r="D472" s="17" t="s">
        <v>43</v>
      </c>
      <c r="E472" s="9"/>
      <c r="F472" s="12" t="s">
        <v>36</v>
      </c>
      <c r="G472" s="17"/>
      <c r="H472" s="17"/>
      <c r="I472" s="11"/>
      <c r="J472" s="12" t="s">
        <v>1441</v>
      </c>
      <c r="L472" s="14"/>
      <c r="M472" s="71"/>
      <c r="N472" s="148"/>
      <c r="O472" s="148"/>
      <c r="P472" s="25"/>
      <c r="Q472" s="20"/>
      <c r="T472" s="25" t="s">
        <v>23</v>
      </c>
    </row>
    <row r="473" spans="1:20" s="7" customFormat="1" ht="27.75" hidden="1" customHeight="1" x14ac:dyDescent="0.25">
      <c r="A473" s="11" t="s">
        <v>1443</v>
      </c>
      <c r="B473" s="12" t="s">
        <v>1439</v>
      </c>
      <c r="C473" s="12"/>
      <c r="D473" s="17" t="s">
        <v>43</v>
      </c>
      <c r="E473" s="9"/>
      <c r="F473" s="12" t="s">
        <v>1444</v>
      </c>
      <c r="G473" s="17"/>
      <c r="H473" s="17" t="s">
        <v>1445</v>
      </c>
      <c r="I473" s="12" t="s">
        <v>1446</v>
      </c>
      <c r="J473" s="12" t="s">
        <v>1319</v>
      </c>
      <c r="K473" s="12"/>
      <c r="L473" s="14"/>
      <c r="M473" s="71"/>
      <c r="N473" s="148"/>
      <c r="O473" s="148"/>
      <c r="P473" s="25"/>
      <c r="Q473" s="25"/>
      <c r="T473" s="25" t="s">
        <v>23</v>
      </c>
    </row>
    <row r="474" spans="1:20" s="7" customFormat="1" ht="26.4" hidden="1" x14ac:dyDescent="0.25">
      <c r="A474" s="11" t="s">
        <v>1447</v>
      </c>
      <c r="B474" s="12" t="s">
        <v>1439</v>
      </c>
      <c r="C474" s="12"/>
      <c r="D474" s="17" t="s">
        <v>43</v>
      </c>
      <c r="E474" s="9"/>
      <c r="F474" s="12"/>
      <c r="G474" s="17"/>
      <c r="H474" s="17"/>
      <c r="I474" s="12"/>
      <c r="J474" s="12"/>
      <c r="K474" s="12"/>
      <c r="L474" s="14"/>
      <c r="M474" s="71"/>
      <c r="N474" s="148"/>
      <c r="O474" s="148"/>
      <c r="P474" s="25"/>
      <c r="Q474" s="25"/>
      <c r="S474" s="14"/>
      <c r="T474" s="25" t="s">
        <v>23</v>
      </c>
    </row>
    <row r="475" spans="1:20" s="7" customFormat="1" ht="27.75" customHeight="1" x14ac:dyDescent="0.25">
      <c r="A475" s="11" t="s">
        <v>1448</v>
      </c>
      <c r="B475" s="12" t="s">
        <v>1439</v>
      </c>
      <c r="C475" s="12"/>
      <c r="D475" s="17" t="s">
        <v>43</v>
      </c>
      <c r="E475" s="9">
        <v>3</v>
      </c>
      <c r="F475" s="12" t="s">
        <v>469</v>
      </c>
      <c r="G475" s="17"/>
      <c r="H475" s="17"/>
      <c r="I475" s="12"/>
      <c r="J475" s="12"/>
      <c r="K475" s="103" t="s">
        <v>1449</v>
      </c>
      <c r="L475" s="14"/>
      <c r="M475" s="53" t="s">
        <v>12</v>
      </c>
      <c r="N475" s="148"/>
      <c r="O475" s="148"/>
      <c r="P475" s="25"/>
      <c r="Q475" s="25"/>
      <c r="T475" s="25" t="s">
        <v>23</v>
      </c>
    </row>
    <row r="476" spans="1:20" s="7" customFormat="1" ht="38.25" hidden="1" customHeight="1" x14ac:dyDescent="0.25">
      <c r="A476" s="11" t="s">
        <v>1450</v>
      </c>
      <c r="B476" s="12" t="s">
        <v>1451</v>
      </c>
      <c r="C476" s="12"/>
      <c r="D476" s="17" t="s">
        <v>43</v>
      </c>
      <c r="E476" s="9"/>
      <c r="F476" s="12" t="s">
        <v>1452</v>
      </c>
      <c r="G476" s="17"/>
      <c r="H476" s="17" t="s">
        <v>691</v>
      </c>
      <c r="I476" s="12"/>
      <c r="J476" s="12"/>
      <c r="K476" s="12"/>
      <c r="M476" s="25"/>
      <c r="N476" s="148"/>
      <c r="O476" s="148"/>
      <c r="P476" s="25"/>
      <c r="Q476" s="25"/>
      <c r="T476" s="25" t="s">
        <v>23</v>
      </c>
    </row>
    <row r="477" spans="1:20" s="7" customFormat="1" ht="25.5" hidden="1" customHeight="1" x14ac:dyDescent="0.25">
      <c r="A477" s="7" t="s">
        <v>1453</v>
      </c>
      <c r="B477" s="1" t="s">
        <v>1454</v>
      </c>
      <c r="C477" s="12"/>
      <c r="D477" s="17" t="s">
        <v>59</v>
      </c>
      <c r="E477" s="9"/>
      <c r="F477" s="12" t="s">
        <v>1136</v>
      </c>
      <c r="G477" s="17"/>
      <c r="H477" s="17"/>
      <c r="I477" s="12"/>
      <c r="J477" s="12"/>
      <c r="K477" s="103" t="s">
        <v>21</v>
      </c>
      <c r="L477" s="14"/>
      <c r="M477" s="71"/>
      <c r="N477" s="148" t="s">
        <v>161</v>
      </c>
      <c r="O477" s="148"/>
      <c r="P477" s="25"/>
      <c r="Q477" s="25"/>
      <c r="S477" s="14"/>
      <c r="T477" s="25" t="s">
        <v>23</v>
      </c>
    </row>
    <row r="478" spans="1:20" s="7" customFormat="1" ht="26.4" hidden="1" x14ac:dyDescent="0.25">
      <c r="A478" s="7" t="s">
        <v>1455</v>
      </c>
      <c r="B478" s="12" t="s">
        <v>1456</v>
      </c>
      <c r="C478" s="12"/>
      <c r="D478" s="17" t="s">
        <v>59</v>
      </c>
      <c r="E478" s="9"/>
      <c r="F478" s="12" t="s">
        <v>36</v>
      </c>
      <c r="G478" s="17"/>
      <c r="H478" s="17"/>
      <c r="I478" s="12"/>
      <c r="J478" s="12"/>
      <c r="K478" s="12"/>
      <c r="M478" s="25"/>
      <c r="N478" s="148"/>
      <c r="O478" s="148"/>
      <c r="P478" s="25"/>
      <c r="Q478" s="25"/>
      <c r="S478" s="14"/>
      <c r="T478" s="25" t="s">
        <v>23</v>
      </c>
    </row>
    <row r="479" spans="1:20" s="7" customFormat="1" ht="25.5" hidden="1" customHeight="1" x14ac:dyDescent="0.25">
      <c r="A479" s="7" t="s">
        <v>1457</v>
      </c>
      <c r="B479" s="12" t="s">
        <v>1458</v>
      </c>
      <c r="C479" s="12"/>
      <c r="D479" s="17" t="s">
        <v>59</v>
      </c>
      <c r="E479" s="9"/>
      <c r="F479" s="12" t="s">
        <v>1459</v>
      </c>
      <c r="G479" s="17" t="s">
        <v>205</v>
      </c>
      <c r="H479" s="17" t="s">
        <v>1460</v>
      </c>
      <c r="I479" s="12"/>
      <c r="J479" s="12"/>
      <c r="K479" s="12"/>
      <c r="M479" s="25"/>
      <c r="N479" s="148"/>
      <c r="O479" s="148"/>
      <c r="P479" s="25"/>
      <c r="Q479" s="25"/>
      <c r="S479" s="14"/>
      <c r="T479" s="25" t="s">
        <v>23</v>
      </c>
    </row>
    <row r="480" spans="1:20" s="7" customFormat="1" ht="32.25" hidden="1" customHeight="1" x14ac:dyDescent="0.25">
      <c r="A480" s="7" t="s">
        <v>1461</v>
      </c>
      <c r="B480" s="12" t="s">
        <v>1462</v>
      </c>
      <c r="C480" s="12"/>
      <c r="D480" s="17" t="s">
        <v>59</v>
      </c>
      <c r="E480" s="9"/>
      <c r="F480" s="12" t="s">
        <v>503</v>
      </c>
      <c r="G480" s="17"/>
      <c r="H480" s="17"/>
      <c r="I480" s="12"/>
      <c r="J480" s="12"/>
      <c r="K480" s="12"/>
      <c r="M480" s="25"/>
      <c r="N480" s="148"/>
      <c r="O480" s="148"/>
      <c r="P480" s="25"/>
      <c r="Q480" s="25"/>
      <c r="S480" s="14"/>
      <c r="T480" s="25" t="s">
        <v>23</v>
      </c>
    </row>
    <row r="481" spans="1:20" s="7" customFormat="1" ht="26.25" hidden="1" customHeight="1" x14ac:dyDescent="0.25">
      <c r="A481" s="150" t="s">
        <v>1463</v>
      </c>
      <c r="B481" s="112" t="s">
        <v>1462</v>
      </c>
      <c r="C481" s="12"/>
      <c r="D481" s="17" t="s">
        <v>59</v>
      </c>
      <c r="E481" s="9"/>
      <c r="F481" s="12" t="s">
        <v>36</v>
      </c>
      <c r="G481" s="151"/>
      <c r="H481" s="17"/>
      <c r="I481" s="12"/>
      <c r="J481" s="12"/>
      <c r="K481" s="103" t="s">
        <v>21</v>
      </c>
      <c r="L481" s="50"/>
      <c r="M481" s="82"/>
      <c r="N481" s="148" t="s">
        <v>161</v>
      </c>
      <c r="O481" s="148"/>
      <c r="P481" s="25"/>
      <c r="Q481" s="25"/>
      <c r="S481" s="14"/>
      <c r="T481" s="25" t="s">
        <v>23</v>
      </c>
    </row>
    <row r="482" spans="1:20" s="7" customFormat="1" ht="25.5" hidden="1" customHeight="1" x14ac:dyDescent="0.25">
      <c r="A482" s="7" t="s">
        <v>1464</v>
      </c>
      <c r="B482" s="12" t="s">
        <v>1465</v>
      </c>
      <c r="C482" s="12"/>
      <c r="D482" s="17" t="s">
        <v>59</v>
      </c>
      <c r="E482" s="9"/>
      <c r="F482" s="12"/>
      <c r="G482" s="17"/>
      <c r="H482" s="17"/>
      <c r="I482" s="12"/>
      <c r="J482" s="12"/>
      <c r="K482" s="12"/>
      <c r="M482" s="25"/>
      <c r="N482" s="148"/>
      <c r="O482" s="148"/>
      <c r="P482" s="25"/>
      <c r="Q482" s="25"/>
      <c r="T482" s="25" t="s">
        <v>23</v>
      </c>
    </row>
    <row r="483" spans="1:20" s="7" customFormat="1" ht="26.4" hidden="1" x14ac:dyDescent="0.25">
      <c r="A483" s="7" t="s">
        <v>1466</v>
      </c>
      <c r="B483" s="12" t="s">
        <v>1465</v>
      </c>
      <c r="C483" s="12"/>
      <c r="D483" s="17" t="s">
        <v>59</v>
      </c>
      <c r="E483" s="9"/>
      <c r="F483" s="12"/>
      <c r="G483" s="17"/>
      <c r="H483" s="17"/>
      <c r="I483" s="12"/>
      <c r="J483" s="12"/>
      <c r="K483" s="12"/>
      <c r="L483" s="14"/>
      <c r="M483" s="71"/>
      <c r="N483" s="148"/>
      <c r="O483" s="148"/>
      <c r="P483" s="25"/>
      <c r="Q483" s="25"/>
      <c r="S483" s="14"/>
      <c r="T483" s="25" t="s">
        <v>23</v>
      </c>
    </row>
    <row r="484" spans="1:20" s="7" customFormat="1" ht="25.5" hidden="1" customHeight="1" x14ac:dyDescent="0.25">
      <c r="A484" s="7" t="s">
        <v>1467</v>
      </c>
      <c r="B484" s="12" t="s">
        <v>1468</v>
      </c>
      <c r="C484" s="12"/>
      <c r="D484" s="17" t="s">
        <v>59</v>
      </c>
      <c r="E484" s="9"/>
      <c r="F484" s="12" t="s">
        <v>503</v>
      </c>
      <c r="G484" s="20" t="s">
        <v>112</v>
      </c>
      <c r="H484" s="17" t="s">
        <v>1469</v>
      </c>
      <c r="I484" s="12"/>
      <c r="J484" s="12"/>
      <c r="K484" s="12"/>
      <c r="L484" s="14"/>
      <c r="M484" s="71"/>
      <c r="N484" s="148"/>
      <c r="O484" s="148"/>
      <c r="P484" s="25"/>
      <c r="Q484" s="25"/>
      <c r="S484" s="14"/>
      <c r="T484" s="25" t="s">
        <v>23</v>
      </c>
    </row>
    <row r="485" spans="1:20" s="7" customFormat="1" ht="28.5" customHeight="1" x14ac:dyDescent="0.25">
      <c r="A485" s="11" t="s">
        <v>1470</v>
      </c>
      <c r="B485" s="12" t="s">
        <v>1471</v>
      </c>
      <c r="C485" s="12"/>
      <c r="D485" s="17" t="s">
        <v>43</v>
      </c>
      <c r="E485" s="9">
        <v>9</v>
      </c>
      <c r="F485" s="12" t="s">
        <v>303</v>
      </c>
      <c r="G485" s="17" t="s">
        <v>112</v>
      </c>
      <c r="H485" s="17" t="s">
        <v>509</v>
      </c>
      <c r="I485" s="12" t="s">
        <v>1472</v>
      </c>
      <c r="J485" s="44" t="s">
        <v>1473</v>
      </c>
      <c r="K485" s="12"/>
      <c r="L485" s="14"/>
      <c r="M485" s="71"/>
      <c r="N485" s="148"/>
      <c r="O485" s="148"/>
      <c r="P485" s="25"/>
      <c r="Q485" s="25"/>
      <c r="S485" s="14"/>
      <c r="T485" s="25" t="s">
        <v>23</v>
      </c>
    </row>
    <row r="486" spans="1:20" s="7" customFormat="1" ht="25.5" hidden="1" customHeight="1" x14ac:dyDescent="0.25">
      <c r="A486" s="11" t="s">
        <v>1470</v>
      </c>
      <c r="B486" s="11" t="s">
        <v>1471</v>
      </c>
      <c r="C486" s="11"/>
      <c r="D486" s="20" t="s">
        <v>43</v>
      </c>
      <c r="E486" s="29"/>
      <c r="F486" s="12" t="s">
        <v>1474</v>
      </c>
      <c r="G486" s="17" t="s">
        <v>112</v>
      </c>
      <c r="H486" s="17" t="s">
        <v>509</v>
      </c>
      <c r="I486" s="12" t="s">
        <v>1475</v>
      </c>
      <c r="J486" s="44" t="s">
        <v>1473</v>
      </c>
      <c r="K486" s="12"/>
      <c r="L486" s="14"/>
      <c r="M486" s="71"/>
      <c r="N486" s="148"/>
      <c r="O486" s="148"/>
      <c r="P486" s="25"/>
      <c r="Q486" s="25"/>
      <c r="S486" s="14"/>
      <c r="T486" s="25"/>
    </row>
    <row r="487" spans="1:20" s="7" customFormat="1" ht="26.4" hidden="1" x14ac:dyDescent="0.25">
      <c r="A487" s="11" t="s">
        <v>1470</v>
      </c>
      <c r="B487" s="11" t="s">
        <v>1471</v>
      </c>
      <c r="C487" s="11"/>
      <c r="D487" s="20" t="s">
        <v>43</v>
      </c>
      <c r="E487" s="9"/>
      <c r="F487" s="42" t="s">
        <v>1476</v>
      </c>
      <c r="G487" s="20" t="s">
        <v>112</v>
      </c>
      <c r="H487" s="20" t="s">
        <v>509</v>
      </c>
      <c r="I487" s="11"/>
      <c r="J487" s="44" t="s">
        <v>1473</v>
      </c>
      <c r="K487" s="12"/>
      <c r="L487" s="13"/>
      <c r="M487" s="67"/>
      <c r="N487" s="148"/>
      <c r="O487" s="148"/>
      <c r="P487" s="25"/>
      <c r="Q487" s="25"/>
      <c r="S487" s="14"/>
      <c r="T487" s="25" t="s">
        <v>23</v>
      </c>
    </row>
    <row r="488" spans="1:20" s="7" customFormat="1" ht="25.5" hidden="1" customHeight="1" x14ac:dyDescent="0.25">
      <c r="A488" s="11" t="s">
        <v>1477</v>
      </c>
      <c r="B488" s="11" t="s">
        <v>1471</v>
      </c>
      <c r="C488" s="11"/>
      <c r="D488" s="20" t="s">
        <v>43</v>
      </c>
      <c r="E488" s="9"/>
      <c r="F488" s="114" t="s">
        <v>1478</v>
      </c>
      <c r="G488" s="20" t="s">
        <v>112</v>
      </c>
      <c r="H488" s="20" t="s">
        <v>509</v>
      </c>
      <c r="I488" s="11"/>
      <c r="J488" s="11"/>
      <c r="K488" s="12"/>
      <c r="L488" s="13"/>
      <c r="M488" s="67"/>
      <c r="N488" s="148"/>
      <c r="O488" s="148"/>
      <c r="P488" s="25"/>
      <c r="Q488" s="25"/>
      <c r="S488" s="14"/>
      <c r="T488" s="25" t="s">
        <v>23</v>
      </c>
    </row>
    <row r="489" spans="1:20" s="7" customFormat="1" ht="25.5" hidden="1" customHeight="1" x14ac:dyDescent="0.25">
      <c r="A489" s="11" t="s">
        <v>1479</v>
      </c>
      <c r="B489" s="12" t="s">
        <v>1480</v>
      </c>
      <c r="C489" s="12"/>
      <c r="D489" s="17" t="s">
        <v>43</v>
      </c>
      <c r="E489" s="9"/>
      <c r="F489" s="12" t="s">
        <v>1481</v>
      </c>
      <c r="G489" s="17" t="s">
        <v>27</v>
      </c>
      <c r="H489" s="17" t="s">
        <v>294</v>
      </c>
      <c r="I489" s="12" t="s">
        <v>1211</v>
      </c>
      <c r="J489" s="1" t="s">
        <v>1482</v>
      </c>
      <c r="K489" s="12"/>
      <c r="M489" s="25"/>
      <c r="N489" s="148"/>
      <c r="O489" s="148"/>
      <c r="P489" s="25"/>
      <c r="Q489" s="25"/>
      <c r="T489" s="25" t="s">
        <v>23</v>
      </c>
    </row>
    <row r="490" spans="1:20" s="7" customFormat="1" ht="26.4" hidden="1" x14ac:dyDescent="0.25">
      <c r="A490" s="11" t="s">
        <v>1483</v>
      </c>
      <c r="B490" s="12" t="s">
        <v>1484</v>
      </c>
      <c r="C490" s="12"/>
      <c r="D490" s="17" t="s">
        <v>43</v>
      </c>
      <c r="E490" s="9"/>
      <c r="F490" s="12" t="s">
        <v>303</v>
      </c>
      <c r="G490" s="17"/>
      <c r="H490" s="17" t="s">
        <v>518</v>
      </c>
      <c r="I490" s="12" t="s">
        <v>1211</v>
      </c>
      <c r="J490" s="12"/>
      <c r="K490" s="12"/>
      <c r="M490" s="25"/>
      <c r="N490" s="148"/>
      <c r="O490" s="148"/>
      <c r="P490" s="25"/>
      <c r="Q490" s="25"/>
      <c r="T490" s="25" t="s">
        <v>23</v>
      </c>
    </row>
    <row r="491" spans="1:20" s="7" customFormat="1" ht="26.4" hidden="1" x14ac:dyDescent="0.25">
      <c r="A491" s="11" t="s">
        <v>1485</v>
      </c>
      <c r="B491" s="12" t="s">
        <v>1486</v>
      </c>
      <c r="C491" s="12"/>
      <c r="D491" s="17" t="s">
        <v>190</v>
      </c>
      <c r="E491" s="9"/>
      <c r="F491" s="12" t="s">
        <v>1487</v>
      </c>
      <c r="G491" s="17"/>
      <c r="H491" s="17"/>
      <c r="I491" s="12" t="s">
        <v>1488</v>
      </c>
      <c r="J491" s="12"/>
      <c r="K491" s="12"/>
      <c r="M491" s="25"/>
      <c r="N491" s="148"/>
      <c r="O491" s="148"/>
      <c r="P491" s="25"/>
      <c r="Q491" s="25"/>
      <c r="T491" s="25" t="s">
        <v>23</v>
      </c>
    </row>
    <row r="492" spans="1:20" s="11" customFormat="1" ht="25.5" hidden="1" customHeight="1" x14ac:dyDescent="0.25">
      <c r="A492" s="11" t="s">
        <v>1489</v>
      </c>
      <c r="B492" s="12" t="s">
        <v>1490</v>
      </c>
      <c r="C492" s="12"/>
      <c r="D492" s="17" t="s">
        <v>59</v>
      </c>
      <c r="E492" s="9"/>
      <c r="F492" s="12" t="s">
        <v>1491</v>
      </c>
      <c r="G492" s="17" t="s">
        <v>246</v>
      </c>
      <c r="H492" s="17" t="s">
        <v>618</v>
      </c>
      <c r="I492" s="12" t="s">
        <v>1492</v>
      </c>
      <c r="J492" s="12"/>
      <c r="K492" s="12"/>
      <c r="L492" s="7"/>
      <c r="M492" s="25"/>
      <c r="N492" s="148"/>
      <c r="O492" s="148"/>
      <c r="P492" s="25"/>
      <c r="Q492" s="25"/>
      <c r="T492" s="25" t="s">
        <v>23</v>
      </c>
    </row>
    <row r="493" spans="1:20" s="7" customFormat="1" ht="25.5" hidden="1" customHeight="1" x14ac:dyDescent="0.25">
      <c r="A493" s="11" t="s">
        <v>1493</v>
      </c>
      <c r="B493" s="1" t="s">
        <v>1494</v>
      </c>
      <c r="C493" s="12"/>
      <c r="D493" s="17" t="s">
        <v>59</v>
      </c>
      <c r="E493" s="9"/>
      <c r="F493" s="12" t="s">
        <v>36</v>
      </c>
      <c r="G493" s="17"/>
      <c r="H493" s="17"/>
      <c r="I493" s="12"/>
      <c r="J493" s="12"/>
      <c r="K493" s="12"/>
      <c r="M493" s="25"/>
      <c r="N493" s="148"/>
      <c r="O493" s="148"/>
      <c r="P493" s="25"/>
      <c r="Q493" s="20"/>
      <c r="T493" s="25" t="s">
        <v>23</v>
      </c>
    </row>
    <row r="494" spans="1:20" s="7" customFormat="1" ht="26.4" hidden="1" x14ac:dyDescent="0.25">
      <c r="A494" s="11" t="s">
        <v>1495</v>
      </c>
      <c r="B494" s="11" t="s">
        <v>1490</v>
      </c>
      <c r="C494" s="11"/>
      <c r="D494" s="20" t="s">
        <v>59</v>
      </c>
      <c r="E494" s="9"/>
      <c r="F494" s="11" t="s">
        <v>36</v>
      </c>
      <c r="G494" s="20" t="s">
        <v>1496</v>
      </c>
      <c r="H494" s="20" t="s">
        <v>524</v>
      </c>
      <c r="I494" s="11"/>
      <c r="J494" s="11"/>
      <c r="K494" s="103" t="s">
        <v>21</v>
      </c>
      <c r="L494" s="13"/>
      <c r="M494" s="67"/>
      <c r="N494" s="148"/>
      <c r="O494" s="148"/>
      <c r="P494" s="25"/>
      <c r="Q494" s="20"/>
      <c r="T494" s="25" t="s">
        <v>23</v>
      </c>
    </row>
    <row r="495" spans="1:20" s="7" customFormat="1" ht="25.5" hidden="1" customHeight="1" x14ac:dyDescent="0.25">
      <c r="A495" s="11" t="s">
        <v>1497</v>
      </c>
      <c r="B495" s="12" t="s">
        <v>1490</v>
      </c>
      <c r="C495" s="12"/>
      <c r="D495" s="17" t="s">
        <v>59</v>
      </c>
      <c r="E495" s="9"/>
      <c r="F495" s="42" t="s">
        <v>1498</v>
      </c>
      <c r="G495" s="45" t="s">
        <v>361</v>
      </c>
      <c r="H495" s="47" t="s">
        <v>1499</v>
      </c>
      <c r="I495" s="42" t="s">
        <v>1500</v>
      </c>
      <c r="J495" s="12"/>
      <c r="K495" s="103" t="s">
        <v>21</v>
      </c>
      <c r="L495" s="50"/>
      <c r="M495" s="82"/>
      <c r="N495" s="148" t="s">
        <v>161</v>
      </c>
      <c r="O495" s="148"/>
      <c r="P495" s="25"/>
      <c r="Q495" s="25"/>
      <c r="T495" s="25" t="s">
        <v>23</v>
      </c>
    </row>
    <row r="496" spans="1:20" s="7" customFormat="1" ht="25.5" hidden="1" customHeight="1" x14ac:dyDescent="0.25">
      <c r="A496" s="11" t="s">
        <v>1501</v>
      </c>
      <c r="D496" s="17" t="s">
        <v>318</v>
      </c>
      <c r="E496" s="9"/>
      <c r="F496" s="12"/>
      <c r="G496" s="17"/>
      <c r="H496" s="17"/>
      <c r="I496" s="12"/>
      <c r="J496" s="12"/>
      <c r="K496" s="12"/>
      <c r="M496" s="25"/>
      <c r="N496" s="148"/>
      <c r="O496" s="148"/>
      <c r="P496" s="25"/>
      <c r="Q496" s="20"/>
      <c r="T496" s="25" t="s">
        <v>23</v>
      </c>
    </row>
    <row r="497" spans="1:20" s="7" customFormat="1" ht="25.5" hidden="1" customHeight="1" x14ac:dyDescent="0.25">
      <c r="A497" s="11" t="s">
        <v>1502</v>
      </c>
      <c r="B497" s="12" t="s">
        <v>1503</v>
      </c>
      <c r="C497" s="12"/>
      <c r="D497" s="17" t="s">
        <v>59</v>
      </c>
      <c r="E497" s="9"/>
      <c r="F497" s="12" t="s">
        <v>1504</v>
      </c>
      <c r="G497" s="17" t="s">
        <v>547</v>
      </c>
      <c r="H497" s="17" t="s">
        <v>374</v>
      </c>
      <c r="I497" s="12" t="s">
        <v>1505</v>
      </c>
      <c r="J497" s="12" t="s">
        <v>1506</v>
      </c>
      <c r="K497" s="103" t="s">
        <v>21</v>
      </c>
      <c r="L497" s="14"/>
      <c r="M497" s="71"/>
      <c r="N497" s="148"/>
      <c r="O497" s="148"/>
      <c r="P497" s="25"/>
      <c r="Q497" s="25"/>
      <c r="T497" s="25" t="s">
        <v>23</v>
      </c>
    </row>
    <row r="498" spans="1:20" s="7" customFormat="1" ht="25.5" customHeight="1" x14ac:dyDescent="0.25">
      <c r="A498" s="11" t="s">
        <v>1507</v>
      </c>
      <c r="B498" s="12" t="s">
        <v>1508</v>
      </c>
      <c r="C498" s="12"/>
      <c r="D498" s="17" t="s">
        <v>59</v>
      </c>
      <c r="E498" s="9">
        <v>2</v>
      </c>
      <c r="F498" s="12" t="s">
        <v>80</v>
      </c>
      <c r="G498" s="17"/>
      <c r="H498" s="17"/>
      <c r="I498" s="12" t="s">
        <v>362</v>
      </c>
      <c r="J498" s="12" t="s">
        <v>1509</v>
      </c>
      <c r="K498" s="103"/>
      <c r="L498" s="14"/>
      <c r="M498" s="71"/>
      <c r="N498" s="148"/>
      <c r="O498" s="148"/>
      <c r="P498" s="25"/>
      <c r="Q498" s="25"/>
      <c r="S498" s="14"/>
      <c r="T498" s="25" t="s">
        <v>23</v>
      </c>
    </row>
    <row r="499" spans="1:20" s="7" customFormat="1" ht="25.5" hidden="1" customHeight="1" x14ac:dyDescent="0.25">
      <c r="A499" s="11" t="s">
        <v>1510</v>
      </c>
      <c r="B499" s="112" t="s">
        <v>1511</v>
      </c>
      <c r="C499" s="12"/>
      <c r="D499" s="17" t="s">
        <v>16</v>
      </c>
      <c r="E499" s="9"/>
      <c r="F499" s="12"/>
      <c r="G499" s="17"/>
      <c r="H499" s="17"/>
      <c r="I499" s="12" t="s">
        <v>1512</v>
      </c>
      <c r="J499" s="12"/>
      <c r="K499" s="12"/>
      <c r="M499" s="25"/>
      <c r="N499" s="148"/>
      <c r="O499" s="148"/>
      <c r="P499" s="25"/>
      <c r="Q499" s="25"/>
      <c r="S499" s="14"/>
      <c r="T499" s="25" t="s">
        <v>23</v>
      </c>
    </row>
    <row r="500" spans="1:20" s="7" customFormat="1" ht="25.5" hidden="1" customHeight="1" x14ac:dyDescent="0.25">
      <c r="A500" s="167" t="s">
        <v>1513</v>
      </c>
      <c r="B500" s="12" t="s">
        <v>1514</v>
      </c>
      <c r="C500" s="215"/>
      <c r="D500" s="17" t="s">
        <v>226</v>
      </c>
      <c r="E500" s="9"/>
      <c r="F500" s="12" t="s">
        <v>255</v>
      </c>
      <c r="G500" s="20" t="s">
        <v>341</v>
      </c>
      <c r="H500" s="17" t="s">
        <v>1335</v>
      </c>
      <c r="I500" s="12" t="s">
        <v>1515</v>
      </c>
      <c r="J500" s="12"/>
      <c r="K500" s="12"/>
      <c r="L500" s="14"/>
      <c r="M500" s="83" t="s">
        <v>12</v>
      </c>
      <c r="N500" s="148"/>
      <c r="O500" s="148"/>
      <c r="P500" s="25"/>
      <c r="Q500" s="25"/>
      <c r="S500" s="14"/>
      <c r="T500" s="25"/>
    </row>
    <row r="501" spans="1:20" s="7" customFormat="1" ht="25.5" hidden="1" customHeight="1" x14ac:dyDescent="0.25">
      <c r="A501" s="11" t="s">
        <v>1516</v>
      </c>
      <c r="B501" s="168" t="s">
        <v>1517</v>
      </c>
      <c r="C501" s="12" t="s">
        <v>3</v>
      </c>
      <c r="D501" s="17" t="s">
        <v>43</v>
      </c>
      <c r="E501" s="9"/>
      <c r="F501" s="12" t="s">
        <v>36</v>
      </c>
      <c r="G501" s="20"/>
      <c r="H501" s="17"/>
      <c r="I501" s="12"/>
      <c r="J501" s="12"/>
      <c r="K501" s="12"/>
      <c r="L501" s="14"/>
      <c r="M501" s="83"/>
      <c r="N501" s="148"/>
      <c r="O501" s="148"/>
      <c r="P501" s="25"/>
      <c r="Q501" s="25"/>
      <c r="S501" s="14"/>
      <c r="T501" s="25" t="s">
        <v>23</v>
      </c>
    </row>
    <row r="502" spans="1:20" s="7" customFormat="1" ht="25.5" hidden="1" customHeight="1" x14ac:dyDescent="0.25">
      <c r="A502" s="194" t="s">
        <v>1518</v>
      </c>
      <c r="B502" s="195" t="s">
        <v>1514</v>
      </c>
      <c r="C502" s="195"/>
      <c r="D502" s="196" t="s">
        <v>43</v>
      </c>
      <c r="E502" s="9"/>
      <c r="F502" s="42" t="s">
        <v>1519</v>
      </c>
      <c r="G502" s="25" t="s">
        <v>815</v>
      </c>
      <c r="H502" s="47" t="s">
        <v>509</v>
      </c>
      <c r="I502" s="42" t="s">
        <v>1520</v>
      </c>
      <c r="J502" s="12"/>
      <c r="K502" s="103" t="s">
        <v>21</v>
      </c>
      <c r="L502" s="14" t="s">
        <v>73</v>
      </c>
      <c r="M502" s="83"/>
      <c r="N502" s="148"/>
      <c r="O502" s="148"/>
      <c r="P502" s="25"/>
      <c r="Q502" s="25"/>
      <c r="S502" s="14"/>
      <c r="T502" s="25" t="s">
        <v>23</v>
      </c>
    </row>
    <row r="503" spans="1:20" s="7" customFormat="1" ht="25.5" hidden="1" customHeight="1" x14ac:dyDescent="0.25">
      <c r="A503" s="11" t="s">
        <v>1521</v>
      </c>
      <c r="B503" s="12" t="s">
        <v>1517</v>
      </c>
      <c r="C503" s="12"/>
      <c r="D503" s="17" t="s">
        <v>43</v>
      </c>
      <c r="E503" s="9"/>
      <c r="F503" s="113" t="s">
        <v>1522</v>
      </c>
      <c r="G503" s="139" t="s">
        <v>1523</v>
      </c>
      <c r="H503" s="123" t="s">
        <v>1335</v>
      </c>
      <c r="I503" s="113" t="s">
        <v>1524</v>
      </c>
      <c r="J503" s="12"/>
      <c r="K503" s="12"/>
      <c r="L503" s="14"/>
      <c r="M503" s="83" t="s">
        <v>12</v>
      </c>
      <c r="N503" s="148"/>
      <c r="O503" s="148"/>
      <c r="P503" s="25"/>
      <c r="Q503" s="25"/>
      <c r="S503" s="14"/>
      <c r="T503" s="25"/>
    </row>
    <row r="504" spans="1:20" s="7" customFormat="1" ht="25.5" hidden="1" customHeight="1" x14ac:dyDescent="0.25">
      <c r="A504" s="11" t="s">
        <v>1525</v>
      </c>
      <c r="B504" s="12" t="s">
        <v>1517</v>
      </c>
      <c r="C504" s="12"/>
      <c r="D504" s="17" t="s">
        <v>43</v>
      </c>
      <c r="E504" s="9"/>
      <c r="F504" s="113" t="s">
        <v>1526</v>
      </c>
      <c r="G504" s="139"/>
      <c r="H504" s="123"/>
      <c r="I504" s="113"/>
      <c r="J504" s="12"/>
      <c r="K504" s="12"/>
      <c r="L504" s="14"/>
      <c r="M504" s="83"/>
      <c r="N504" s="148"/>
      <c r="O504" s="148"/>
      <c r="P504" s="25"/>
      <c r="Q504" s="25"/>
      <c r="T504" s="25" t="s">
        <v>23</v>
      </c>
    </row>
    <row r="505" spans="1:20" s="7" customFormat="1" ht="25.5" hidden="1" customHeight="1" x14ac:dyDescent="0.25">
      <c r="A505" s="11" t="s">
        <v>1529</v>
      </c>
      <c r="B505" s="12" t="s">
        <v>1530</v>
      </c>
      <c r="C505" s="12"/>
      <c r="D505" s="17" t="s">
        <v>43</v>
      </c>
      <c r="E505" s="9"/>
      <c r="F505" s="12" t="s">
        <v>1531</v>
      </c>
      <c r="G505" s="17"/>
      <c r="H505" s="17" t="s">
        <v>1165</v>
      </c>
      <c r="I505" s="12"/>
      <c r="J505" s="12"/>
      <c r="K505" s="12"/>
      <c r="L505" s="14"/>
      <c r="M505" s="71"/>
      <c r="N505" s="148"/>
      <c r="O505" s="148"/>
      <c r="P505" s="25"/>
      <c r="Q505" s="25"/>
      <c r="T505" s="25" t="s">
        <v>23</v>
      </c>
    </row>
    <row r="506" spans="1:20" s="7" customFormat="1" ht="25.5" hidden="1" customHeight="1" x14ac:dyDescent="0.25">
      <c r="A506" s="11" t="s">
        <v>1532</v>
      </c>
      <c r="B506" s="7" t="s">
        <v>1527</v>
      </c>
      <c r="C506" s="12"/>
      <c r="D506" s="17" t="s">
        <v>43</v>
      </c>
      <c r="E506" s="9"/>
      <c r="F506" s="12" t="s">
        <v>1533</v>
      </c>
      <c r="G506" s="17"/>
      <c r="H506" s="17" t="s">
        <v>1534</v>
      </c>
      <c r="I506" s="12"/>
      <c r="J506" s="12"/>
      <c r="K506" s="12"/>
      <c r="M506" s="83" t="s">
        <v>12</v>
      </c>
      <c r="N506" s="148"/>
      <c r="O506" s="148"/>
      <c r="P506" s="25"/>
      <c r="Q506" s="25"/>
      <c r="T506" s="25"/>
    </row>
    <row r="507" spans="1:20" s="7" customFormat="1" ht="25.5" customHeight="1" x14ac:dyDescent="0.25">
      <c r="A507" s="11" t="s">
        <v>5133</v>
      </c>
      <c r="B507" s="7" t="s">
        <v>1527</v>
      </c>
      <c r="D507" s="17" t="s">
        <v>43</v>
      </c>
      <c r="E507" s="9">
        <v>6</v>
      </c>
      <c r="F507" s="12" t="s">
        <v>1528</v>
      </c>
      <c r="G507" s="20" t="s">
        <v>341</v>
      </c>
      <c r="H507" s="17" t="s">
        <v>159</v>
      </c>
      <c r="I507" s="12" t="s">
        <v>29</v>
      </c>
      <c r="J507" s="12"/>
      <c r="K507" s="103" t="s">
        <v>73</v>
      </c>
      <c r="L507" s="14"/>
      <c r="M507" s="71"/>
      <c r="N507" s="148"/>
      <c r="O507" s="148"/>
      <c r="P507" s="25"/>
      <c r="Q507" s="25"/>
      <c r="T507" s="25" t="s">
        <v>23</v>
      </c>
    </row>
    <row r="508" spans="1:20" s="7" customFormat="1" ht="25.5" hidden="1" customHeight="1" x14ac:dyDescent="0.25">
      <c r="A508" s="11" t="s">
        <v>1535</v>
      </c>
      <c r="B508" s="12"/>
      <c r="C508" s="12"/>
      <c r="D508" s="17" t="s">
        <v>43</v>
      </c>
      <c r="E508" s="9"/>
      <c r="F508" s="12" t="s">
        <v>1536</v>
      </c>
      <c r="G508" s="17"/>
      <c r="H508" s="17" t="s">
        <v>342</v>
      </c>
      <c r="I508" s="12" t="s">
        <v>1537</v>
      </c>
      <c r="J508" s="12"/>
      <c r="K508" s="12"/>
      <c r="L508" s="14"/>
      <c r="M508" s="71"/>
      <c r="N508" s="148"/>
      <c r="O508" s="148"/>
      <c r="P508" s="25"/>
      <c r="T508" s="25" t="s">
        <v>23</v>
      </c>
    </row>
    <row r="509" spans="1:20" s="11" customFormat="1" ht="26.4" hidden="1" x14ac:dyDescent="0.25">
      <c r="A509" s="11" t="s">
        <v>1538</v>
      </c>
      <c r="D509" s="20" t="s">
        <v>59</v>
      </c>
      <c r="E509" s="9"/>
      <c r="F509" s="11" t="s">
        <v>1539</v>
      </c>
      <c r="G509" s="20"/>
      <c r="H509" s="20" t="s">
        <v>374</v>
      </c>
      <c r="I509" s="11" t="s">
        <v>1211</v>
      </c>
      <c r="K509" s="12"/>
      <c r="L509" s="13"/>
      <c r="M509" s="53"/>
      <c r="N509" s="148"/>
      <c r="O509" s="148"/>
      <c r="P509" s="25"/>
      <c r="Q509" s="20"/>
      <c r="S509" s="7"/>
      <c r="T509" s="25" t="s">
        <v>23</v>
      </c>
    </row>
    <row r="510" spans="1:20" s="7" customFormat="1" ht="26.4" hidden="1" x14ac:dyDescent="0.25">
      <c r="A510" s="11" t="s">
        <v>1540</v>
      </c>
      <c r="B510" s="12" t="s">
        <v>1541</v>
      </c>
      <c r="C510" s="12"/>
      <c r="D510" s="17" t="s">
        <v>59</v>
      </c>
      <c r="E510" s="9"/>
      <c r="F510" s="12" t="s">
        <v>1542</v>
      </c>
      <c r="G510" s="17" t="s">
        <v>158</v>
      </c>
      <c r="H510" s="17" t="s">
        <v>1543</v>
      </c>
      <c r="I510" s="12" t="s">
        <v>1544</v>
      </c>
      <c r="J510" s="12" t="s">
        <v>1545</v>
      </c>
      <c r="M510" s="25"/>
      <c r="N510" s="148"/>
      <c r="O510" s="148"/>
      <c r="P510" s="25"/>
      <c r="Q510" s="25"/>
      <c r="T510" s="25" t="s">
        <v>23</v>
      </c>
    </row>
    <row r="511" spans="1:20" s="7" customFormat="1" ht="25.5" hidden="1" customHeight="1" x14ac:dyDescent="0.25">
      <c r="A511" s="11" t="s">
        <v>1546</v>
      </c>
      <c r="B511" s="11" t="s">
        <v>1547</v>
      </c>
      <c r="C511" s="11"/>
      <c r="D511" s="20" t="s">
        <v>110</v>
      </c>
      <c r="E511" s="9"/>
      <c r="F511" s="11" t="s">
        <v>1548</v>
      </c>
      <c r="G511" s="17" t="s">
        <v>373</v>
      </c>
      <c r="H511" s="20" t="s">
        <v>276</v>
      </c>
      <c r="I511" s="11" t="s">
        <v>1549</v>
      </c>
      <c r="J511" s="11"/>
      <c r="K511" s="12"/>
      <c r="L511" s="13"/>
      <c r="M511" s="67"/>
      <c r="N511" s="148"/>
      <c r="O511" s="148"/>
      <c r="P511" s="25"/>
      <c r="Q511" s="25"/>
      <c r="T511" s="25" t="s">
        <v>23</v>
      </c>
    </row>
    <row r="512" spans="1:20" s="7" customFormat="1" ht="25.5" hidden="1" customHeight="1" x14ac:dyDescent="0.25">
      <c r="A512" s="11" t="s">
        <v>1550</v>
      </c>
      <c r="B512" s="12" t="s">
        <v>1547</v>
      </c>
      <c r="C512" s="12"/>
      <c r="D512" s="17" t="s">
        <v>16</v>
      </c>
      <c r="E512" s="9"/>
      <c r="F512" s="12" t="s">
        <v>1551</v>
      </c>
      <c r="G512" s="17"/>
      <c r="H512" s="17"/>
      <c r="I512" s="12"/>
      <c r="J512" s="12"/>
      <c r="L512" s="14"/>
      <c r="M512" s="71"/>
      <c r="N512" s="148"/>
      <c r="O512" s="148"/>
      <c r="P512" s="25"/>
      <c r="Q512" s="25"/>
      <c r="T512" s="25" t="s">
        <v>23</v>
      </c>
    </row>
    <row r="513" spans="1:20" s="7" customFormat="1" ht="25.5" hidden="1" customHeight="1" x14ac:dyDescent="0.25">
      <c r="A513" s="11" t="s">
        <v>1552</v>
      </c>
      <c r="B513" s="12" t="s">
        <v>1553</v>
      </c>
      <c r="C513" s="12" t="s">
        <v>3</v>
      </c>
      <c r="D513" s="17" t="s">
        <v>16</v>
      </c>
      <c r="E513" s="9"/>
      <c r="F513" s="12" t="s">
        <v>1554</v>
      </c>
      <c r="G513" s="17" t="s">
        <v>1496</v>
      </c>
      <c r="H513" s="17" t="s">
        <v>1555</v>
      </c>
      <c r="I513" s="12" t="s">
        <v>1556</v>
      </c>
      <c r="J513" s="112" t="s">
        <v>1557</v>
      </c>
      <c r="L513" s="14"/>
      <c r="M513" s="71"/>
      <c r="N513" s="148"/>
      <c r="O513" s="148"/>
      <c r="P513" s="25"/>
      <c r="Q513" s="25"/>
      <c r="S513" s="11"/>
      <c r="T513" s="25" t="s">
        <v>23</v>
      </c>
    </row>
    <row r="514" spans="1:20" s="7" customFormat="1" ht="25.5" customHeight="1" x14ac:dyDescent="0.25">
      <c r="A514" s="11" t="s">
        <v>1558</v>
      </c>
      <c r="B514" s="12" t="s">
        <v>1547</v>
      </c>
      <c r="C514" s="12"/>
      <c r="D514" s="17" t="s">
        <v>16</v>
      </c>
      <c r="E514" s="7">
        <v>9</v>
      </c>
      <c r="F514" s="9" t="s">
        <v>1559</v>
      </c>
      <c r="G514" s="12" t="s">
        <v>361</v>
      </c>
      <c r="H514" s="17" t="s">
        <v>1560</v>
      </c>
      <c r="I514" s="17" t="s">
        <v>1561</v>
      </c>
      <c r="J514" s="12"/>
      <c r="L514" s="14"/>
      <c r="M514" s="71"/>
      <c r="N514" s="148"/>
      <c r="O514" s="148"/>
      <c r="P514" s="25"/>
      <c r="Q514" s="25"/>
      <c r="S514" s="14"/>
      <c r="T514" s="25" t="s">
        <v>23</v>
      </c>
    </row>
    <row r="515" spans="1:20" s="7" customFormat="1" ht="25.5" hidden="1" customHeight="1" x14ac:dyDescent="0.25">
      <c r="A515" s="11" t="s">
        <v>1562</v>
      </c>
      <c r="B515" s="12" t="s">
        <v>1547</v>
      </c>
      <c r="C515" s="12"/>
      <c r="D515" s="17" t="s">
        <v>16</v>
      </c>
      <c r="E515" s="9"/>
      <c r="F515" s="206" t="s">
        <v>1563</v>
      </c>
      <c r="G515" s="17" t="s">
        <v>1564</v>
      </c>
      <c r="H515" s="17" t="s">
        <v>235</v>
      </c>
      <c r="I515" s="12"/>
      <c r="J515" s="12"/>
      <c r="L515" s="14"/>
      <c r="M515" s="71"/>
      <c r="N515" s="148"/>
      <c r="O515" s="148"/>
      <c r="P515" s="25"/>
      <c r="Q515" s="25"/>
      <c r="S515" s="14"/>
      <c r="T515" s="25"/>
    </row>
    <row r="516" spans="1:20" s="7" customFormat="1" ht="25.5" customHeight="1" x14ac:dyDescent="0.25">
      <c r="A516" s="11" t="s">
        <v>1565</v>
      </c>
      <c r="B516" s="11" t="s">
        <v>1547</v>
      </c>
      <c r="C516" s="11"/>
      <c r="D516" s="20" t="s">
        <v>110</v>
      </c>
      <c r="E516" s="9">
        <f>2+2+9</f>
        <v>13</v>
      </c>
      <c r="F516" s="11" t="s">
        <v>1566</v>
      </c>
      <c r="G516" s="17" t="s">
        <v>373</v>
      </c>
      <c r="H516" s="20" t="s">
        <v>1414</v>
      </c>
      <c r="I516" s="11" t="s">
        <v>1567</v>
      </c>
      <c r="J516" s="11"/>
      <c r="K516" s="103" t="s">
        <v>179</v>
      </c>
      <c r="L516" s="14"/>
      <c r="M516" s="71"/>
      <c r="N516" s="148" t="s">
        <v>161</v>
      </c>
      <c r="O516" s="148"/>
      <c r="P516" s="25"/>
      <c r="Q516" s="25"/>
      <c r="S516" s="14"/>
      <c r="T516" s="25"/>
    </row>
    <row r="517" spans="1:20" s="7" customFormat="1" ht="25.5" hidden="1" customHeight="1" x14ac:dyDescent="0.25">
      <c r="A517" s="11" t="s">
        <v>1568</v>
      </c>
      <c r="B517" s="12" t="s">
        <v>1547</v>
      </c>
      <c r="C517" s="12"/>
      <c r="D517" s="17" t="s">
        <v>16</v>
      </c>
      <c r="E517" s="9"/>
      <c r="F517" s="112" t="s">
        <v>1569</v>
      </c>
      <c r="G517" s="17" t="s">
        <v>246</v>
      </c>
      <c r="H517" s="17" t="s">
        <v>276</v>
      </c>
      <c r="I517" s="12"/>
      <c r="J517" s="12"/>
      <c r="K517" s="12"/>
      <c r="L517" s="14"/>
      <c r="M517" s="71"/>
      <c r="N517" s="148"/>
      <c r="O517" s="148"/>
      <c r="P517" s="25"/>
      <c r="Q517" s="25"/>
      <c r="S517" s="14"/>
      <c r="T517" s="25" t="s">
        <v>23</v>
      </c>
    </row>
    <row r="518" spans="1:20" s="7" customFormat="1" ht="26.4" hidden="1" x14ac:dyDescent="0.25">
      <c r="A518" s="174" t="s">
        <v>1570</v>
      </c>
      <c r="B518" s="174" t="s">
        <v>1571</v>
      </c>
      <c r="C518" s="12" t="s">
        <v>3</v>
      </c>
      <c r="D518" s="174" t="s">
        <v>1572</v>
      </c>
      <c r="E518" s="9"/>
      <c r="F518" s="12"/>
      <c r="G518" s="17"/>
      <c r="H518" s="17" t="s">
        <v>272</v>
      </c>
      <c r="I518" s="12"/>
      <c r="J518" s="12"/>
      <c r="K518" s="12"/>
      <c r="L518" s="14"/>
      <c r="M518" s="71"/>
      <c r="N518" s="148"/>
      <c r="O518" s="148"/>
      <c r="P518" s="25"/>
      <c r="Q518" s="25"/>
      <c r="S518" s="14"/>
      <c r="T518" s="25" t="s">
        <v>23</v>
      </c>
    </row>
    <row r="519" spans="1:20" s="7" customFormat="1" hidden="1" x14ac:dyDescent="0.25">
      <c r="A519" s="174" t="s">
        <v>1573</v>
      </c>
      <c r="B519" s="236" t="s">
        <v>1574</v>
      </c>
      <c r="C519" s="12" t="s">
        <v>3</v>
      </c>
      <c r="D519" s="174" t="s">
        <v>318</v>
      </c>
      <c r="E519" s="9"/>
      <c r="F519" s="12" t="s">
        <v>1575</v>
      </c>
      <c r="G519" s="17"/>
      <c r="H519" s="17"/>
      <c r="I519" s="12"/>
      <c r="J519" s="12"/>
      <c r="K519" s="12"/>
      <c r="L519" s="14"/>
      <c r="M519" s="71"/>
      <c r="N519" s="148"/>
      <c r="O519" s="148"/>
      <c r="P519" s="25"/>
      <c r="Q519" s="25"/>
      <c r="S519" s="14"/>
      <c r="T519" s="25"/>
    </row>
    <row r="520" spans="1:20" s="11" customFormat="1" ht="26.4" hidden="1" x14ac:dyDescent="0.25">
      <c r="A520" s="11" t="s">
        <v>1576</v>
      </c>
      <c r="B520" s="112" t="s">
        <v>1577</v>
      </c>
      <c r="C520" s="12"/>
      <c r="D520" s="17" t="s">
        <v>16</v>
      </c>
      <c r="E520" s="9"/>
      <c r="F520" s="12"/>
      <c r="G520" s="17" t="s">
        <v>1578</v>
      </c>
      <c r="H520" s="17"/>
      <c r="I520" s="12"/>
      <c r="J520" s="12" t="s">
        <v>1579</v>
      </c>
      <c r="K520" s="12"/>
      <c r="L520" s="14"/>
      <c r="M520" s="71"/>
      <c r="N520" s="148"/>
      <c r="O520" s="148"/>
      <c r="P520" s="25"/>
      <c r="Q520" s="25"/>
      <c r="S520" s="14"/>
      <c r="T520" s="25" t="s">
        <v>23</v>
      </c>
    </row>
    <row r="521" spans="1:20" s="11" customFormat="1" x14ac:dyDescent="0.25">
      <c r="A521" s="111" t="s">
        <v>1580</v>
      </c>
      <c r="B521" s="11" t="s">
        <v>1581</v>
      </c>
      <c r="D521" s="20" t="s">
        <v>43</v>
      </c>
      <c r="E521" s="9">
        <v>6</v>
      </c>
      <c r="F521" s="11" t="s">
        <v>296</v>
      </c>
      <c r="G521" s="20" t="s">
        <v>1582</v>
      </c>
      <c r="H521" s="20"/>
      <c r="K521" s="12"/>
      <c r="L521" s="14"/>
      <c r="M521" s="53"/>
      <c r="N521" s="148" t="s">
        <v>161</v>
      </c>
      <c r="O521" s="148"/>
      <c r="P521" s="25"/>
      <c r="Q521" s="25"/>
      <c r="S521" s="14"/>
      <c r="T521" s="25"/>
    </row>
    <row r="522" spans="1:20" s="11" customFormat="1" ht="31.5" hidden="1" customHeight="1" x14ac:dyDescent="0.25">
      <c r="A522" s="116" t="s">
        <v>1583</v>
      </c>
      <c r="B522" s="112" t="s">
        <v>1581</v>
      </c>
      <c r="C522" s="7"/>
      <c r="D522" s="121" t="s">
        <v>59</v>
      </c>
      <c r="E522" s="121"/>
      <c r="F522" s="130" t="s">
        <v>1584</v>
      </c>
      <c r="G522" s="25"/>
      <c r="H522" s="120" t="s">
        <v>374</v>
      </c>
      <c r="I522" s="116" t="s">
        <v>1585</v>
      </c>
      <c r="K522" s="103" t="s">
        <v>21</v>
      </c>
      <c r="L522" s="14"/>
      <c r="M522" s="53"/>
      <c r="N522" s="148"/>
      <c r="O522" s="148"/>
      <c r="P522" s="25"/>
      <c r="Q522" s="25"/>
      <c r="S522" s="14"/>
      <c r="T522" s="25"/>
    </row>
    <row r="523" spans="1:20" s="7" customFormat="1" ht="30.75" hidden="1" customHeight="1" x14ac:dyDescent="0.25">
      <c r="A523" s="11" t="s">
        <v>1586</v>
      </c>
      <c r="B523" s="12" t="s">
        <v>1581</v>
      </c>
      <c r="C523" s="12"/>
      <c r="D523" s="17" t="s">
        <v>43</v>
      </c>
      <c r="E523" s="9"/>
      <c r="F523" s="117" t="s">
        <v>1587</v>
      </c>
      <c r="G523" s="118" t="s">
        <v>205</v>
      </c>
      <c r="H523" s="118" t="s">
        <v>1588</v>
      </c>
      <c r="I523" s="12"/>
      <c r="J523" s="12"/>
      <c r="K523" s="103" t="s">
        <v>21</v>
      </c>
      <c r="M523" s="25"/>
      <c r="N523" s="148"/>
      <c r="O523" s="148"/>
      <c r="P523" s="25"/>
      <c r="Q523" s="25"/>
      <c r="T523" s="25" t="s">
        <v>23</v>
      </c>
    </row>
    <row r="524" spans="1:20" s="11" customFormat="1" ht="25.5" hidden="1" customHeight="1" x14ac:dyDescent="0.25">
      <c r="A524" s="11" t="s">
        <v>1586</v>
      </c>
      <c r="B524" s="12" t="s">
        <v>1581</v>
      </c>
      <c r="C524" s="12"/>
      <c r="D524" s="17" t="s">
        <v>59</v>
      </c>
      <c r="E524" s="9"/>
      <c r="F524" s="12" t="s">
        <v>1589</v>
      </c>
      <c r="G524" s="17"/>
      <c r="H524" s="17"/>
      <c r="I524" s="12"/>
      <c r="J524" s="12"/>
      <c r="K524" s="12"/>
      <c r="L524" s="14"/>
      <c r="M524" s="71"/>
      <c r="N524" s="148"/>
      <c r="O524" s="148"/>
      <c r="P524" s="25"/>
      <c r="Q524" s="25"/>
      <c r="S524" s="7"/>
      <c r="T524" s="25" t="s">
        <v>23</v>
      </c>
    </row>
    <row r="525" spans="1:20" s="7" customFormat="1" ht="26.4" hidden="1" x14ac:dyDescent="0.25">
      <c r="A525" s="7" t="s">
        <v>1590</v>
      </c>
      <c r="B525" s="12" t="s">
        <v>1591</v>
      </c>
      <c r="C525" s="12"/>
      <c r="D525" s="17" t="s">
        <v>59</v>
      </c>
      <c r="E525" s="9"/>
      <c r="F525" s="12" t="s">
        <v>1592</v>
      </c>
      <c r="G525" s="17" t="s">
        <v>139</v>
      </c>
      <c r="H525" s="17" t="s">
        <v>300</v>
      </c>
      <c r="I525" s="12"/>
      <c r="J525" s="12"/>
      <c r="K525" s="12"/>
      <c r="M525" s="25"/>
      <c r="N525" s="148"/>
      <c r="O525" s="148"/>
      <c r="P525" s="25"/>
      <c r="Q525" s="20"/>
      <c r="T525" s="25" t="s">
        <v>23</v>
      </c>
    </row>
    <row r="526" spans="1:20" s="11" customFormat="1" ht="26.4" hidden="1" x14ac:dyDescent="0.25">
      <c r="A526" s="7" t="s">
        <v>1593</v>
      </c>
      <c r="B526" s="12"/>
      <c r="C526" s="12"/>
      <c r="D526" s="17" t="s">
        <v>59</v>
      </c>
      <c r="E526" s="9"/>
      <c r="F526" s="12" t="s">
        <v>1594</v>
      </c>
      <c r="G526" s="17"/>
      <c r="H526" s="17" t="s">
        <v>1200</v>
      </c>
      <c r="I526" s="12" t="s">
        <v>1595</v>
      </c>
      <c r="J526" s="12"/>
      <c r="K526" s="12"/>
      <c r="L526" s="7"/>
      <c r="M526" s="25"/>
      <c r="N526" s="148"/>
      <c r="O526" s="148"/>
      <c r="P526" s="25"/>
      <c r="Q526" s="25"/>
      <c r="S526" s="14"/>
      <c r="T526" s="25" t="s">
        <v>23</v>
      </c>
    </row>
    <row r="527" spans="1:20" s="11" customFormat="1" ht="24.75" hidden="1" customHeight="1" x14ac:dyDescent="0.25">
      <c r="A527" s="7" t="s">
        <v>1606</v>
      </c>
      <c r="B527" s="12"/>
      <c r="C527" s="12" t="s">
        <v>3</v>
      </c>
      <c r="D527" s="17" t="s">
        <v>318</v>
      </c>
      <c r="E527" s="9"/>
      <c r="F527" s="12" t="s">
        <v>503</v>
      </c>
      <c r="G527" s="17"/>
      <c r="H527" s="17"/>
      <c r="I527" s="12" t="s">
        <v>1607</v>
      </c>
      <c r="J527" s="12"/>
      <c r="K527" s="12"/>
      <c r="L527" s="7"/>
      <c r="M527" s="25"/>
      <c r="N527" s="148"/>
      <c r="O527" s="148"/>
      <c r="P527" s="25"/>
      <c r="Q527" s="25"/>
      <c r="T527" s="25" t="s">
        <v>23</v>
      </c>
    </row>
    <row r="528" spans="1:20" s="11" customFormat="1" ht="24.75" hidden="1" customHeight="1" x14ac:dyDescent="0.25">
      <c r="A528" s="7" t="s">
        <v>1596</v>
      </c>
      <c r="B528" s="12"/>
      <c r="C528" s="12"/>
      <c r="D528" s="17" t="s">
        <v>59</v>
      </c>
      <c r="E528" s="9"/>
      <c r="F528" s="12" t="s">
        <v>1597</v>
      </c>
      <c r="G528" s="17" t="s">
        <v>1598</v>
      </c>
      <c r="H528" s="17" t="s">
        <v>442</v>
      </c>
      <c r="I528" s="12" t="s">
        <v>1599</v>
      </c>
      <c r="J528" s="12"/>
      <c r="K528" s="12"/>
      <c r="L528" s="7"/>
      <c r="M528" s="25"/>
      <c r="N528" s="148"/>
      <c r="O528" s="148"/>
      <c r="P528" s="25"/>
      <c r="Q528" s="25"/>
      <c r="T528" s="25" t="s">
        <v>23</v>
      </c>
    </row>
    <row r="529" spans="1:20" s="11" customFormat="1" ht="25.5" hidden="1" customHeight="1" x14ac:dyDescent="0.25">
      <c r="A529" s="7" t="s">
        <v>1600</v>
      </c>
      <c r="B529" s="12"/>
      <c r="C529" s="12"/>
      <c r="D529" s="17" t="s">
        <v>59</v>
      </c>
      <c r="E529" s="9"/>
      <c r="F529" s="12" t="s">
        <v>503</v>
      </c>
      <c r="G529" s="17"/>
      <c r="H529" s="17" t="s">
        <v>1601</v>
      </c>
      <c r="J529" s="12"/>
      <c r="K529" s="12"/>
      <c r="L529" s="7"/>
      <c r="M529" s="25"/>
      <c r="N529" s="148"/>
      <c r="O529" s="148"/>
      <c r="P529" s="25"/>
      <c r="Q529" s="20"/>
      <c r="S529" s="14"/>
      <c r="T529" s="25" t="s">
        <v>23</v>
      </c>
    </row>
    <row r="530" spans="1:20" s="11" customFormat="1" ht="36.9" hidden="1" customHeight="1" x14ac:dyDescent="0.25">
      <c r="A530" s="7" t="s">
        <v>1602</v>
      </c>
      <c r="B530" s="12"/>
      <c r="C530" s="12"/>
      <c r="D530" s="17" t="s">
        <v>59</v>
      </c>
      <c r="E530" s="9"/>
      <c r="F530" s="12" t="s">
        <v>1603</v>
      </c>
      <c r="G530" s="17"/>
      <c r="H530" s="17" t="s">
        <v>1604</v>
      </c>
      <c r="I530" s="12" t="s">
        <v>1605</v>
      </c>
      <c r="J530" s="12"/>
      <c r="K530" s="12"/>
      <c r="L530" s="7"/>
      <c r="M530" s="25"/>
      <c r="N530" s="148"/>
      <c r="O530" s="148"/>
      <c r="P530" s="25"/>
      <c r="Q530" s="25"/>
      <c r="S530" s="14"/>
      <c r="T530" s="25"/>
    </row>
    <row r="531" spans="1:20" s="11" customFormat="1" ht="25.5" hidden="1" customHeight="1" x14ac:dyDescent="0.25">
      <c r="A531" s="7" t="s">
        <v>1608</v>
      </c>
      <c r="B531" s="12"/>
      <c r="C531" s="12" t="s">
        <v>3</v>
      </c>
      <c r="D531" s="17" t="s">
        <v>59</v>
      </c>
      <c r="E531" s="9"/>
      <c r="F531" s="12" t="s">
        <v>1609</v>
      </c>
      <c r="G531" s="17" t="s">
        <v>187</v>
      </c>
      <c r="H531" s="17" t="s">
        <v>1610</v>
      </c>
      <c r="I531" s="12" t="s">
        <v>1611</v>
      </c>
      <c r="J531" s="12"/>
      <c r="K531" s="12"/>
      <c r="L531" s="7"/>
      <c r="M531" s="25"/>
      <c r="N531" s="148"/>
      <c r="O531" s="148"/>
      <c r="P531" s="25"/>
      <c r="Q531" s="25"/>
      <c r="S531" s="14"/>
      <c r="T531" s="25" t="s">
        <v>23</v>
      </c>
    </row>
    <row r="532" spans="1:20" s="11" customFormat="1" ht="25.5" hidden="1" customHeight="1" x14ac:dyDescent="0.25">
      <c r="A532" s="11" t="s">
        <v>1612</v>
      </c>
      <c r="B532" s="12" t="s">
        <v>1613</v>
      </c>
      <c r="C532" s="12"/>
      <c r="D532" s="17" t="s">
        <v>43</v>
      </c>
      <c r="E532" s="9"/>
      <c r="F532" s="12"/>
      <c r="G532" s="17"/>
      <c r="H532" s="17" t="s">
        <v>159</v>
      </c>
      <c r="I532" s="12" t="s">
        <v>1614</v>
      </c>
      <c r="J532" s="12"/>
      <c r="K532" s="12"/>
      <c r="L532" s="14"/>
      <c r="M532" s="71"/>
      <c r="N532" s="148"/>
      <c r="O532" s="148"/>
      <c r="P532" s="25"/>
      <c r="Q532" s="25"/>
      <c r="S532" s="14"/>
      <c r="T532" s="25"/>
    </row>
    <row r="533" spans="1:20" s="11" customFormat="1" ht="25.5" hidden="1" customHeight="1" x14ac:dyDescent="0.25">
      <c r="A533" s="11" t="s">
        <v>1615</v>
      </c>
      <c r="B533" s="12" t="s">
        <v>1613</v>
      </c>
      <c r="D533" s="20" t="s">
        <v>43</v>
      </c>
      <c r="E533" s="9"/>
      <c r="F533" s="11" t="s">
        <v>1616</v>
      </c>
      <c r="G533" s="20"/>
      <c r="H533" s="20" t="s">
        <v>159</v>
      </c>
      <c r="I533" s="11" t="s">
        <v>1617</v>
      </c>
      <c r="K533" s="12"/>
      <c r="L533" s="13"/>
      <c r="M533" s="67"/>
      <c r="N533" s="148"/>
      <c r="O533" s="148"/>
      <c r="P533" s="25"/>
      <c r="Q533" s="25"/>
      <c r="S533" s="14"/>
      <c r="T533" s="25"/>
    </row>
    <row r="534" spans="1:20" s="7" customFormat="1" ht="26.4" hidden="1" x14ac:dyDescent="0.25">
      <c r="A534" s="11" t="s">
        <v>1618</v>
      </c>
      <c r="B534" s="12" t="s">
        <v>1619</v>
      </c>
      <c r="C534" s="12"/>
      <c r="D534" s="17" t="s">
        <v>43</v>
      </c>
      <c r="E534" s="9"/>
      <c r="F534" s="12" t="s">
        <v>1620</v>
      </c>
      <c r="G534" s="17" t="s">
        <v>27</v>
      </c>
      <c r="H534" s="17"/>
      <c r="I534" s="12" t="s">
        <v>1621</v>
      </c>
      <c r="J534" s="12" t="s">
        <v>1622</v>
      </c>
      <c r="K534" s="12"/>
      <c r="M534" s="25"/>
      <c r="N534" s="148"/>
      <c r="O534" s="148"/>
      <c r="P534" s="25"/>
      <c r="Q534" s="25"/>
      <c r="T534" s="25" t="s">
        <v>23</v>
      </c>
    </row>
    <row r="535" spans="1:20" s="7" customFormat="1" ht="25.5" hidden="1" customHeight="1" x14ac:dyDescent="0.25">
      <c r="A535" s="11" t="s">
        <v>1623</v>
      </c>
      <c r="B535" s="11" t="s">
        <v>1624</v>
      </c>
      <c r="C535" s="11"/>
      <c r="D535" s="20" t="s">
        <v>43</v>
      </c>
      <c r="E535" s="9"/>
      <c r="F535" s="11" t="s">
        <v>296</v>
      </c>
      <c r="G535" s="20"/>
      <c r="H535" s="20"/>
      <c r="I535" s="11"/>
      <c r="J535" s="11"/>
      <c r="K535" s="103" t="s">
        <v>116</v>
      </c>
      <c r="L535" s="14"/>
      <c r="M535" s="53"/>
      <c r="N535" s="148" t="s">
        <v>161</v>
      </c>
      <c r="O535" s="148"/>
      <c r="P535" s="25"/>
      <c r="Q535" s="25"/>
      <c r="T535" s="25" t="s">
        <v>23</v>
      </c>
    </row>
    <row r="536" spans="1:20" s="7" customFormat="1" ht="26.4" hidden="1" x14ac:dyDescent="0.25">
      <c r="A536" s="11" t="s">
        <v>1625</v>
      </c>
      <c r="B536" s="12"/>
      <c r="C536" s="12"/>
      <c r="D536" s="17" t="s">
        <v>59</v>
      </c>
      <c r="E536" s="9"/>
      <c r="F536" s="12" t="s">
        <v>1626</v>
      </c>
      <c r="G536" s="17" t="s">
        <v>350</v>
      </c>
      <c r="H536" s="17" t="s">
        <v>1627</v>
      </c>
      <c r="I536" s="12" t="s">
        <v>1628</v>
      </c>
      <c r="J536" s="12"/>
      <c r="K536" s="12"/>
      <c r="M536" s="25"/>
      <c r="N536" s="148"/>
      <c r="O536" s="148"/>
      <c r="P536" s="25"/>
      <c r="Q536" s="25"/>
      <c r="S536" s="14"/>
      <c r="T536" s="25" t="s">
        <v>23</v>
      </c>
    </row>
    <row r="537" spans="1:20" s="7" customFormat="1" ht="30.9" customHeight="1" x14ac:dyDescent="0.25">
      <c r="A537" s="11" t="s">
        <v>1630</v>
      </c>
      <c r="B537" s="11" t="s">
        <v>1631</v>
      </c>
      <c r="C537" s="11"/>
      <c r="D537" s="17" t="s">
        <v>59</v>
      </c>
      <c r="E537" s="9">
        <v>7</v>
      </c>
      <c r="F537" s="11" t="s">
        <v>1632</v>
      </c>
      <c r="G537" s="20"/>
      <c r="H537" s="20" t="s">
        <v>442</v>
      </c>
      <c r="I537" s="11"/>
      <c r="J537" s="11" t="s">
        <v>1633</v>
      </c>
      <c r="K537" s="12"/>
      <c r="L537" s="13"/>
      <c r="M537" s="53"/>
      <c r="N537" s="148"/>
      <c r="O537" s="148"/>
      <c r="P537" s="25"/>
      <c r="Q537" s="25"/>
      <c r="S537" s="14"/>
      <c r="T537" s="25" t="s">
        <v>23</v>
      </c>
    </row>
    <row r="538" spans="1:20" s="7" customFormat="1" ht="30.9" customHeight="1" x14ac:dyDescent="0.3">
      <c r="A538" s="11" t="s">
        <v>5272</v>
      </c>
      <c r="B538" s="11" t="s">
        <v>1631</v>
      </c>
      <c r="C538" s="11" t="s">
        <v>3</v>
      </c>
      <c r="D538" s="20" t="s">
        <v>59</v>
      </c>
      <c r="E538" s="9">
        <v>5</v>
      </c>
      <c r="F538" s="175" t="s">
        <v>5273</v>
      </c>
      <c r="G538" s="175" t="s">
        <v>361</v>
      </c>
      <c r="H538" s="175" t="s">
        <v>374</v>
      </c>
      <c r="I538" s="175" t="s">
        <v>1556</v>
      </c>
      <c r="J538" s="11"/>
      <c r="K538" s="12"/>
      <c r="L538" s="13"/>
      <c r="M538" s="53"/>
      <c r="N538" s="258"/>
      <c r="O538" s="258"/>
      <c r="P538" s="25"/>
      <c r="Q538" s="25"/>
      <c r="S538" s="14"/>
      <c r="T538" s="25"/>
    </row>
    <row r="539" spans="1:20" s="7" customFormat="1" ht="27" customHeight="1" x14ac:dyDescent="0.25">
      <c r="A539" s="11" t="s">
        <v>5255</v>
      </c>
      <c r="B539" s="12"/>
      <c r="C539" s="12"/>
      <c r="D539" s="17" t="s">
        <v>59</v>
      </c>
      <c r="E539" s="9">
        <v>3</v>
      </c>
      <c r="F539" s="12" t="s">
        <v>445</v>
      </c>
      <c r="G539" s="17"/>
      <c r="H539" s="17" t="s">
        <v>1627</v>
      </c>
      <c r="I539" s="12" t="s">
        <v>1629</v>
      </c>
      <c r="J539" s="12"/>
      <c r="K539" s="12"/>
      <c r="M539" s="25"/>
      <c r="N539" s="148"/>
      <c r="O539" s="148"/>
      <c r="P539" s="25"/>
      <c r="Q539" s="25"/>
      <c r="S539" s="14"/>
      <c r="T539" s="25" t="s">
        <v>23</v>
      </c>
    </row>
    <row r="540" spans="1:20" s="7" customFormat="1" ht="30" customHeight="1" x14ac:dyDescent="0.25">
      <c r="A540" s="11" t="s">
        <v>1634</v>
      </c>
      <c r="B540" s="12" t="s">
        <v>1635</v>
      </c>
      <c r="C540" s="12"/>
      <c r="D540" s="17" t="s">
        <v>59</v>
      </c>
      <c r="E540" s="9">
        <v>9</v>
      </c>
      <c r="F540" s="12" t="s">
        <v>1636</v>
      </c>
      <c r="G540" s="17" t="s">
        <v>246</v>
      </c>
      <c r="H540" s="17" t="s">
        <v>415</v>
      </c>
      <c r="J540" s="12" t="s">
        <v>1637</v>
      </c>
      <c r="K540" s="103" t="s">
        <v>21</v>
      </c>
      <c r="L540" s="50"/>
      <c r="M540" s="82"/>
      <c r="N540" s="148" t="s">
        <v>161</v>
      </c>
      <c r="O540" s="148"/>
      <c r="P540" s="25"/>
      <c r="Q540" s="25"/>
      <c r="T540" s="25" t="s">
        <v>23</v>
      </c>
    </row>
    <row r="541" spans="1:20" s="7" customFormat="1" ht="25.5" hidden="1" customHeight="1" x14ac:dyDescent="0.25">
      <c r="A541" s="7" t="s">
        <v>1638</v>
      </c>
      <c r="B541" s="16" t="s">
        <v>1639</v>
      </c>
      <c r="C541" s="16"/>
      <c r="D541" s="17" t="s">
        <v>190</v>
      </c>
      <c r="E541" s="9"/>
      <c r="F541" s="12"/>
      <c r="G541" s="17"/>
      <c r="H541" s="17"/>
      <c r="I541" s="12"/>
      <c r="J541" s="12"/>
      <c r="K541" s="12"/>
      <c r="M541" s="25"/>
      <c r="N541" s="148"/>
      <c r="O541" s="148"/>
      <c r="P541" s="25"/>
      <c r="Q541" s="25"/>
      <c r="T541" s="25" t="s">
        <v>23</v>
      </c>
    </row>
    <row r="542" spans="1:20" s="7" customFormat="1" ht="25.5" hidden="1" customHeight="1" x14ac:dyDescent="0.25">
      <c r="A542" s="7" t="s">
        <v>1640</v>
      </c>
      <c r="B542" s="16" t="s">
        <v>1639</v>
      </c>
      <c r="C542" s="16"/>
      <c r="D542" s="17" t="s">
        <v>190</v>
      </c>
      <c r="E542" s="9"/>
      <c r="F542" s="12" t="s">
        <v>32</v>
      </c>
      <c r="G542" s="17"/>
      <c r="H542" s="17"/>
      <c r="I542" s="12"/>
      <c r="J542" s="12"/>
      <c r="K542" s="12"/>
      <c r="M542" s="25"/>
      <c r="N542" s="148"/>
      <c r="O542" s="148"/>
      <c r="P542" s="25"/>
      <c r="Q542" s="25"/>
      <c r="T542" s="25" t="s">
        <v>23</v>
      </c>
    </row>
    <row r="543" spans="1:20" s="7" customFormat="1" ht="39.6" x14ac:dyDescent="0.25">
      <c r="A543" s="58" t="s">
        <v>1641</v>
      </c>
      <c r="B543" s="58" t="s">
        <v>1642</v>
      </c>
      <c r="C543" s="58"/>
      <c r="D543" s="45" t="s">
        <v>130</v>
      </c>
      <c r="E543" s="60">
        <v>1</v>
      </c>
      <c r="F543" s="44" t="s">
        <v>1643</v>
      </c>
      <c r="G543" s="25"/>
      <c r="H543" s="59" t="s">
        <v>1644</v>
      </c>
      <c r="I543" s="58" t="s">
        <v>1645</v>
      </c>
      <c r="J543" s="56" t="s">
        <v>510</v>
      </c>
      <c r="K543" s="103" t="s">
        <v>179</v>
      </c>
      <c r="L543" s="50" t="s">
        <v>73</v>
      </c>
      <c r="M543" s="25"/>
      <c r="N543" s="148"/>
      <c r="O543" s="148"/>
      <c r="P543" s="25"/>
      <c r="Q543" s="25"/>
      <c r="T543" s="25" t="s">
        <v>23</v>
      </c>
    </row>
    <row r="544" spans="1:20" s="7" customFormat="1" ht="39.75" hidden="1" customHeight="1" x14ac:dyDescent="0.25">
      <c r="A544" s="11" t="s">
        <v>1646</v>
      </c>
      <c r="B544" s="12" t="s">
        <v>1647</v>
      </c>
      <c r="C544" s="12"/>
      <c r="D544" s="17" t="s">
        <v>43</v>
      </c>
      <c r="E544" s="9"/>
      <c r="F544" s="12" t="s">
        <v>36</v>
      </c>
      <c r="G544" s="17" t="s">
        <v>158</v>
      </c>
      <c r="H544" s="17" t="s">
        <v>1648</v>
      </c>
      <c r="I544" s="12" t="s">
        <v>1649</v>
      </c>
      <c r="J544" s="12"/>
      <c r="K544" s="12"/>
      <c r="M544" s="25"/>
      <c r="N544" s="148"/>
      <c r="O544" s="148"/>
      <c r="P544" s="25"/>
      <c r="Q544" s="25"/>
      <c r="T544" s="25" t="s">
        <v>23</v>
      </c>
    </row>
    <row r="545" spans="1:20" s="7" customFormat="1" ht="28.5" hidden="1" customHeight="1" x14ac:dyDescent="0.25">
      <c r="A545" s="11" t="s">
        <v>1650</v>
      </c>
      <c r="B545" s="12" t="s">
        <v>1651</v>
      </c>
      <c r="C545" s="12"/>
      <c r="D545" s="17" t="s">
        <v>43</v>
      </c>
      <c r="E545" s="9"/>
      <c r="F545" s="12"/>
      <c r="G545" s="17"/>
      <c r="H545" s="17" t="s">
        <v>83</v>
      </c>
      <c r="I545" s="12"/>
      <c r="J545" s="12"/>
      <c r="K545" s="12"/>
      <c r="L545" s="14"/>
      <c r="M545" s="71"/>
      <c r="N545" s="148"/>
      <c r="O545" s="148"/>
      <c r="P545" s="25"/>
      <c r="Q545" s="25"/>
      <c r="T545" s="25" t="s">
        <v>23</v>
      </c>
    </row>
    <row r="546" spans="1:20" s="7" customFormat="1" ht="25.5" hidden="1" customHeight="1" x14ac:dyDescent="0.25">
      <c r="A546" s="11" t="s">
        <v>1652</v>
      </c>
      <c r="B546" s="12" t="s">
        <v>1653</v>
      </c>
      <c r="C546" s="12"/>
      <c r="D546" s="60" t="s">
        <v>43</v>
      </c>
      <c r="E546" s="9"/>
      <c r="F546" s="12" t="s">
        <v>1654</v>
      </c>
      <c r="G546" s="17" t="s">
        <v>1029</v>
      </c>
      <c r="H546" s="17" t="s">
        <v>1165</v>
      </c>
      <c r="I546" s="57" t="s">
        <v>1655</v>
      </c>
      <c r="J546" s="12"/>
      <c r="K546" s="103" t="s">
        <v>21</v>
      </c>
      <c r="L546" s="14"/>
      <c r="M546" s="71"/>
      <c r="N546" s="148"/>
      <c r="O546" s="148"/>
      <c r="P546" s="25"/>
      <c r="Q546" s="20"/>
      <c r="S546" s="14"/>
      <c r="T546" s="25" t="s">
        <v>23</v>
      </c>
    </row>
    <row r="547" spans="1:20" s="7" customFormat="1" ht="25.5" customHeight="1" x14ac:dyDescent="0.25">
      <c r="A547" s="11" t="s">
        <v>1656</v>
      </c>
      <c r="B547" s="12"/>
      <c r="C547" s="12"/>
      <c r="D547" s="60" t="s">
        <v>16</v>
      </c>
      <c r="E547" s="9">
        <v>3</v>
      </c>
      <c r="F547" s="12" t="s">
        <v>303</v>
      </c>
      <c r="G547" s="17"/>
      <c r="H547" s="17" t="s">
        <v>356</v>
      </c>
      <c r="I547" s="57" t="s">
        <v>1657</v>
      </c>
      <c r="J547" s="12"/>
      <c r="K547" s="103"/>
      <c r="L547" s="14"/>
      <c r="M547" s="71"/>
      <c r="N547" s="148"/>
      <c r="O547" s="148"/>
      <c r="P547" s="25"/>
      <c r="Q547" s="20"/>
      <c r="S547" s="14"/>
      <c r="T547" s="25"/>
    </row>
    <row r="548" spans="1:20" s="7" customFormat="1" ht="36.75" hidden="1" customHeight="1" x14ac:dyDescent="0.25">
      <c r="A548" s="11" t="s">
        <v>1658</v>
      </c>
      <c r="B548" s="12" t="s">
        <v>1659</v>
      </c>
      <c r="C548" s="12"/>
      <c r="D548" s="17" t="s">
        <v>16</v>
      </c>
      <c r="E548" s="9"/>
      <c r="F548" s="12" t="s">
        <v>1660</v>
      </c>
      <c r="G548" s="17"/>
      <c r="H548" s="17" t="s">
        <v>276</v>
      </c>
      <c r="I548" s="12" t="s">
        <v>1661</v>
      </c>
      <c r="J548" s="12"/>
      <c r="K548" s="12"/>
      <c r="L548" s="14"/>
      <c r="M548" s="71"/>
      <c r="N548" s="148"/>
      <c r="O548" s="148"/>
      <c r="P548" s="25"/>
      <c r="Q548" s="25"/>
      <c r="T548" s="25" t="s">
        <v>23</v>
      </c>
    </row>
    <row r="549" spans="1:20" s="7" customFormat="1" ht="39" customHeight="1" x14ac:dyDescent="0.25">
      <c r="A549" s="11" t="s">
        <v>1662</v>
      </c>
      <c r="B549" s="114" t="s">
        <v>1663</v>
      </c>
      <c r="C549" s="11"/>
      <c r="D549" s="20" t="s">
        <v>43</v>
      </c>
      <c r="E549" s="9">
        <f>6+7</f>
        <v>13</v>
      </c>
      <c r="F549" s="114" t="s">
        <v>1664</v>
      </c>
      <c r="G549" s="20"/>
      <c r="H549" s="20" t="s">
        <v>276</v>
      </c>
      <c r="I549" s="11" t="s">
        <v>1665</v>
      </c>
      <c r="J549" s="11"/>
      <c r="K549" s="103" t="s">
        <v>179</v>
      </c>
      <c r="L549" s="13"/>
      <c r="M549" s="53"/>
      <c r="N549" s="148"/>
      <c r="O549" s="148"/>
      <c r="P549" s="25"/>
      <c r="Q549" s="25"/>
      <c r="T549" s="25" t="s">
        <v>23</v>
      </c>
    </row>
    <row r="550" spans="1:20" s="7" customFormat="1" ht="24.75" customHeight="1" x14ac:dyDescent="0.25">
      <c r="A550" s="11" t="s">
        <v>1666</v>
      </c>
      <c r="B550" s="12" t="s">
        <v>1667</v>
      </c>
      <c r="C550" s="12"/>
      <c r="D550" s="17" t="s">
        <v>59</v>
      </c>
      <c r="E550" s="9">
        <v>2</v>
      </c>
      <c r="F550" s="12" t="s">
        <v>1668</v>
      </c>
      <c r="G550" s="17"/>
      <c r="H550" s="17"/>
      <c r="I550" s="12" t="s">
        <v>1661</v>
      </c>
      <c r="J550" s="12"/>
      <c r="K550" s="103" t="s">
        <v>73</v>
      </c>
      <c r="L550" s="14"/>
      <c r="M550" s="53"/>
      <c r="N550" s="148" t="s">
        <v>161</v>
      </c>
      <c r="O550" s="148"/>
      <c r="P550" s="25"/>
      <c r="Q550" s="25"/>
      <c r="T550" s="25" t="s">
        <v>23</v>
      </c>
    </row>
    <row r="551" spans="1:20" s="7" customFormat="1" ht="25.5" hidden="1" customHeight="1" x14ac:dyDescent="0.25">
      <c r="A551" s="11" t="s">
        <v>1669</v>
      </c>
      <c r="B551" s="12" t="s">
        <v>1670</v>
      </c>
      <c r="C551" s="12"/>
      <c r="D551" s="17" t="s">
        <v>43</v>
      </c>
      <c r="E551" s="9"/>
      <c r="F551" s="12" t="s">
        <v>1671</v>
      </c>
      <c r="G551" s="17" t="s">
        <v>112</v>
      </c>
      <c r="H551" s="17" t="s">
        <v>276</v>
      </c>
      <c r="I551" s="12" t="s">
        <v>1672</v>
      </c>
      <c r="J551" s="12"/>
      <c r="K551" s="103" t="s">
        <v>1673</v>
      </c>
      <c r="L551" s="14"/>
      <c r="M551" s="71"/>
      <c r="N551" s="148" t="s">
        <v>22</v>
      </c>
      <c r="O551" s="148"/>
      <c r="P551" s="25"/>
      <c r="Q551" s="25"/>
      <c r="T551" s="25" t="s">
        <v>23</v>
      </c>
    </row>
    <row r="552" spans="1:20" s="7" customFormat="1" ht="25.5" customHeight="1" x14ac:dyDescent="0.25">
      <c r="A552" s="11" t="s">
        <v>5209</v>
      </c>
      <c r="B552" s="12"/>
      <c r="C552" s="12" t="s">
        <v>3</v>
      </c>
      <c r="D552" s="17" t="s">
        <v>318</v>
      </c>
      <c r="E552" s="9">
        <v>9</v>
      </c>
      <c r="F552" s="12"/>
      <c r="G552" s="17"/>
      <c r="H552" s="17"/>
      <c r="I552" s="12"/>
      <c r="J552" s="12"/>
      <c r="K552" s="103"/>
      <c r="L552" s="14"/>
      <c r="M552" s="71"/>
      <c r="N552" s="255"/>
      <c r="O552" s="255"/>
      <c r="P552" s="25"/>
      <c r="Q552" s="25"/>
      <c r="T552" s="25"/>
    </row>
    <row r="553" spans="1:20" s="7" customFormat="1" ht="25.5" hidden="1" customHeight="1" x14ac:dyDescent="0.25">
      <c r="A553" s="1" t="s">
        <v>1674</v>
      </c>
      <c r="B553" s="12" t="s">
        <v>1675</v>
      </c>
      <c r="C553" s="12"/>
      <c r="D553" s="17" t="s">
        <v>59</v>
      </c>
      <c r="E553" s="9"/>
      <c r="F553" s="12" t="s">
        <v>1676</v>
      </c>
      <c r="G553" s="17" t="s">
        <v>77</v>
      </c>
      <c r="H553" s="17" t="s">
        <v>247</v>
      </c>
      <c r="J553" s="12" t="s">
        <v>1677</v>
      </c>
      <c r="K553" s="12"/>
      <c r="L553" s="14"/>
      <c r="M553" s="71"/>
      <c r="N553" s="148"/>
      <c r="O553" s="148"/>
      <c r="P553" s="25"/>
      <c r="Q553" s="25"/>
      <c r="T553" s="25" t="s">
        <v>23</v>
      </c>
    </row>
    <row r="554" spans="1:20" s="7" customFormat="1" ht="25.5" hidden="1" customHeight="1" x14ac:dyDescent="0.25">
      <c r="A554" s="1" t="s">
        <v>1678</v>
      </c>
      <c r="B554" s="133" t="s">
        <v>1679</v>
      </c>
      <c r="C554" s="133"/>
      <c r="D554" s="45" t="s">
        <v>130</v>
      </c>
      <c r="E554" s="133"/>
      <c r="F554" s="133"/>
      <c r="G554" s="133"/>
      <c r="H554" s="133"/>
      <c r="I554" s="133" t="s">
        <v>1680</v>
      </c>
      <c r="J554" s="133" t="s">
        <v>1681</v>
      </c>
      <c r="K554" s="146"/>
      <c r="L554" s="146"/>
      <c r="M554" s="147"/>
      <c r="N554" s="148"/>
      <c r="O554" s="148"/>
      <c r="P554" s="25"/>
      <c r="Q554" s="147"/>
      <c r="S554" s="13"/>
      <c r="T554" s="25" t="s">
        <v>23</v>
      </c>
    </row>
    <row r="555" spans="1:20" s="7" customFormat="1" ht="26.4" hidden="1" x14ac:dyDescent="0.25">
      <c r="A555" s="11" t="s">
        <v>1682</v>
      </c>
      <c r="B555" s="12" t="s">
        <v>1683</v>
      </c>
      <c r="C555" s="11"/>
      <c r="D555" s="20" t="s">
        <v>16</v>
      </c>
      <c r="E555" s="9"/>
      <c r="F555" s="11" t="s">
        <v>1684</v>
      </c>
      <c r="G555" s="20"/>
      <c r="H555" s="20" t="s">
        <v>235</v>
      </c>
      <c r="I555" s="11"/>
      <c r="J555" s="11"/>
      <c r="K555" s="12"/>
      <c r="L555" s="13"/>
      <c r="M555" s="67"/>
      <c r="N555" s="148"/>
      <c r="O555" s="148"/>
      <c r="P555" s="25"/>
      <c r="Q555" s="25"/>
      <c r="T555" s="25" t="s">
        <v>23</v>
      </c>
    </row>
    <row r="556" spans="1:20" s="7" customFormat="1" ht="25.5" hidden="1" customHeight="1" x14ac:dyDescent="0.25">
      <c r="A556" s="11" t="s">
        <v>1685</v>
      </c>
      <c r="B556" s="12" t="s">
        <v>1683</v>
      </c>
      <c r="C556" s="12"/>
      <c r="D556" s="17" t="s">
        <v>16</v>
      </c>
      <c r="E556" s="9"/>
      <c r="F556" s="12" t="s">
        <v>1686</v>
      </c>
      <c r="G556" s="17"/>
      <c r="H556" s="17"/>
      <c r="J556" s="12"/>
      <c r="K556" s="12"/>
      <c r="L556" s="14"/>
      <c r="M556" s="71"/>
      <c r="N556" s="148"/>
      <c r="O556" s="148"/>
      <c r="P556" s="25"/>
      <c r="Q556" s="25"/>
      <c r="T556" s="25" t="s">
        <v>23</v>
      </c>
    </row>
    <row r="557" spans="1:20" s="7" customFormat="1" ht="25.5" hidden="1" customHeight="1" x14ac:dyDescent="0.25">
      <c r="A557" s="11" t="s">
        <v>1687</v>
      </c>
      <c r="B557" s="12" t="s">
        <v>1688</v>
      </c>
      <c r="C557" s="12"/>
      <c r="D557" s="17" t="s">
        <v>318</v>
      </c>
      <c r="E557" s="9"/>
      <c r="F557" s="12"/>
      <c r="G557" s="17"/>
      <c r="H557" s="17"/>
      <c r="I557" s="12"/>
      <c r="J557" s="12"/>
      <c r="K557" s="12"/>
      <c r="M557" s="25"/>
      <c r="N557" s="148"/>
      <c r="O557" s="148"/>
      <c r="P557" s="25"/>
      <c r="Q557" s="25"/>
      <c r="T557" s="25" t="s">
        <v>23</v>
      </c>
    </row>
    <row r="558" spans="1:20" s="7" customFormat="1" ht="26.4" hidden="1" x14ac:dyDescent="0.25">
      <c r="A558" s="11" t="s">
        <v>1689</v>
      </c>
      <c r="B558" s="1" t="s">
        <v>1690</v>
      </c>
      <c r="C558" s="12"/>
      <c r="D558" s="17" t="s">
        <v>43</v>
      </c>
      <c r="E558" s="9"/>
      <c r="F558" s="12" t="s">
        <v>1691</v>
      </c>
      <c r="G558" s="17" t="s">
        <v>27</v>
      </c>
      <c r="H558" s="17" t="s">
        <v>113</v>
      </c>
      <c r="I558" s="12"/>
      <c r="J558" s="12"/>
      <c r="K558" s="12"/>
      <c r="M558" s="25"/>
      <c r="N558" s="148"/>
      <c r="O558" s="148"/>
      <c r="P558" s="25"/>
      <c r="Q558" s="20"/>
      <c r="S558" s="14"/>
      <c r="T558" s="25" t="s">
        <v>23</v>
      </c>
    </row>
    <row r="559" spans="1:20" s="7" customFormat="1" ht="25.5" hidden="1" customHeight="1" x14ac:dyDescent="0.25">
      <c r="A559" s="11" t="s">
        <v>1692</v>
      </c>
      <c r="B559" s="7" t="s">
        <v>1693</v>
      </c>
      <c r="C559" s="11"/>
      <c r="D559" s="17" t="s">
        <v>43</v>
      </c>
      <c r="E559" s="9"/>
      <c r="F559" s="12" t="s">
        <v>1694</v>
      </c>
      <c r="G559" s="17" t="s">
        <v>27</v>
      </c>
      <c r="H559" s="17" t="s">
        <v>1695</v>
      </c>
      <c r="I559" s="12"/>
      <c r="J559" s="12"/>
      <c r="K559" s="12"/>
      <c r="L559" s="14"/>
      <c r="M559" s="71"/>
      <c r="N559" s="148"/>
      <c r="O559" s="148"/>
      <c r="P559" s="25"/>
      <c r="Q559" s="20"/>
      <c r="S559" s="14"/>
      <c r="T559" s="25" t="s">
        <v>23</v>
      </c>
    </row>
    <row r="560" spans="1:20" s="11" customFormat="1" ht="25.5" hidden="1" customHeight="1" x14ac:dyDescent="0.25">
      <c r="A560" s="11" t="s">
        <v>1696</v>
      </c>
      <c r="B560" s="11" t="s">
        <v>1697</v>
      </c>
      <c r="D560" s="20" t="s">
        <v>43</v>
      </c>
      <c r="E560" s="9"/>
      <c r="F560" s="11" t="s">
        <v>1698</v>
      </c>
      <c r="G560" s="20" t="s">
        <v>27</v>
      </c>
      <c r="H560" s="20"/>
      <c r="K560" s="12"/>
      <c r="L560" s="14"/>
      <c r="M560" s="53"/>
      <c r="N560" s="148" t="s">
        <v>22</v>
      </c>
      <c r="O560" s="148"/>
      <c r="P560" s="25"/>
      <c r="Q560" s="25"/>
      <c r="S560" s="14"/>
      <c r="T560" s="25" t="s">
        <v>23</v>
      </c>
    </row>
    <row r="561" spans="1:16383" s="7" customFormat="1" ht="26.4" hidden="1" x14ac:dyDescent="0.25">
      <c r="A561" s="11" t="s">
        <v>1696</v>
      </c>
      <c r="B561" s="11" t="s">
        <v>1697</v>
      </c>
      <c r="C561" s="11"/>
      <c r="D561" s="20" t="s">
        <v>43</v>
      </c>
      <c r="E561" s="9"/>
      <c r="F561" s="11" t="s">
        <v>80</v>
      </c>
      <c r="G561" s="20"/>
      <c r="H561" s="20"/>
      <c r="I561" s="11"/>
      <c r="J561" s="11"/>
      <c r="K561" s="12"/>
      <c r="L561" s="14"/>
      <c r="M561" s="53"/>
      <c r="N561" s="148"/>
      <c r="O561" s="148"/>
      <c r="P561" s="25"/>
      <c r="Q561" s="25"/>
      <c r="T561" s="25" t="s">
        <v>23</v>
      </c>
    </row>
    <row r="562" spans="1:16383" s="7" customFormat="1" ht="26.4" hidden="1" x14ac:dyDescent="0.25">
      <c r="A562" s="11" t="s">
        <v>1696</v>
      </c>
      <c r="B562" s="11" t="s">
        <v>1697</v>
      </c>
      <c r="C562" s="11"/>
      <c r="D562" s="20" t="s">
        <v>43</v>
      </c>
      <c r="E562" s="9"/>
      <c r="F562" s="11"/>
      <c r="G562" s="20"/>
      <c r="H562" s="20"/>
      <c r="I562" s="11"/>
      <c r="J562" s="11"/>
      <c r="K562" s="12"/>
      <c r="L562" s="14"/>
      <c r="M562" s="53"/>
      <c r="N562" s="148"/>
      <c r="O562" s="148"/>
      <c r="P562" s="25"/>
      <c r="Q562" s="25"/>
      <c r="R562" s="115"/>
      <c r="S562" s="115"/>
      <c r="T562" s="25" t="s">
        <v>23</v>
      </c>
      <c r="U562" s="115"/>
      <c r="V562" s="115"/>
      <c r="W562" s="115"/>
      <c r="X562" s="115"/>
      <c r="Y562" s="115"/>
      <c r="Z562" s="115"/>
      <c r="AA562" s="115"/>
      <c r="AB562" s="115"/>
      <c r="AC562" s="115"/>
      <c r="AD562" s="115"/>
      <c r="AE562" s="115"/>
      <c r="AF562" s="115"/>
      <c r="AG562" s="115"/>
      <c r="AH562" s="115"/>
      <c r="AI562" s="115"/>
      <c r="AJ562" s="115"/>
      <c r="AK562" s="115"/>
      <c r="AL562" s="115"/>
      <c r="AM562" s="115"/>
      <c r="AN562" s="115"/>
      <c r="AO562" s="115"/>
      <c r="AP562" s="115"/>
      <c r="AQ562" s="115"/>
      <c r="AR562" s="115"/>
      <c r="AS562" s="115"/>
      <c r="AT562" s="115"/>
      <c r="AU562" s="115"/>
      <c r="AV562" s="115"/>
      <c r="AW562" s="115"/>
      <c r="AX562" s="115"/>
      <c r="AY562" s="115"/>
      <c r="AZ562" s="115"/>
      <c r="BA562" s="115"/>
      <c r="BB562" s="115"/>
      <c r="BC562" s="115"/>
      <c r="BD562" s="115"/>
      <c r="BE562" s="115"/>
      <c r="BF562" s="115"/>
      <c r="BG562" s="115"/>
      <c r="BH562" s="115"/>
      <c r="BI562" s="115"/>
      <c r="BJ562" s="115"/>
      <c r="BK562" s="115"/>
      <c r="BL562" s="115"/>
      <c r="BM562" s="115"/>
      <c r="BN562" s="115"/>
      <c r="BO562" s="115"/>
      <c r="BP562" s="115"/>
      <c r="BQ562" s="115"/>
      <c r="BR562" s="115"/>
      <c r="BS562" s="115"/>
      <c r="BT562" s="115"/>
      <c r="BU562" s="115"/>
      <c r="BV562" s="115"/>
      <c r="BW562" s="115"/>
      <c r="BX562" s="115"/>
      <c r="BY562" s="115"/>
      <c r="BZ562" s="115"/>
      <c r="CA562" s="115"/>
      <c r="CB562" s="115"/>
      <c r="CC562" s="115"/>
      <c r="CD562" s="115"/>
      <c r="CE562" s="115"/>
      <c r="CF562" s="115"/>
      <c r="CG562" s="115"/>
      <c r="CH562" s="115"/>
      <c r="CI562" s="115"/>
      <c r="CJ562" s="115"/>
      <c r="CK562" s="115"/>
      <c r="CL562" s="115"/>
      <c r="CM562" s="115"/>
      <c r="CN562" s="115"/>
      <c r="CO562" s="115"/>
      <c r="CP562" s="115"/>
      <c r="CQ562" s="115"/>
      <c r="CR562" s="115"/>
      <c r="CS562" s="115"/>
      <c r="CT562" s="115"/>
      <c r="CU562" s="115"/>
      <c r="CV562" s="115"/>
      <c r="CW562" s="115"/>
      <c r="CX562" s="115"/>
      <c r="CY562" s="115"/>
      <c r="CZ562" s="115"/>
      <c r="DA562" s="115"/>
      <c r="DB562" s="115"/>
      <c r="DC562" s="115"/>
      <c r="DD562" s="115"/>
      <c r="DE562" s="115"/>
      <c r="DF562" s="115"/>
      <c r="DG562" s="115"/>
      <c r="DH562" s="115"/>
      <c r="DI562" s="115"/>
      <c r="DJ562" s="115"/>
      <c r="DK562" s="115"/>
      <c r="DL562" s="115"/>
      <c r="DM562" s="115"/>
      <c r="DN562" s="115"/>
      <c r="DO562" s="115"/>
      <c r="DP562" s="115"/>
      <c r="DQ562" s="115"/>
      <c r="DR562" s="115"/>
      <c r="DS562" s="115"/>
      <c r="DT562" s="115"/>
      <c r="DU562" s="115"/>
      <c r="DV562" s="115"/>
      <c r="DW562" s="115"/>
      <c r="DX562" s="115"/>
      <c r="DY562" s="115"/>
      <c r="DZ562" s="115"/>
      <c r="EA562" s="115"/>
      <c r="EB562" s="115"/>
      <c r="EC562" s="115"/>
      <c r="ED562" s="115"/>
      <c r="EE562" s="115"/>
      <c r="EF562" s="115"/>
      <c r="EG562" s="115"/>
      <c r="EH562" s="115"/>
      <c r="EI562" s="115"/>
      <c r="EJ562" s="115"/>
      <c r="EK562" s="115"/>
      <c r="EL562" s="115"/>
      <c r="EM562" s="115"/>
      <c r="EN562" s="115"/>
      <c r="EO562" s="115"/>
      <c r="EP562" s="115"/>
      <c r="EQ562" s="115"/>
      <c r="ER562" s="115"/>
      <c r="ES562" s="115"/>
      <c r="ET562" s="115"/>
      <c r="EU562" s="115"/>
      <c r="EV562" s="115"/>
      <c r="EW562" s="115"/>
      <c r="EX562" s="115"/>
      <c r="EY562" s="115"/>
      <c r="EZ562" s="115"/>
      <c r="FA562" s="115"/>
      <c r="FB562" s="115"/>
      <c r="FC562" s="115"/>
      <c r="FD562" s="115"/>
      <c r="FE562" s="115"/>
      <c r="FF562" s="115"/>
      <c r="FG562" s="115"/>
      <c r="FH562" s="115"/>
      <c r="FI562" s="115"/>
      <c r="FJ562" s="115"/>
      <c r="FK562" s="115"/>
      <c r="FL562" s="115"/>
      <c r="FM562" s="115"/>
      <c r="FN562" s="115"/>
      <c r="FO562" s="115"/>
      <c r="FP562" s="115"/>
      <c r="FQ562" s="115"/>
      <c r="FR562" s="115"/>
      <c r="FS562" s="115"/>
      <c r="FT562" s="115"/>
      <c r="FU562" s="115"/>
      <c r="FV562" s="115"/>
      <c r="FW562" s="115"/>
      <c r="FX562" s="115"/>
      <c r="FY562" s="115"/>
      <c r="FZ562" s="115"/>
      <c r="GA562" s="115"/>
      <c r="GB562" s="115"/>
      <c r="GC562" s="115"/>
      <c r="GD562" s="115"/>
      <c r="GE562" s="115"/>
      <c r="GF562" s="115"/>
      <c r="GG562" s="115"/>
      <c r="GH562" s="115"/>
      <c r="GI562" s="115"/>
      <c r="GJ562" s="115"/>
      <c r="GK562" s="115"/>
      <c r="GL562" s="115"/>
      <c r="GM562" s="115"/>
      <c r="GN562" s="115"/>
      <c r="GO562" s="115"/>
      <c r="GP562" s="115"/>
      <c r="GQ562" s="115"/>
      <c r="GR562" s="115"/>
      <c r="GS562" s="115"/>
      <c r="GT562" s="115"/>
      <c r="GU562" s="115"/>
      <c r="GV562" s="115"/>
      <c r="GW562" s="115"/>
      <c r="GX562" s="115"/>
      <c r="GY562" s="115"/>
      <c r="GZ562" s="115"/>
      <c r="HA562" s="115"/>
      <c r="HB562" s="115"/>
      <c r="HC562" s="115"/>
      <c r="HD562" s="115"/>
      <c r="HE562" s="115"/>
      <c r="HF562" s="115"/>
      <c r="HG562" s="115"/>
      <c r="HH562" s="115"/>
      <c r="HI562" s="115"/>
      <c r="HJ562" s="115"/>
      <c r="HK562" s="115"/>
      <c r="HL562" s="115"/>
      <c r="HM562" s="115"/>
      <c r="HN562" s="115"/>
      <c r="HO562" s="115"/>
      <c r="HP562" s="115"/>
      <c r="HQ562" s="115"/>
      <c r="HR562" s="115"/>
      <c r="HS562" s="115"/>
      <c r="HT562" s="115"/>
      <c r="HU562" s="115"/>
      <c r="HV562" s="115"/>
      <c r="HW562" s="115"/>
      <c r="HX562" s="115"/>
      <c r="HY562" s="115"/>
      <c r="HZ562" s="115"/>
      <c r="IA562" s="115"/>
      <c r="IB562" s="115"/>
      <c r="IC562" s="115"/>
      <c r="ID562" s="115"/>
      <c r="IE562" s="115"/>
      <c r="IF562" s="115"/>
      <c r="IG562" s="115"/>
      <c r="IH562" s="115"/>
      <c r="II562" s="115"/>
      <c r="IJ562" s="115"/>
      <c r="IK562" s="115"/>
      <c r="IL562" s="115"/>
      <c r="IM562" s="115"/>
      <c r="IN562" s="115"/>
      <c r="IO562" s="115"/>
      <c r="IP562" s="115"/>
      <c r="IQ562" s="115"/>
      <c r="IR562" s="115"/>
      <c r="IS562" s="115"/>
      <c r="IT562" s="115"/>
      <c r="IU562" s="115"/>
      <c r="IV562" s="115"/>
      <c r="IW562" s="115"/>
      <c r="IX562" s="115"/>
      <c r="IY562" s="115"/>
      <c r="IZ562" s="115"/>
      <c r="JA562" s="115"/>
      <c r="JB562" s="115"/>
      <c r="JC562" s="115"/>
      <c r="JD562" s="115"/>
      <c r="JE562" s="115"/>
      <c r="JF562" s="115"/>
      <c r="JG562" s="115"/>
      <c r="JH562" s="115"/>
      <c r="JI562" s="115"/>
      <c r="JJ562" s="115"/>
      <c r="JK562" s="115"/>
      <c r="JL562" s="115"/>
      <c r="JM562" s="115"/>
      <c r="JN562" s="115"/>
      <c r="JO562" s="115"/>
      <c r="JP562" s="115"/>
      <c r="JQ562" s="115"/>
      <c r="JR562" s="115"/>
      <c r="JS562" s="115"/>
      <c r="JT562" s="115"/>
      <c r="JU562" s="115"/>
      <c r="JV562" s="115"/>
      <c r="JW562" s="115"/>
      <c r="JX562" s="115"/>
      <c r="JY562" s="115"/>
      <c r="JZ562" s="115"/>
      <c r="KA562" s="115"/>
      <c r="KB562" s="115"/>
      <c r="KC562" s="115"/>
      <c r="KD562" s="115"/>
      <c r="KE562" s="115"/>
      <c r="KF562" s="115"/>
      <c r="KG562" s="115"/>
      <c r="KH562" s="115"/>
      <c r="KI562" s="115"/>
      <c r="KJ562" s="115"/>
      <c r="KK562" s="115"/>
      <c r="KL562" s="115"/>
      <c r="KM562" s="115"/>
      <c r="KN562" s="115"/>
      <c r="KO562" s="115"/>
      <c r="KP562" s="115"/>
      <c r="KQ562" s="115"/>
      <c r="KR562" s="115"/>
      <c r="KS562" s="115"/>
      <c r="KT562" s="115"/>
      <c r="KU562" s="115"/>
      <c r="KV562" s="115"/>
      <c r="KW562" s="115"/>
      <c r="KX562" s="115"/>
      <c r="KY562" s="115"/>
      <c r="KZ562" s="115"/>
      <c r="LA562" s="115"/>
      <c r="LB562" s="115"/>
      <c r="LC562" s="115"/>
      <c r="LD562" s="115"/>
      <c r="LE562" s="115"/>
      <c r="LF562" s="115"/>
      <c r="LG562" s="115"/>
      <c r="LH562" s="115"/>
      <c r="LI562" s="115"/>
      <c r="LJ562" s="115"/>
      <c r="LK562" s="115"/>
      <c r="LL562" s="115"/>
      <c r="LM562" s="115"/>
      <c r="LN562" s="115"/>
      <c r="LO562" s="115"/>
      <c r="LP562" s="115"/>
      <c r="LQ562" s="115"/>
      <c r="LR562" s="115"/>
      <c r="LS562" s="115"/>
      <c r="LT562" s="115"/>
      <c r="LU562" s="115"/>
      <c r="LV562" s="115"/>
      <c r="LW562" s="115"/>
      <c r="LX562" s="115"/>
      <c r="LY562" s="115"/>
      <c r="LZ562" s="115"/>
      <c r="MA562" s="115"/>
      <c r="MB562" s="115"/>
      <c r="MC562" s="115"/>
      <c r="MD562" s="115"/>
      <c r="ME562" s="115"/>
      <c r="MF562" s="115"/>
      <c r="MG562" s="115"/>
      <c r="MH562" s="115"/>
      <c r="MI562" s="115"/>
      <c r="MJ562" s="115"/>
      <c r="MK562" s="115"/>
      <c r="ML562" s="115"/>
      <c r="MM562" s="115"/>
      <c r="MN562" s="115"/>
      <c r="MO562" s="115"/>
      <c r="MP562" s="115"/>
      <c r="MQ562" s="115"/>
      <c r="MR562" s="115"/>
      <c r="MS562" s="115"/>
      <c r="MT562" s="115"/>
      <c r="MU562" s="115"/>
      <c r="MV562" s="115"/>
      <c r="MW562" s="115"/>
      <c r="MX562" s="115"/>
      <c r="MY562" s="115"/>
      <c r="MZ562" s="115"/>
      <c r="NA562" s="115"/>
      <c r="NB562" s="115"/>
      <c r="NC562" s="115"/>
      <c r="ND562" s="115"/>
      <c r="NE562" s="115"/>
      <c r="NF562" s="115"/>
      <c r="NG562" s="115"/>
      <c r="NH562" s="115"/>
      <c r="NI562" s="115"/>
      <c r="NJ562" s="115"/>
      <c r="NK562" s="115"/>
      <c r="NL562" s="115"/>
      <c r="NM562" s="115"/>
      <c r="NN562" s="115"/>
      <c r="NO562" s="115"/>
      <c r="NP562" s="115"/>
      <c r="NQ562" s="115"/>
      <c r="NR562" s="115"/>
      <c r="NS562" s="115"/>
      <c r="NT562" s="115"/>
      <c r="NU562" s="115"/>
      <c r="NV562" s="115"/>
      <c r="NW562" s="115"/>
      <c r="NX562" s="115"/>
      <c r="NY562" s="115"/>
      <c r="NZ562" s="115"/>
      <c r="OA562" s="115"/>
      <c r="OB562" s="115"/>
      <c r="OC562" s="115"/>
      <c r="OD562" s="115"/>
      <c r="OE562" s="115"/>
      <c r="OF562" s="115"/>
      <c r="OG562" s="115"/>
      <c r="OH562" s="115"/>
      <c r="OI562" s="115"/>
      <c r="OJ562" s="115"/>
      <c r="OK562" s="115"/>
      <c r="OL562" s="115"/>
      <c r="OM562" s="115"/>
      <c r="ON562" s="115"/>
      <c r="OO562" s="115"/>
      <c r="OP562" s="115"/>
      <c r="OQ562" s="115"/>
      <c r="OR562" s="115"/>
      <c r="OS562" s="115"/>
      <c r="OT562" s="115"/>
      <c r="OU562" s="115"/>
      <c r="OV562" s="115"/>
      <c r="OW562" s="115"/>
      <c r="OX562" s="115"/>
      <c r="OY562" s="115"/>
      <c r="OZ562" s="115"/>
      <c r="PA562" s="115"/>
      <c r="PB562" s="115"/>
      <c r="PC562" s="115"/>
      <c r="PD562" s="115"/>
      <c r="PE562" s="115"/>
      <c r="PF562" s="115"/>
      <c r="PG562" s="115"/>
      <c r="PH562" s="115"/>
      <c r="PI562" s="115"/>
      <c r="PJ562" s="115"/>
      <c r="PK562" s="115"/>
      <c r="PL562" s="115"/>
      <c r="PM562" s="115"/>
      <c r="PN562" s="115"/>
      <c r="PO562" s="115"/>
      <c r="PP562" s="115"/>
      <c r="PQ562" s="115"/>
      <c r="PR562" s="115"/>
      <c r="PS562" s="115"/>
      <c r="PT562" s="115"/>
      <c r="PU562" s="115"/>
      <c r="PV562" s="115"/>
      <c r="PW562" s="115"/>
      <c r="PX562" s="115"/>
      <c r="PY562" s="115"/>
      <c r="PZ562" s="115"/>
      <c r="QA562" s="115"/>
      <c r="QB562" s="115"/>
      <c r="QC562" s="115"/>
      <c r="QD562" s="115"/>
      <c r="QE562" s="115"/>
      <c r="QF562" s="115"/>
      <c r="QG562" s="115"/>
      <c r="QH562" s="115"/>
      <c r="QI562" s="115"/>
      <c r="QJ562" s="115"/>
      <c r="QK562" s="115"/>
      <c r="QL562" s="115"/>
      <c r="QM562" s="115"/>
      <c r="QN562" s="115"/>
      <c r="QO562" s="115"/>
      <c r="QP562" s="115"/>
      <c r="QQ562" s="115"/>
      <c r="QR562" s="115"/>
      <c r="QS562" s="115"/>
      <c r="QT562" s="115"/>
      <c r="QU562" s="115"/>
      <c r="QV562" s="115"/>
      <c r="QW562" s="115"/>
      <c r="QX562" s="115"/>
      <c r="QY562" s="115"/>
      <c r="QZ562" s="115"/>
      <c r="RA562" s="115"/>
      <c r="RB562" s="115"/>
      <c r="RC562" s="115"/>
      <c r="RD562" s="115"/>
      <c r="RE562" s="115"/>
      <c r="RF562" s="115"/>
      <c r="RG562" s="115"/>
      <c r="RH562" s="115"/>
      <c r="RI562" s="115"/>
      <c r="RJ562" s="115"/>
      <c r="RK562" s="115"/>
      <c r="RL562" s="115"/>
      <c r="RM562" s="115"/>
      <c r="RN562" s="115"/>
      <c r="RO562" s="115"/>
      <c r="RP562" s="115"/>
      <c r="RQ562" s="115"/>
      <c r="RR562" s="115"/>
      <c r="RS562" s="115"/>
      <c r="RT562" s="115"/>
      <c r="RU562" s="115"/>
      <c r="RV562" s="115"/>
      <c r="RW562" s="115"/>
      <c r="RX562" s="115"/>
      <c r="RY562" s="115"/>
      <c r="RZ562" s="115"/>
      <c r="SA562" s="115"/>
      <c r="SB562" s="115"/>
      <c r="SC562" s="115"/>
      <c r="SD562" s="115"/>
      <c r="SE562" s="115"/>
      <c r="SF562" s="115"/>
      <c r="SG562" s="115"/>
      <c r="SH562" s="115"/>
      <c r="SI562" s="115"/>
      <c r="SJ562" s="115"/>
      <c r="SK562" s="115"/>
      <c r="SL562" s="115"/>
      <c r="SM562" s="115"/>
      <c r="SN562" s="115"/>
      <c r="SO562" s="115"/>
      <c r="SP562" s="115"/>
      <c r="SQ562" s="115"/>
      <c r="SR562" s="115"/>
      <c r="SS562" s="115"/>
      <c r="ST562" s="115"/>
      <c r="SU562" s="115"/>
      <c r="SV562" s="115"/>
      <c r="SW562" s="115"/>
      <c r="SX562" s="115"/>
      <c r="SY562" s="115"/>
      <c r="SZ562" s="115"/>
      <c r="TA562" s="115"/>
      <c r="TB562" s="115"/>
      <c r="TC562" s="115"/>
      <c r="TD562" s="115"/>
      <c r="TE562" s="115"/>
      <c r="TF562" s="115"/>
      <c r="TG562" s="115"/>
      <c r="TH562" s="115"/>
      <c r="TI562" s="115"/>
      <c r="TJ562" s="115"/>
      <c r="TK562" s="115"/>
      <c r="TL562" s="115"/>
      <c r="TM562" s="115"/>
      <c r="TN562" s="115"/>
      <c r="TO562" s="115"/>
      <c r="TP562" s="115"/>
      <c r="TQ562" s="115"/>
      <c r="TR562" s="115"/>
      <c r="TS562" s="115"/>
      <c r="TT562" s="115"/>
      <c r="TU562" s="115"/>
      <c r="TV562" s="115"/>
      <c r="TW562" s="115"/>
      <c r="TX562" s="115"/>
      <c r="TY562" s="115"/>
      <c r="TZ562" s="115"/>
      <c r="UA562" s="115"/>
      <c r="UB562" s="115"/>
      <c r="UC562" s="115"/>
      <c r="UD562" s="115"/>
      <c r="UE562" s="115"/>
      <c r="UF562" s="115"/>
      <c r="UG562" s="115"/>
      <c r="UH562" s="115"/>
      <c r="UI562" s="115"/>
      <c r="UJ562" s="115"/>
      <c r="UK562" s="115"/>
      <c r="UL562" s="115"/>
      <c r="UM562" s="115"/>
      <c r="UN562" s="115"/>
      <c r="UO562" s="115"/>
      <c r="UP562" s="115"/>
      <c r="UQ562" s="115"/>
      <c r="UR562" s="115"/>
      <c r="US562" s="115"/>
      <c r="UT562" s="115"/>
      <c r="UU562" s="115"/>
      <c r="UV562" s="115"/>
      <c r="UW562" s="115"/>
      <c r="UX562" s="115"/>
      <c r="UY562" s="115"/>
      <c r="UZ562" s="115"/>
      <c r="VA562" s="115"/>
      <c r="VB562" s="115"/>
      <c r="VC562" s="115"/>
      <c r="VD562" s="115"/>
      <c r="VE562" s="115"/>
      <c r="VF562" s="115"/>
      <c r="VG562" s="115"/>
      <c r="VH562" s="115"/>
      <c r="VI562" s="115"/>
      <c r="VJ562" s="115"/>
      <c r="VK562" s="115"/>
      <c r="VL562" s="115"/>
      <c r="VM562" s="115"/>
      <c r="VN562" s="115"/>
      <c r="VO562" s="115"/>
      <c r="VP562" s="115"/>
      <c r="VQ562" s="115"/>
      <c r="VR562" s="115"/>
      <c r="VS562" s="115"/>
      <c r="VT562" s="115"/>
      <c r="VU562" s="115"/>
      <c r="VV562" s="115"/>
      <c r="VW562" s="115"/>
      <c r="VX562" s="115"/>
      <c r="VY562" s="115"/>
      <c r="VZ562" s="115"/>
      <c r="WA562" s="115"/>
      <c r="WB562" s="115"/>
      <c r="WC562" s="115"/>
      <c r="WD562" s="115"/>
      <c r="WE562" s="115"/>
      <c r="WF562" s="115"/>
      <c r="WG562" s="115"/>
      <c r="WH562" s="115"/>
      <c r="WI562" s="115"/>
      <c r="WJ562" s="115"/>
      <c r="WK562" s="115"/>
      <c r="WL562" s="115"/>
      <c r="WM562" s="115"/>
      <c r="WN562" s="115"/>
      <c r="WO562" s="115"/>
      <c r="WP562" s="115"/>
      <c r="WQ562" s="115"/>
      <c r="WR562" s="115"/>
      <c r="WS562" s="115"/>
      <c r="WT562" s="115"/>
      <c r="WU562" s="115"/>
      <c r="WV562" s="115"/>
      <c r="WW562" s="115"/>
      <c r="WX562" s="115"/>
      <c r="WY562" s="115"/>
      <c r="WZ562" s="115"/>
      <c r="XA562" s="115"/>
      <c r="XB562" s="115"/>
      <c r="XC562" s="115"/>
      <c r="XD562" s="115"/>
      <c r="XE562" s="115"/>
      <c r="XF562" s="115"/>
      <c r="XG562" s="115"/>
      <c r="XH562" s="115"/>
      <c r="XI562" s="115"/>
      <c r="XJ562" s="115"/>
      <c r="XK562" s="115"/>
      <c r="XL562" s="115"/>
      <c r="XM562" s="115"/>
      <c r="XN562" s="115"/>
      <c r="XO562" s="115"/>
      <c r="XP562" s="115"/>
      <c r="XQ562" s="115"/>
      <c r="XR562" s="115"/>
      <c r="XS562" s="115"/>
      <c r="XT562" s="115"/>
      <c r="XU562" s="115"/>
      <c r="XV562" s="115"/>
      <c r="XW562" s="115"/>
      <c r="XX562" s="115"/>
      <c r="XY562" s="115"/>
      <c r="XZ562" s="115"/>
      <c r="YA562" s="115"/>
      <c r="YB562" s="115"/>
      <c r="YC562" s="115"/>
      <c r="YD562" s="115"/>
      <c r="YE562" s="115"/>
      <c r="YF562" s="115"/>
      <c r="YG562" s="115"/>
      <c r="YH562" s="115"/>
      <c r="YI562" s="115"/>
      <c r="YJ562" s="115"/>
      <c r="YK562" s="115"/>
      <c r="YL562" s="115"/>
      <c r="YM562" s="115"/>
      <c r="YN562" s="115"/>
      <c r="YO562" s="115"/>
      <c r="YP562" s="115"/>
      <c r="YQ562" s="115"/>
      <c r="YR562" s="115"/>
      <c r="YS562" s="115"/>
      <c r="YT562" s="115"/>
      <c r="YU562" s="115"/>
      <c r="YV562" s="115"/>
      <c r="YW562" s="115"/>
      <c r="YX562" s="115"/>
      <c r="YY562" s="115"/>
      <c r="YZ562" s="115"/>
      <c r="ZA562" s="115"/>
      <c r="ZB562" s="115"/>
      <c r="ZC562" s="115"/>
      <c r="ZD562" s="115"/>
      <c r="ZE562" s="115"/>
      <c r="ZF562" s="115"/>
      <c r="ZG562" s="115"/>
      <c r="ZH562" s="115"/>
      <c r="ZI562" s="115"/>
      <c r="ZJ562" s="115"/>
      <c r="ZK562" s="115"/>
      <c r="ZL562" s="115"/>
      <c r="ZM562" s="115"/>
      <c r="ZN562" s="115"/>
      <c r="ZO562" s="115"/>
      <c r="ZP562" s="115"/>
      <c r="ZQ562" s="115"/>
      <c r="ZR562" s="115"/>
      <c r="ZS562" s="115"/>
      <c r="ZT562" s="115"/>
      <c r="ZU562" s="115"/>
      <c r="ZV562" s="115"/>
      <c r="ZW562" s="115"/>
      <c r="ZX562" s="115"/>
      <c r="ZY562" s="115"/>
      <c r="ZZ562" s="115"/>
      <c r="AAA562" s="115"/>
      <c r="AAB562" s="115"/>
      <c r="AAC562" s="115"/>
      <c r="AAD562" s="115"/>
      <c r="AAE562" s="115"/>
      <c r="AAF562" s="115"/>
      <c r="AAG562" s="115"/>
      <c r="AAH562" s="115"/>
      <c r="AAI562" s="115"/>
      <c r="AAJ562" s="115"/>
      <c r="AAK562" s="115"/>
      <c r="AAL562" s="115"/>
      <c r="AAM562" s="115"/>
      <c r="AAN562" s="115"/>
      <c r="AAO562" s="115"/>
      <c r="AAP562" s="115"/>
      <c r="AAQ562" s="115"/>
      <c r="AAR562" s="115"/>
      <c r="AAS562" s="115"/>
      <c r="AAT562" s="115"/>
      <c r="AAU562" s="115"/>
      <c r="AAV562" s="115"/>
      <c r="AAW562" s="115"/>
      <c r="AAX562" s="115"/>
      <c r="AAY562" s="115"/>
      <c r="AAZ562" s="115"/>
      <c r="ABA562" s="115"/>
      <c r="ABB562" s="115"/>
      <c r="ABC562" s="115"/>
      <c r="ABD562" s="115"/>
      <c r="ABE562" s="115"/>
      <c r="ABF562" s="115"/>
      <c r="ABG562" s="115"/>
      <c r="ABH562" s="115"/>
      <c r="ABI562" s="115"/>
      <c r="ABJ562" s="115"/>
      <c r="ABK562" s="115"/>
      <c r="ABL562" s="115"/>
      <c r="ABM562" s="115"/>
      <c r="ABN562" s="115"/>
      <c r="ABO562" s="115"/>
      <c r="ABP562" s="115"/>
      <c r="ABQ562" s="115"/>
      <c r="ABR562" s="115"/>
      <c r="ABS562" s="115"/>
      <c r="ABT562" s="115"/>
      <c r="ABU562" s="115"/>
      <c r="ABV562" s="115"/>
      <c r="ABW562" s="115"/>
      <c r="ABX562" s="115"/>
      <c r="ABY562" s="115"/>
      <c r="ABZ562" s="115"/>
      <c r="ACA562" s="115"/>
      <c r="ACB562" s="115"/>
      <c r="ACC562" s="115"/>
      <c r="ACD562" s="115"/>
      <c r="ACE562" s="115"/>
      <c r="ACF562" s="115"/>
      <c r="ACG562" s="115"/>
      <c r="ACH562" s="115"/>
      <c r="ACI562" s="115"/>
      <c r="ACJ562" s="115"/>
      <c r="ACK562" s="115"/>
      <c r="ACL562" s="115"/>
      <c r="ACM562" s="115"/>
      <c r="ACN562" s="115"/>
      <c r="ACO562" s="115"/>
      <c r="ACP562" s="115"/>
      <c r="ACQ562" s="115"/>
      <c r="ACR562" s="115"/>
      <c r="ACS562" s="115"/>
      <c r="ACT562" s="115"/>
      <c r="ACU562" s="115"/>
      <c r="ACV562" s="115"/>
      <c r="ACW562" s="115"/>
      <c r="ACX562" s="115"/>
      <c r="ACY562" s="115"/>
      <c r="ACZ562" s="115"/>
      <c r="ADA562" s="115"/>
      <c r="ADB562" s="115"/>
      <c r="ADC562" s="115"/>
      <c r="ADD562" s="115"/>
      <c r="ADE562" s="115"/>
      <c r="ADF562" s="115"/>
      <c r="ADG562" s="115"/>
      <c r="ADH562" s="115"/>
      <c r="ADI562" s="115"/>
      <c r="ADJ562" s="115"/>
      <c r="ADK562" s="115"/>
      <c r="ADL562" s="115"/>
      <c r="ADM562" s="115"/>
      <c r="ADN562" s="115"/>
      <c r="ADO562" s="115"/>
      <c r="ADP562" s="115"/>
      <c r="ADQ562" s="115"/>
      <c r="ADR562" s="115"/>
      <c r="ADS562" s="115"/>
      <c r="ADT562" s="115"/>
      <c r="ADU562" s="115"/>
      <c r="ADV562" s="115"/>
      <c r="ADW562" s="115"/>
      <c r="ADX562" s="115"/>
      <c r="ADY562" s="115"/>
      <c r="ADZ562" s="115"/>
      <c r="AEA562" s="115"/>
      <c r="AEB562" s="115"/>
      <c r="AEC562" s="115"/>
      <c r="AED562" s="115"/>
      <c r="AEE562" s="115"/>
      <c r="AEF562" s="115"/>
      <c r="AEG562" s="115"/>
      <c r="AEH562" s="115"/>
      <c r="AEI562" s="115"/>
      <c r="AEJ562" s="115"/>
      <c r="AEK562" s="115"/>
      <c r="AEL562" s="115"/>
      <c r="AEM562" s="115"/>
      <c r="AEN562" s="115"/>
      <c r="AEO562" s="115"/>
      <c r="AEP562" s="115"/>
      <c r="AEQ562" s="115"/>
      <c r="AER562" s="115"/>
      <c r="AES562" s="115"/>
      <c r="AET562" s="115"/>
      <c r="AEU562" s="115"/>
      <c r="AEV562" s="115"/>
      <c r="AEW562" s="115"/>
      <c r="AEX562" s="115"/>
      <c r="AEY562" s="115"/>
      <c r="AEZ562" s="115"/>
      <c r="AFA562" s="115"/>
      <c r="AFB562" s="115"/>
      <c r="AFC562" s="115"/>
      <c r="AFD562" s="115"/>
      <c r="AFE562" s="115"/>
      <c r="AFF562" s="115"/>
      <c r="AFG562" s="115"/>
      <c r="AFH562" s="115"/>
      <c r="AFI562" s="115"/>
      <c r="AFJ562" s="115"/>
      <c r="AFK562" s="115"/>
      <c r="AFL562" s="115"/>
      <c r="AFM562" s="115"/>
      <c r="AFN562" s="115"/>
      <c r="AFO562" s="115"/>
      <c r="AFP562" s="115"/>
      <c r="AFQ562" s="115"/>
      <c r="AFR562" s="115"/>
      <c r="AFS562" s="115"/>
      <c r="AFT562" s="115"/>
      <c r="AFU562" s="115"/>
      <c r="AFV562" s="115"/>
      <c r="AFW562" s="115"/>
      <c r="AFX562" s="115"/>
      <c r="AFY562" s="115"/>
      <c r="AFZ562" s="115"/>
      <c r="AGA562" s="115"/>
      <c r="AGB562" s="115"/>
      <c r="AGC562" s="115"/>
      <c r="AGD562" s="115"/>
      <c r="AGE562" s="115"/>
      <c r="AGF562" s="115"/>
      <c r="AGG562" s="115"/>
      <c r="AGH562" s="115"/>
      <c r="AGI562" s="115"/>
      <c r="AGJ562" s="115"/>
      <c r="AGK562" s="115"/>
      <c r="AGL562" s="115"/>
      <c r="AGM562" s="115"/>
      <c r="AGN562" s="115"/>
      <c r="AGO562" s="115"/>
      <c r="AGP562" s="115"/>
      <c r="AGQ562" s="115"/>
      <c r="AGR562" s="115"/>
      <c r="AGS562" s="115"/>
      <c r="AGT562" s="115"/>
      <c r="AGU562" s="115"/>
      <c r="AGV562" s="115"/>
      <c r="AGW562" s="115"/>
      <c r="AGX562" s="115"/>
      <c r="AGY562" s="115"/>
      <c r="AGZ562" s="115"/>
      <c r="AHA562" s="115"/>
      <c r="AHB562" s="115"/>
      <c r="AHC562" s="115"/>
      <c r="AHD562" s="115"/>
      <c r="AHE562" s="115"/>
      <c r="AHF562" s="115"/>
      <c r="AHG562" s="115"/>
      <c r="AHH562" s="115"/>
      <c r="AHI562" s="115"/>
      <c r="AHJ562" s="115"/>
      <c r="AHK562" s="115"/>
      <c r="AHL562" s="115"/>
      <c r="AHM562" s="115"/>
      <c r="AHN562" s="115"/>
      <c r="AHO562" s="115"/>
      <c r="AHP562" s="115"/>
      <c r="AHQ562" s="115"/>
      <c r="AHR562" s="115"/>
      <c r="AHS562" s="115"/>
      <c r="AHT562" s="115"/>
      <c r="AHU562" s="115"/>
      <c r="AHV562" s="115"/>
      <c r="AHW562" s="115"/>
      <c r="AHX562" s="115"/>
      <c r="AHY562" s="115"/>
      <c r="AHZ562" s="115"/>
      <c r="AIA562" s="115"/>
      <c r="AIB562" s="115"/>
      <c r="AIC562" s="115"/>
      <c r="AID562" s="115"/>
      <c r="AIE562" s="115"/>
      <c r="AIF562" s="115"/>
      <c r="AIG562" s="115"/>
      <c r="AIH562" s="115"/>
      <c r="AII562" s="115"/>
      <c r="AIJ562" s="115"/>
      <c r="AIK562" s="115"/>
      <c r="AIL562" s="115"/>
      <c r="AIM562" s="115"/>
      <c r="AIN562" s="115"/>
      <c r="AIO562" s="115"/>
      <c r="AIP562" s="115"/>
      <c r="AIQ562" s="115"/>
      <c r="AIR562" s="115"/>
      <c r="AIS562" s="115"/>
      <c r="AIT562" s="115"/>
      <c r="AIU562" s="115"/>
      <c r="AIV562" s="115"/>
      <c r="AIW562" s="115"/>
      <c r="AIX562" s="115"/>
      <c r="AIY562" s="115"/>
      <c r="AIZ562" s="115"/>
      <c r="AJA562" s="115"/>
      <c r="AJB562" s="115"/>
      <c r="AJC562" s="115"/>
      <c r="AJD562" s="115"/>
      <c r="AJE562" s="115"/>
      <c r="AJF562" s="115"/>
      <c r="AJG562" s="115"/>
      <c r="AJH562" s="115"/>
      <c r="AJI562" s="115"/>
      <c r="AJJ562" s="115"/>
      <c r="AJK562" s="115"/>
      <c r="AJL562" s="115"/>
      <c r="AJM562" s="115"/>
      <c r="AJN562" s="115"/>
      <c r="AJO562" s="115"/>
      <c r="AJP562" s="115"/>
      <c r="AJQ562" s="115"/>
      <c r="AJR562" s="115"/>
      <c r="AJS562" s="115"/>
      <c r="AJT562" s="115"/>
      <c r="AJU562" s="115"/>
      <c r="AJV562" s="115"/>
      <c r="AJW562" s="115"/>
      <c r="AJX562" s="115"/>
      <c r="AJY562" s="115"/>
      <c r="AJZ562" s="115"/>
      <c r="AKA562" s="115"/>
      <c r="AKB562" s="115"/>
      <c r="AKC562" s="115"/>
      <c r="AKD562" s="115"/>
      <c r="AKE562" s="115"/>
      <c r="AKF562" s="115"/>
      <c r="AKG562" s="115"/>
      <c r="AKH562" s="115"/>
      <c r="AKI562" s="115"/>
      <c r="AKJ562" s="115"/>
      <c r="AKK562" s="115"/>
      <c r="AKL562" s="115"/>
      <c r="AKM562" s="115"/>
      <c r="AKN562" s="115"/>
      <c r="AKO562" s="115"/>
      <c r="AKP562" s="115"/>
      <c r="AKQ562" s="115"/>
      <c r="AKR562" s="115"/>
      <c r="AKS562" s="115"/>
      <c r="AKT562" s="115"/>
      <c r="AKU562" s="115"/>
      <c r="AKV562" s="115"/>
      <c r="AKW562" s="115"/>
      <c r="AKX562" s="115"/>
      <c r="AKY562" s="115"/>
      <c r="AKZ562" s="115"/>
      <c r="ALA562" s="115"/>
      <c r="ALB562" s="115"/>
      <c r="ALC562" s="115"/>
      <c r="ALD562" s="115"/>
      <c r="ALE562" s="115"/>
      <c r="ALF562" s="115"/>
      <c r="ALG562" s="115"/>
      <c r="ALH562" s="115"/>
      <c r="ALI562" s="115"/>
      <c r="ALJ562" s="115"/>
      <c r="ALK562" s="115"/>
      <c r="ALL562" s="115"/>
      <c r="ALM562" s="115"/>
      <c r="ALN562" s="115"/>
      <c r="ALO562" s="115"/>
      <c r="ALP562" s="115"/>
      <c r="ALQ562" s="115"/>
      <c r="ALR562" s="115"/>
      <c r="ALS562" s="115"/>
      <c r="ALT562" s="115"/>
      <c r="ALU562" s="115"/>
      <c r="ALV562" s="115"/>
      <c r="ALW562" s="115"/>
      <c r="ALX562" s="115"/>
      <c r="ALY562" s="115"/>
      <c r="ALZ562" s="115"/>
      <c r="AMA562" s="115"/>
      <c r="AMB562" s="115"/>
      <c r="AMC562" s="115"/>
      <c r="AMD562" s="115"/>
      <c r="AME562" s="115"/>
      <c r="AMF562" s="115"/>
      <c r="AMG562" s="115"/>
      <c r="AMH562" s="115"/>
      <c r="AMI562" s="115"/>
      <c r="AMJ562" s="115"/>
      <c r="AMK562" s="115"/>
      <c r="AML562" s="115"/>
      <c r="AMM562" s="115"/>
      <c r="AMN562" s="115"/>
      <c r="AMO562" s="115"/>
      <c r="AMP562" s="115"/>
      <c r="AMQ562" s="115"/>
      <c r="AMR562" s="115"/>
      <c r="AMS562" s="115"/>
      <c r="AMT562" s="115"/>
      <c r="AMU562" s="115"/>
      <c r="AMV562" s="115"/>
      <c r="AMW562" s="115"/>
      <c r="AMX562" s="115"/>
      <c r="AMY562" s="115"/>
      <c r="AMZ562" s="115"/>
      <c r="ANA562" s="115"/>
      <c r="ANB562" s="115"/>
      <c r="ANC562" s="115"/>
      <c r="AND562" s="115"/>
      <c r="ANE562" s="115"/>
      <c r="ANF562" s="115"/>
      <c r="ANG562" s="115"/>
      <c r="ANH562" s="115"/>
      <c r="ANI562" s="115"/>
      <c r="ANJ562" s="115"/>
      <c r="ANK562" s="115"/>
      <c r="ANL562" s="115"/>
      <c r="ANM562" s="115"/>
      <c r="ANN562" s="115"/>
      <c r="ANO562" s="115"/>
      <c r="ANP562" s="115"/>
      <c r="ANQ562" s="115"/>
      <c r="ANR562" s="115"/>
      <c r="ANS562" s="115"/>
      <c r="ANT562" s="115"/>
      <c r="ANU562" s="115"/>
      <c r="ANV562" s="115"/>
      <c r="ANW562" s="115"/>
      <c r="ANX562" s="115"/>
      <c r="ANY562" s="115"/>
      <c r="ANZ562" s="115"/>
      <c r="AOA562" s="115"/>
      <c r="AOB562" s="115"/>
      <c r="AOC562" s="115"/>
      <c r="AOD562" s="115"/>
      <c r="AOE562" s="115"/>
      <c r="AOF562" s="115"/>
      <c r="AOG562" s="115"/>
      <c r="AOH562" s="115"/>
      <c r="AOI562" s="115"/>
      <c r="AOJ562" s="115"/>
      <c r="AOK562" s="115"/>
      <c r="AOL562" s="115"/>
      <c r="AOM562" s="115"/>
      <c r="AON562" s="115"/>
      <c r="AOO562" s="115"/>
      <c r="AOP562" s="115"/>
      <c r="AOQ562" s="115"/>
      <c r="AOR562" s="115"/>
      <c r="AOS562" s="115"/>
      <c r="AOT562" s="115"/>
      <c r="AOU562" s="115"/>
      <c r="AOV562" s="115"/>
      <c r="AOW562" s="115"/>
      <c r="AOX562" s="115"/>
      <c r="AOY562" s="115"/>
      <c r="AOZ562" s="115"/>
      <c r="APA562" s="115"/>
      <c r="APB562" s="115"/>
      <c r="APC562" s="115"/>
      <c r="APD562" s="115"/>
      <c r="APE562" s="115"/>
      <c r="APF562" s="115"/>
      <c r="APG562" s="115"/>
      <c r="APH562" s="115"/>
      <c r="API562" s="115"/>
      <c r="APJ562" s="115"/>
      <c r="APK562" s="115"/>
      <c r="APL562" s="115"/>
      <c r="APM562" s="115"/>
      <c r="APN562" s="115"/>
      <c r="APO562" s="115"/>
      <c r="APP562" s="115"/>
      <c r="APQ562" s="115"/>
      <c r="APR562" s="115"/>
      <c r="APS562" s="115"/>
      <c r="APT562" s="115"/>
      <c r="APU562" s="115"/>
      <c r="APV562" s="115"/>
      <c r="APW562" s="115"/>
      <c r="APX562" s="115"/>
      <c r="APY562" s="115"/>
      <c r="APZ562" s="115"/>
      <c r="AQA562" s="115"/>
      <c r="AQB562" s="115"/>
      <c r="AQC562" s="115"/>
      <c r="AQD562" s="115"/>
      <c r="AQE562" s="115"/>
      <c r="AQF562" s="115"/>
      <c r="AQG562" s="115"/>
      <c r="AQH562" s="115"/>
      <c r="AQI562" s="115"/>
      <c r="AQJ562" s="115"/>
      <c r="AQK562" s="115"/>
      <c r="AQL562" s="115"/>
      <c r="AQM562" s="115"/>
      <c r="AQN562" s="115"/>
      <c r="AQO562" s="115"/>
      <c r="AQP562" s="115"/>
      <c r="AQQ562" s="115"/>
      <c r="AQR562" s="115"/>
      <c r="AQS562" s="115"/>
      <c r="AQT562" s="115"/>
      <c r="AQU562" s="115"/>
      <c r="AQV562" s="115"/>
      <c r="AQW562" s="115"/>
      <c r="AQX562" s="115"/>
      <c r="AQY562" s="115"/>
      <c r="AQZ562" s="115"/>
      <c r="ARA562" s="115"/>
      <c r="ARB562" s="115"/>
      <c r="ARC562" s="115"/>
      <c r="ARD562" s="115"/>
      <c r="ARE562" s="115"/>
      <c r="ARF562" s="115"/>
      <c r="ARG562" s="115"/>
      <c r="ARH562" s="115"/>
      <c r="ARI562" s="115"/>
      <c r="ARJ562" s="115"/>
      <c r="ARK562" s="115"/>
      <c r="ARL562" s="115"/>
      <c r="ARM562" s="115"/>
      <c r="ARN562" s="115"/>
      <c r="ARO562" s="115"/>
      <c r="ARP562" s="115"/>
      <c r="ARQ562" s="115"/>
      <c r="ARR562" s="115"/>
      <c r="ARS562" s="115"/>
      <c r="ART562" s="115"/>
      <c r="ARU562" s="115"/>
      <c r="ARV562" s="115"/>
      <c r="ARW562" s="115"/>
      <c r="ARX562" s="115"/>
      <c r="ARY562" s="115"/>
      <c r="ARZ562" s="115"/>
      <c r="ASA562" s="115"/>
      <c r="ASB562" s="115"/>
      <c r="ASC562" s="115"/>
      <c r="ASD562" s="115"/>
      <c r="ASE562" s="115"/>
      <c r="ASF562" s="115"/>
      <c r="ASG562" s="115"/>
      <c r="ASH562" s="115"/>
      <c r="ASI562" s="115"/>
      <c r="ASJ562" s="115"/>
      <c r="ASK562" s="115"/>
      <c r="ASL562" s="115"/>
      <c r="ASM562" s="115"/>
      <c r="ASN562" s="115"/>
      <c r="ASO562" s="115"/>
      <c r="ASP562" s="115"/>
      <c r="ASQ562" s="115"/>
      <c r="ASR562" s="115"/>
      <c r="ASS562" s="115"/>
      <c r="AST562" s="115"/>
      <c r="ASU562" s="115"/>
      <c r="ASV562" s="115"/>
      <c r="ASW562" s="115"/>
      <c r="ASX562" s="115"/>
      <c r="ASY562" s="115"/>
      <c r="ASZ562" s="115"/>
      <c r="ATA562" s="115"/>
      <c r="ATB562" s="115"/>
      <c r="ATC562" s="115"/>
      <c r="ATD562" s="115"/>
      <c r="ATE562" s="115"/>
      <c r="ATF562" s="115"/>
      <c r="ATG562" s="115"/>
      <c r="ATH562" s="115"/>
      <c r="ATI562" s="115"/>
      <c r="ATJ562" s="115"/>
      <c r="ATK562" s="115"/>
      <c r="ATL562" s="115"/>
      <c r="ATM562" s="115"/>
      <c r="ATN562" s="115"/>
      <c r="ATO562" s="115"/>
      <c r="ATP562" s="115"/>
      <c r="ATQ562" s="115"/>
      <c r="ATR562" s="115"/>
      <c r="ATS562" s="115"/>
      <c r="ATT562" s="115"/>
      <c r="ATU562" s="115"/>
      <c r="ATV562" s="115"/>
      <c r="ATW562" s="115"/>
      <c r="ATX562" s="115"/>
      <c r="ATY562" s="115"/>
      <c r="ATZ562" s="115"/>
      <c r="AUA562" s="115"/>
      <c r="AUB562" s="115"/>
      <c r="AUC562" s="115"/>
      <c r="AUD562" s="115"/>
      <c r="AUE562" s="115"/>
      <c r="AUF562" s="115"/>
      <c r="AUG562" s="115"/>
      <c r="AUH562" s="115"/>
      <c r="AUI562" s="115"/>
      <c r="AUJ562" s="115"/>
      <c r="AUK562" s="115"/>
      <c r="AUL562" s="115"/>
      <c r="AUM562" s="115"/>
      <c r="AUN562" s="115"/>
      <c r="AUO562" s="115"/>
      <c r="AUP562" s="115"/>
      <c r="AUQ562" s="115"/>
      <c r="AUR562" s="115"/>
      <c r="AUS562" s="115"/>
      <c r="AUT562" s="115"/>
      <c r="AUU562" s="115"/>
      <c r="AUV562" s="115"/>
      <c r="AUW562" s="115"/>
      <c r="AUX562" s="115"/>
      <c r="AUY562" s="115"/>
      <c r="AUZ562" s="115"/>
      <c r="AVA562" s="115"/>
      <c r="AVB562" s="115"/>
      <c r="AVC562" s="115"/>
      <c r="AVD562" s="115"/>
      <c r="AVE562" s="115"/>
      <c r="AVF562" s="115"/>
      <c r="AVG562" s="115"/>
      <c r="AVH562" s="115"/>
      <c r="AVI562" s="115"/>
      <c r="AVJ562" s="115"/>
      <c r="AVK562" s="115"/>
      <c r="AVL562" s="115"/>
      <c r="AVM562" s="115"/>
      <c r="AVN562" s="115"/>
      <c r="AVO562" s="115"/>
      <c r="AVP562" s="115"/>
      <c r="AVQ562" s="115"/>
      <c r="AVR562" s="115"/>
      <c r="AVS562" s="115"/>
      <c r="AVT562" s="115"/>
      <c r="AVU562" s="115"/>
      <c r="AVV562" s="115"/>
      <c r="AVW562" s="115"/>
      <c r="AVX562" s="115"/>
      <c r="AVY562" s="115"/>
      <c r="AVZ562" s="115"/>
      <c r="AWA562" s="115"/>
      <c r="AWB562" s="115"/>
      <c r="AWC562" s="115"/>
      <c r="AWD562" s="115"/>
      <c r="AWE562" s="115"/>
      <c r="AWF562" s="115"/>
      <c r="AWG562" s="115"/>
      <c r="AWH562" s="115"/>
      <c r="AWI562" s="115"/>
      <c r="AWJ562" s="115"/>
      <c r="AWK562" s="115"/>
      <c r="AWL562" s="115"/>
      <c r="AWM562" s="115"/>
      <c r="AWN562" s="115"/>
      <c r="AWO562" s="115"/>
      <c r="AWP562" s="115"/>
      <c r="AWQ562" s="115"/>
      <c r="AWR562" s="115"/>
      <c r="AWS562" s="115"/>
      <c r="AWT562" s="115"/>
      <c r="AWU562" s="115"/>
      <c r="AWV562" s="115"/>
      <c r="AWW562" s="115"/>
      <c r="AWX562" s="115"/>
      <c r="AWY562" s="115"/>
      <c r="AWZ562" s="115"/>
      <c r="AXA562" s="115"/>
      <c r="AXB562" s="115"/>
      <c r="AXC562" s="115"/>
      <c r="AXD562" s="115"/>
      <c r="AXE562" s="115"/>
      <c r="AXF562" s="115"/>
      <c r="AXG562" s="115"/>
      <c r="AXH562" s="115"/>
      <c r="AXI562" s="115"/>
      <c r="AXJ562" s="115"/>
      <c r="AXK562" s="115"/>
      <c r="AXL562" s="115"/>
      <c r="AXM562" s="115"/>
      <c r="AXN562" s="115"/>
      <c r="AXO562" s="115"/>
      <c r="AXP562" s="115"/>
      <c r="AXQ562" s="115"/>
      <c r="AXR562" s="115"/>
      <c r="AXS562" s="115"/>
      <c r="AXT562" s="115"/>
      <c r="AXU562" s="115"/>
      <c r="AXV562" s="115"/>
      <c r="AXW562" s="115"/>
      <c r="AXX562" s="115"/>
      <c r="AXY562" s="115"/>
      <c r="AXZ562" s="115"/>
      <c r="AYA562" s="115"/>
      <c r="AYB562" s="115"/>
      <c r="AYC562" s="115"/>
      <c r="AYD562" s="115"/>
      <c r="AYE562" s="115"/>
      <c r="AYF562" s="115"/>
      <c r="AYG562" s="115"/>
      <c r="AYH562" s="115"/>
      <c r="AYI562" s="115"/>
      <c r="AYJ562" s="115"/>
      <c r="AYK562" s="115"/>
      <c r="AYL562" s="115"/>
      <c r="AYM562" s="115"/>
      <c r="AYN562" s="115"/>
      <c r="AYO562" s="115"/>
      <c r="AYP562" s="115"/>
      <c r="AYQ562" s="115"/>
      <c r="AYR562" s="115"/>
      <c r="AYS562" s="115"/>
      <c r="AYT562" s="115"/>
      <c r="AYU562" s="115"/>
      <c r="AYV562" s="115"/>
      <c r="AYW562" s="115"/>
      <c r="AYX562" s="115"/>
      <c r="AYY562" s="115"/>
      <c r="AYZ562" s="115"/>
      <c r="AZA562" s="115"/>
      <c r="AZB562" s="115"/>
      <c r="AZC562" s="115"/>
      <c r="AZD562" s="115"/>
      <c r="AZE562" s="115"/>
      <c r="AZF562" s="115"/>
      <c r="AZG562" s="115"/>
      <c r="AZH562" s="115"/>
      <c r="AZI562" s="115"/>
      <c r="AZJ562" s="115"/>
      <c r="AZK562" s="115"/>
      <c r="AZL562" s="115"/>
      <c r="AZM562" s="115"/>
      <c r="AZN562" s="115"/>
      <c r="AZO562" s="115"/>
      <c r="AZP562" s="115"/>
      <c r="AZQ562" s="115"/>
      <c r="AZR562" s="115"/>
      <c r="AZS562" s="115"/>
      <c r="AZT562" s="115"/>
      <c r="AZU562" s="115"/>
      <c r="AZV562" s="115"/>
      <c r="AZW562" s="115"/>
      <c r="AZX562" s="115"/>
      <c r="AZY562" s="115"/>
      <c r="AZZ562" s="115"/>
      <c r="BAA562" s="115"/>
      <c r="BAB562" s="115"/>
      <c r="BAC562" s="115"/>
      <c r="BAD562" s="115"/>
      <c r="BAE562" s="115"/>
      <c r="BAF562" s="115"/>
      <c r="BAG562" s="115"/>
      <c r="BAH562" s="115"/>
      <c r="BAI562" s="115"/>
      <c r="BAJ562" s="115"/>
      <c r="BAK562" s="115"/>
      <c r="BAL562" s="115"/>
      <c r="BAM562" s="115"/>
      <c r="BAN562" s="115"/>
      <c r="BAO562" s="115"/>
      <c r="BAP562" s="115"/>
      <c r="BAQ562" s="115"/>
      <c r="BAR562" s="115"/>
      <c r="BAS562" s="115"/>
      <c r="BAT562" s="115"/>
      <c r="BAU562" s="115"/>
      <c r="BAV562" s="115"/>
      <c r="BAW562" s="115"/>
      <c r="BAX562" s="115"/>
      <c r="BAY562" s="115"/>
      <c r="BAZ562" s="115"/>
      <c r="BBA562" s="115"/>
      <c r="BBB562" s="115"/>
      <c r="BBC562" s="115"/>
      <c r="BBD562" s="115"/>
      <c r="BBE562" s="115"/>
      <c r="BBF562" s="115"/>
      <c r="BBG562" s="115"/>
      <c r="BBH562" s="115"/>
      <c r="BBI562" s="115"/>
      <c r="BBJ562" s="115"/>
      <c r="BBK562" s="115"/>
      <c r="BBL562" s="115"/>
      <c r="BBM562" s="115"/>
      <c r="BBN562" s="115"/>
      <c r="BBO562" s="115"/>
      <c r="BBP562" s="115"/>
      <c r="BBQ562" s="115"/>
      <c r="BBR562" s="115"/>
      <c r="BBS562" s="115"/>
      <c r="BBT562" s="115"/>
      <c r="BBU562" s="115"/>
      <c r="BBV562" s="115"/>
      <c r="BBW562" s="115"/>
      <c r="BBX562" s="115"/>
      <c r="BBY562" s="115"/>
      <c r="BBZ562" s="115"/>
      <c r="BCA562" s="115"/>
      <c r="BCB562" s="115"/>
      <c r="BCC562" s="115"/>
      <c r="BCD562" s="115"/>
      <c r="BCE562" s="115"/>
      <c r="BCF562" s="115"/>
      <c r="BCG562" s="115"/>
      <c r="BCH562" s="115"/>
      <c r="BCI562" s="115"/>
      <c r="BCJ562" s="115"/>
      <c r="BCK562" s="115"/>
      <c r="BCL562" s="115"/>
      <c r="BCM562" s="115"/>
      <c r="BCN562" s="115"/>
      <c r="BCO562" s="115"/>
      <c r="BCP562" s="115"/>
      <c r="BCQ562" s="115"/>
      <c r="BCR562" s="115"/>
      <c r="BCS562" s="115"/>
      <c r="BCT562" s="115"/>
      <c r="BCU562" s="115"/>
      <c r="BCV562" s="115"/>
      <c r="BCW562" s="115"/>
      <c r="BCX562" s="115"/>
      <c r="BCY562" s="115"/>
      <c r="BCZ562" s="115"/>
      <c r="BDA562" s="115"/>
      <c r="BDB562" s="115"/>
      <c r="BDC562" s="115"/>
      <c r="BDD562" s="115"/>
      <c r="BDE562" s="115"/>
      <c r="BDF562" s="115"/>
      <c r="BDG562" s="115"/>
      <c r="BDH562" s="115"/>
      <c r="BDI562" s="115"/>
      <c r="BDJ562" s="115"/>
      <c r="BDK562" s="115"/>
      <c r="BDL562" s="115"/>
      <c r="BDM562" s="115"/>
      <c r="BDN562" s="115"/>
      <c r="BDO562" s="115"/>
      <c r="BDP562" s="115"/>
      <c r="BDQ562" s="115"/>
      <c r="BDR562" s="115"/>
      <c r="BDS562" s="115"/>
      <c r="BDT562" s="115"/>
      <c r="BDU562" s="115"/>
      <c r="BDV562" s="115"/>
      <c r="BDW562" s="115"/>
      <c r="BDX562" s="115"/>
      <c r="BDY562" s="115"/>
      <c r="BDZ562" s="115"/>
      <c r="BEA562" s="115"/>
      <c r="BEB562" s="115"/>
      <c r="BEC562" s="115"/>
      <c r="BED562" s="115"/>
      <c r="BEE562" s="115"/>
      <c r="BEF562" s="115"/>
      <c r="BEG562" s="115"/>
      <c r="BEH562" s="115"/>
      <c r="BEI562" s="115"/>
      <c r="BEJ562" s="115"/>
      <c r="BEK562" s="115"/>
      <c r="BEL562" s="115"/>
      <c r="BEM562" s="115"/>
      <c r="BEN562" s="115"/>
      <c r="BEO562" s="115"/>
      <c r="BEP562" s="115"/>
      <c r="BEQ562" s="115"/>
      <c r="BER562" s="115"/>
      <c r="BES562" s="115"/>
      <c r="BET562" s="115"/>
      <c r="BEU562" s="115"/>
      <c r="BEV562" s="115"/>
      <c r="BEW562" s="115"/>
      <c r="BEX562" s="115"/>
      <c r="BEY562" s="115"/>
      <c r="BEZ562" s="115"/>
      <c r="BFA562" s="115"/>
      <c r="BFB562" s="115"/>
      <c r="BFC562" s="115"/>
      <c r="BFD562" s="115"/>
      <c r="BFE562" s="115"/>
      <c r="BFF562" s="115"/>
      <c r="BFG562" s="115"/>
      <c r="BFH562" s="115"/>
      <c r="BFI562" s="115"/>
      <c r="BFJ562" s="115"/>
      <c r="BFK562" s="115"/>
      <c r="BFL562" s="115"/>
      <c r="BFM562" s="115"/>
      <c r="BFN562" s="115"/>
      <c r="BFO562" s="115"/>
      <c r="BFP562" s="115"/>
      <c r="BFQ562" s="115"/>
      <c r="BFR562" s="115"/>
      <c r="BFS562" s="115"/>
      <c r="BFT562" s="115"/>
      <c r="BFU562" s="115"/>
      <c r="BFV562" s="115"/>
      <c r="BFW562" s="115"/>
      <c r="BFX562" s="115"/>
      <c r="BFY562" s="115"/>
      <c r="BFZ562" s="115"/>
      <c r="BGA562" s="115"/>
      <c r="BGB562" s="115"/>
      <c r="BGC562" s="115"/>
      <c r="BGD562" s="115"/>
      <c r="BGE562" s="115"/>
      <c r="BGF562" s="115"/>
      <c r="BGG562" s="115"/>
      <c r="BGH562" s="115"/>
      <c r="BGI562" s="115"/>
      <c r="BGJ562" s="115"/>
      <c r="BGK562" s="115"/>
      <c r="BGL562" s="115"/>
      <c r="BGM562" s="115"/>
      <c r="BGN562" s="115"/>
      <c r="BGO562" s="115"/>
      <c r="BGP562" s="115"/>
      <c r="BGQ562" s="115"/>
      <c r="BGR562" s="115"/>
      <c r="BGS562" s="115"/>
      <c r="BGT562" s="115"/>
      <c r="BGU562" s="115"/>
      <c r="BGV562" s="115"/>
      <c r="BGW562" s="115"/>
      <c r="BGX562" s="115"/>
      <c r="BGY562" s="115"/>
      <c r="BGZ562" s="115"/>
      <c r="BHA562" s="115"/>
      <c r="BHB562" s="115"/>
      <c r="BHC562" s="115"/>
      <c r="BHD562" s="115"/>
      <c r="BHE562" s="115"/>
      <c r="BHF562" s="115"/>
      <c r="BHG562" s="115"/>
      <c r="BHH562" s="115"/>
      <c r="BHI562" s="115"/>
      <c r="BHJ562" s="115"/>
      <c r="BHK562" s="115"/>
      <c r="BHL562" s="115"/>
      <c r="BHM562" s="115"/>
      <c r="BHN562" s="115"/>
      <c r="BHO562" s="115"/>
      <c r="BHP562" s="115"/>
      <c r="BHQ562" s="115"/>
      <c r="BHR562" s="115"/>
      <c r="BHS562" s="115"/>
      <c r="BHT562" s="115"/>
      <c r="BHU562" s="115"/>
      <c r="BHV562" s="115"/>
      <c r="BHW562" s="115"/>
      <c r="BHX562" s="115"/>
      <c r="BHY562" s="115"/>
      <c r="BHZ562" s="115"/>
      <c r="BIA562" s="115"/>
      <c r="BIB562" s="115"/>
      <c r="BIC562" s="115"/>
      <c r="BID562" s="115"/>
      <c r="BIE562" s="115"/>
      <c r="BIF562" s="115"/>
      <c r="BIG562" s="115"/>
      <c r="BIH562" s="115"/>
      <c r="BII562" s="115"/>
      <c r="BIJ562" s="115"/>
      <c r="BIK562" s="115"/>
      <c r="BIL562" s="115"/>
      <c r="BIM562" s="115"/>
      <c r="BIN562" s="115"/>
      <c r="BIO562" s="115"/>
      <c r="BIP562" s="115"/>
      <c r="BIQ562" s="115"/>
      <c r="BIR562" s="115"/>
      <c r="BIS562" s="115"/>
      <c r="BIT562" s="115"/>
      <c r="BIU562" s="115"/>
      <c r="BIV562" s="115"/>
      <c r="BIW562" s="115"/>
      <c r="BIX562" s="115"/>
      <c r="BIY562" s="115"/>
      <c r="BIZ562" s="115"/>
      <c r="BJA562" s="115"/>
      <c r="BJB562" s="115"/>
      <c r="BJC562" s="115"/>
      <c r="BJD562" s="115"/>
      <c r="BJE562" s="115"/>
      <c r="BJF562" s="115"/>
      <c r="BJG562" s="115"/>
      <c r="BJH562" s="115"/>
      <c r="BJI562" s="115"/>
      <c r="BJJ562" s="115"/>
      <c r="BJK562" s="115"/>
      <c r="BJL562" s="115"/>
      <c r="BJM562" s="115"/>
      <c r="BJN562" s="115"/>
      <c r="BJO562" s="115"/>
      <c r="BJP562" s="115"/>
      <c r="BJQ562" s="115"/>
      <c r="BJR562" s="115"/>
      <c r="BJS562" s="115"/>
      <c r="BJT562" s="115"/>
      <c r="BJU562" s="115"/>
      <c r="BJV562" s="115"/>
      <c r="BJW562" s="115"/>
      <c r="BJX562" s="115"/>
      <c r="BJY562" s="115"/>
      <c r="BJZ562" s="115"/>
      <c r="BKA562" s="115"/>
      <c r="BKB562" s="115"/>
      <c r="BKC562" s="115"/>
      <c r="BKD562" s="115"/>
      <c r="BKE562" s="115"/>
      <c r="BKF562" s="115"/>
      <c r="BKG562" s="115"/>
      <c r="BKH562" s="115"/>
      <c r="BKI562" s="115"/>
      <c r="BKJ562" s="115"/>
      <c r="BKK562" s="115"/>
      <c r="BKL562" s="115"/>
      <c r="BKM562" s="115"/>
      <c r="BKN562" s="115"/>
      <c r="BKO562" s="115"/>
      <c r="BKP562" s="115"/>
      <c r="BKQ562" s="115"/>
      <c r="BKR562" s="115"/>
      <c r="BKS562" s="115"/>
      <c r="BKT562" s="115"/>
      <c r="BKU562" s="115"/>
      <c r="BKV562" s="115"/>
      <c r="BKW562" s="115"/>
      <c r="BKX562" s="115"/>
      <c r="BKY562" s="115"/>
      <c r="BKZ562" s="115"/>
      <c r="BLA562" s="115"/>
      <c r="BLB562" s="115"/>
      <c r="BLC562" s="115"/>
      <c r="BLD562" s="115"/>
      <c r="BLE562" s="115"/>
      <c r="BLF562" s="115"/>
      <c r="BLG562" s="115"/>
      <c r="BLH562" s="115"/>
      <c r="BLI562" s="115"/>
      <c r="BLJ562" s="115"/>
      <c r="BLK562" s="115"/>
      <c r="BLL562" s="115"/>
      <c r="BLM562" s="115"/>
      <c r="BLN562" s="115"/>
      <c r="BLO562" s="115"/>
      <c r="BLP562" s="115"/>
      <c r="BLQ562" s="115"/>
      <c r="BLR562" s="115"/>
      <c r="BLS562" s="115"/>
      <c r="BLT562" s="115"/>
      <c r="BLU562" s="115"/>
      <c r="BLV562" s="115"/>
      <c r="BLW562" s="115"/>
      <c r="BLX562" s="115"/>
      <c r="BLY562" s="115"/>
      <c r="BLZ562" s="115"/>
      <c r="BMA562" s="115"/>
      <c r="BMB562" s="115"/>
      <c r="BMC562" s="115"/>
      <c r="BMD562" s="115"/>
      <c r="BME562" s="115"/>
      <c r="BMF562" s="115"/>
      <c r="BMG562" s="115"/>
      <c r="BMH562" s="115"/>
      <c r="BMI562" s="115"/>
      <c r="BMJ562" s="115"/>
      <c r="BMK562" s="115"/>
      <c r="BML562" s="115"/>
      <c r="BMM562" s="115"/>
      <c r="BMN562" s="115"/>
      <c r="BMO562" s="115"/>
      <c r="BMP562" s="115"/>
      <c r="BMQ562" s="115"/>
      <c r="BMR562" s="115"/>
      <c r="BMS562" s="115"/>
      <c r="BMT562" s="115"/>
      <c r="BMU562" s="115"/>
      <c r="BMV562" s="115"/>
      <c r="BMW562" s="115"/>
      <c r="BMX562" s="115"/>
      <c r="BMY562" s="115"/>
      <c r="BMZ562" s="115"/>
      <c r="BNA562" s="115"/>
      <c r="BNB562" s="115"/>
      <c r="BNC562" s="115"/>
      <c r="BND562" s="115"/>
      <c r="BNE562" s="115"/>
      <c r="BNF562" s="115"/>
      <c r="BNG562" s="115"/>
      <c r="BNH562" s="115"/>
      <c r="BNI562" s="115"/>
      <c r="BNJ562" s="115"/>
      <c r="BNK562" s="115"/>
      <c r="BNL562" s="115"/>
      <c r="BNM562" s="115"/>
      <c r="BNN562" s="115"/>
      <c r="BNO562" s="115"/>
      <c r="BNP562" s="115"/>
      <c r="BNQ562" s="115"/>
      <c r="BNR562" s="115"/>
      <c r="BNS562" s="115"/>
      <c r="BNT562" s="115"/>
      <c r="BNU562" s="115"/>
      <c r="BNV562" s="115"/>
      <c r="BNW562" s="115"/>
      <c r="BNX562" s="115"/>
      <c r="BNY562" s="115"/>
      <c r="BNZ562" s="115"/>
      <c r="BOA562" s="115"/>
      <c r="BOB562" s="115"/>
      <c r="BOC562" s="115"/>
      <c r="BOD562" s="115"/>
      <c r="BOE562" s="115"/>
      <c r="BOF562" s="115"/>
      <c r="BOG562" s="115"/>
      <c r="BOH562" s="115"/>
      <c r="BOI562" s="115"/>
      <c r="BOJ562" s="115"/>
      <c r="BOK562" s="115"/>
      <c r="BOL562" s="115"/>
      <c r="BOM562" s="115"/>
      <c r="BON562" s="115"/>
      <c r="BOO562" s="115"/>
      <c r="BOP562" s="115"/>
      <c r="BOQ562" s="115"/>
      <c r="BOR562" s="115"/>
      <c r="BOS562" s="115"/>
      <c r="BOT562" s="115"/>
      <c r="BOU562" s="115"/>
      <c r="BOV562" s="115"/>
      <c r="BOW562" s="115"/>
      <c r="BOX562" s="115"/>
      <c r="BOY562" s="115"/>
      <c r="BOZ562" s="115"/>
      <c r="BPA562" s="115"/>
      <c r="BPB562" s="115"/>
      <c r="BPC562" s="115"/>
      <c r="BPD562" s="115"/>
      <c r="BPE562" s="115"/>
      <c r="BPF562" s="115"/>
      <c r="BPG562" s="115"/>
      <c r="BPH562" s="115"/>
      <c r="BPI562" s="115"/>
      <c r="BPJ562" s="115"/>
      <c r="BPK562" s="115"/>
      <c r="BPL562" s="115"/>
      <c r="BPM562" s="115"/>
      <c r="BPN562" s="115"/>
      <c r="BPO562" s="115"/>
      <c r="BPP562" s="115"/>
      <c r="BPQ562" s="115"/>
      <c r="BPR562" s="115"/>
      <c r="BPS562" s="115"/>
      <c r="BPT562" s="115"/>
      <c r="BPU562" s="115"/>
      <c r="BPV562" s="115"/>
      <c r="BPW562" s="115"/>
      <c r="BPX562" s="115"/>
      <c r="BPY562" s="115"/>
      <c r="BPZ562" s="115"/>
      <c r="BQA562" s="115"/>
      <c r="BQB562" s="115"/>
      <c r="BQC562" s="115"/>
      <c r="BQD562" s="115"/>
      <c r="BQE562" s="115"/>
      <c r="BQF562" s="115"/>
      <c r="BQG562" s="115"/>
      <c r="BQH562" s="115"/>
      <c r="BQI562" s="115"/>
      <c r="BQJ562" s="115"/>
      <c r="BQK562" s="115"/>
      <c r="BQL562" s="115"/>
      <c r="BQM562" s="115"/>
      <c r="BQN562" s="115"/>
      <c r="BQO562" s="115"/>
      <c r="BQP562" s="115"/>
      <c r="BQQ562" s="115"/>
      <c r="BQR562" s="115"/>
      <c r="BQS562" s="115"/>
      <c r="BQT562" s="115"/>
      <c r="BQU562" s="115"/>
      <c r="BQV562" s="115"/>
      <c r="BQW562" s="115"/>
      <c r="BQX562" s="115"/>
      <c r="BQY562" s="115"/>
      <c r="BQZ562" s="115"/>
      <c r="BRA562" s="115"/>
      <c r="BRB562" s="115"/>
      <c r="BRC562" s="115"/>
      <c r="BRD562" s="115"/>
      <c r="BRE562" s="115"/>
      <c r="BRF562" s="115"/>
      <c r="BRG562" s="115"/>
      <c r="BRH562" s="115"/>
      <c r="BRI562" s="115"/>
      <c r="BRJ562" s="115"/>
      <c r="BRK562" s="115"/>
      <c r="BRL562" s="115"/>
      <c r="BRM562" s="115"/>
      <c r="BRN562" s="115"/>
      <c r="BRO562" s="115"/>
      <c r="BRP562" s="115"/>
      <c r="BRQ562" s="115"/>
      <c r="BRR562" s="115"/>
      <c r="BRS562" s="115"/>
      <c r="BRT562" s="115"/>
      <c r="BRU562" s="115"/>
      <c r="BRV562" s="115"/>
      <c r="BRW562" s="115"/>
      <c r="BRX562" s="115"/>
      <c r="BRY562" s="115"/>
      <c r="BRZ562" s="115"/>
      <c r="BSA562" s="115"/>
      <c r="BSB562" s="115"/>
      <c r="BSC562" s="115"/>
      <c r="BSD562" s="115"/>
      <c r="BSE562" s="115"/>
      <c r="BSF562" s="115"/>
      <c r="BSG562" s="115"/>
      <c r="BSH562" s="115"/>
      <c r="BSI562" s="115"/>
      <c r="BSJ562" s="115"/>
      <c r="BSK562" s="115"/>
      <c r="BSL562" s="115"/>
      <c r="BSM562" s="115"/>
      <c r="BSN562" s="115"/>
      <c r="BSO562" s="115"/>
      <c r="BSP562" s="115"/>
      <c r="BSQ562" s="115"/>
      <c r="BSR562" s="115"/>
      <c r="BSS562" s="115"/>
      <c r="BST562" s="115"/>
      <c r="BSU562" s="115"/>
      <c r="BSV562" s="115"/>
      <c r="BSW562" s="115"/>
      <c r="BSX562" s="115"/>
      <c r="BSY562" s="115"/>
      <c r="BSZ562" s="115"/>
      <c r="BTA562" s="115"/>
      <c r="BTB562" s="115"/>
      <c r="BTC562" s="115"/>
      <c r="BTD562" s="115"/>
      <c r="BTE562" s="115"/>
      <c r="BTF562" s="115"/>
      <c r="BTG562" s="115"/>
      <c r="BTH562" s="115"/>
      <c r="BTI562" s="115"/>
      <c r="BTJ562" s="115"/>
      <c r="BTK562" s="115"/>
      <c r="BTL562" s="115"/>
      <c r="BTM562" s="115"/>
      <c r="BTN562" s="115"/>
      <c r="BTO562" s="115"/>
      <c r="BTP562" s="115"/>
      <c r="BTQ562" s="115"/>
      <c r="BTR562" s="115"/>
      <c r="BTS562" s="115"/>
      <c r="BTT562" s="115"/>
      <c r="BTU562" s="115"/>
      <c r="BTV562" s="115"/>
      <c r="BTW562" s="115"/>
      <c r="BTX562" s="115"/>
      <c r="BTY562" s="115"/>
      <c r="BTZ562" s="115"/>
      <c r="BUA562" s="115"/>
      <c r="BUB562" s="115"/>
      <c r="BUC562" s="115"/>
      <c r="BUD562" s="115"/>
      <c r="BUE562" s="115"/>
      <c r="BUF562" s="115"/>
      <c r="BUG562" s="115"/>
      <c r="BUH562" s="115"/>
      <c r="BUI562" s="115"/>
      <c r="BUJ562" s="115"/>
      <c r="BUK562" s="115"/>
      <c r="BUL562" s="115"/>
      <c r="BUM562" s="115"/>
      <c r="BUN562" s="115"/>
      <c r="BUO562" s="115"/>
      <c r="BUP562" s="115"/>
      <c r="BUQ562" s="115"/>
      <c r="BUR562" s="115"/>
      <c r="BUS562" s="115"/>
      <c r="BUT562" s="115"/>
      <c r="BUU562" s="115"/>
      <c r="BUV562" s="115"/>
      <c r="BUW562" s="115"/>
      <c r="BUX562" s="115"/>
      <c r="BUY562" s="115"/>
      <c r="BUZ562" s="115"/>
      <c r="BVA562" s="115"/>
      <c r="BVB562" s="115"/>
      <c r="BVC562" s="115"/>
      <c r="BVD562" s="115"/>
      <c r="BVE562" s="115"/>
      <c r="BVF562" s="115"/>
      <c r="BVG562" s="115"/>
      <c r="BVH562" s="115"/>
      <c r="BVI562" s="115"/>
      <c r="BVJ562" s="115"/>
      <c r="BVK562" s="115"/>
      <c r="BVL562" s="115"/>
      <c r="BVM562" s="115"/>
      <c r="BVN562" s="115"/>
      <c r="BVO562" s="115"/>
      <c r="BVP562" s="115"/>
      <c r="BVQ562" s="115"/>
      <c r="BVR562" s="115"/>
      <c r="BVS562" s="115"/>
      <c r="BVT562" s="115"/>
      <c r="BVU562" s="115"/>
      <c r="BVV562" s="115"/>
      <c r="BVW562" s="115"/>
      <c r="BVX562" s="115"/>
      <c r="BVY562" s="115"/>
      <c r="BVZ562" s="115"/>
      <c r="BWA562" s="115"/>
      <c r="BWB562" s="115"/>
      <c r="BWC562" s="115"/>
      <c r="BWD562" s="115"/>
      <c r="BWE562" s="115"/>
      <c r="BWF562" s="115"/>
      <c r="BWG562" s="115"/>
      <c r="BWH562" s="115"/>
      <c r="BWI562" s="115"/>
      <c r="BWJ562" s="115"/>
      <c r="BWK562" s="115"/>
      <c r="BWL562" s="115"/>
      <c r="BWM562" s="115"/>
      <c r="BWN562" s="115"/>
      <c r="BWO562" s="115"/>
      <c r="BWP562" s="115"/>
      <c r="BWQ562" s="115"/>
      <c r="BWR562" s="115"/>
      <c r="BWS562" s="115"/>
      <c r="BWT562" s="115"/>
      <c r="BWU562" s="115"/>
      <c r="BWV562" s="115"/>
      <c r="BWW562" s="115"/>
      <c r="BWX562" s="115"/>
      <c r="BWY562" s="115"/>
      <c r="BWZ562" s="115"/>
      <c r="BXA562" s="115"/>
      <c r="BXB562" s="115"/>
      <c r="BXC562" s="115"/>
      <c r="BXD562" s="115"/>
      <c r="BXE562" s="115"/>
      <c r="BXF562" s="115"/>
      <c r="BXG562" s="115"/>
      <c r="BXH562" s="115"/>
      <c r="BXI562" s="115"/>
      <c r="BXJ562" s="115"/>
      <c r="BXK562" s="115"/>
      <c r="BXL562" s="115"/>
      <c r="BXM562" s="115"/>
      <c r="BXN562" s="115"/>
      <c r="BXO562" s="115"/>
      <c r="BXP562" s="115"/>
      <c r="BXQ562" s="115"/>
      <c r="BXR562" s="115"/>
      <c r="BXS562" s="115"/>
      <c r="BXT562" s="115"/>
      <c r="BXU562" s="115"/>
      <c r="BXV562" s="115"/>
      <c r="BXW562" s="115"/>
      <c r="BXX562" s="115"/>
      <c r="BXY562" s="115"/>
      <c r="BXZ562" s="115"/>
      <c r="BYA562" s="115"/>
      <c r="BYB562" s="115"/>
      <c r="BYC562" s="115"/>
      <c r="BYD562" s="115"/>
      <c r="BYE562" s="115"/>
      <c r="BYF562" s="115"/>
      <c r="BYG562" s="115"/>
      <c r="BYH562" s="115"/>
      <c r="BYI562" s="115"/>
      <c r="BYJ562" s="115"/>
      <c r="BYK562" s="115"/>
      <c r="BYL562" s="115"/>
      <c r="BYM562" s="115"/>
      <c r="BYN562" s="115"/>
      <c r="BYO562" s="115"/>
      <c r="BYP562" s="115"/>
      <c r="BYQ562" s="115"/>
      <c r="BYR562" s="115"/>
      <c r="BYS562" s="115"/>
      <c r="BYT562" s="115"/>
      <c r="BYU562" s="115"/>
      <c r="BYV562" s="115"/>
      <c r="BYW562" s="115"/>
      <c r="BYX562" s="115"/>
      <c r="BYY562" s="115"/>
      <c r="BYZ562" s="115"/>
      <c r="BZA562" s="115"/>
      <c r="BZB562" s="115"/>
      <c r="BZC562" s="115"/>
      <c r="BZD562" s="115"/>
      <c r="BZE562" s="115"/>
      <c r="BZF562" s="115"/>
      <c r="BZG562" s="115"/>
      <c r="BZH562" s="115"/>
      <c r="BZI562" s="115"/>
      <c r="BZJ562" s="115"/>
      <c r="BZK562" s="115"/>
      <c r="BZL562" s="115"/>
      <c r="BZM562" s="115"/>
      <c r="BZN562" s="115"/>
      <c r="BZO562" s="115"/>
      <c r="BZP562" s="115"/>
      <c r="BZQ562" s="115"/>
      <c r="BZR562" s="115"/>
      <c r="BZS562" s="115"/>
      <c r="BZT562" s="115"/>
      <c r="BZU562" s="115"/>
      <c r="BZV562" s="115"/>
      <c r="BZW562" s="115"/>
      <c r="BZX562" s="115"/>
      <c r="BZY562" s="115"/>
      <c r="BZZ562" s="115"/>
      <c r="CAA562" s="115"/>
      <c r="CAB562" s="115"/>
      <c r="CAC562" s="115"/>
      <c r="CAD562" s="115"/>
      <c r="CAE562" s="115"/>
      <c r="CAF562" s="115"/>
      <c r="CAG562" s="115"/>
      <c r="CAH562" s="115"/>
      <c r="CAI562" s="115"/>
      <c r="CAJ562" s="115"/>
      <c r="CAK562" s="115"/>
      <c r="CAL562" s="115"/>
      <c r="CAM562" s="115"/>
      <c r="CAN562" s="115"/>
      <c r="CAO562" s="115"/>
      <c r="CAP562" s="115"/>
      <c r="CAQ562" s="115"/>
      <c r="CAR562" s="115"/>
      <c r="CAS562" s="115"/>
      <c r="CAT562" s="115"/>
      <c r="CAU562" s="115"/>
      <c r="CAV562" s="115"/>
      <c r="CAW562" s="115"/>
      <c r="CAX562" s="115"/>
      <c r="CAY562" s="115"/>
      <c r="CAZ562" s="115"/>
      <c r="CBA562" s="115"/>
      <c r="CBB562" s="115"/>
      <c r="CBC562" s="115"/>
      <c r="CBD562" s="115"/>
      <c r="CBE562" s="115"/>
      <c r="CBF562" s="115"/>
      <c r="CBG562" s="115"/>
      <c r="CBH562" s="115"/>
      <c r="CBI562" s="115"/>
      <c r="CBJ562" s="115"/>
      <c r="CBK562" s="115"/>
      <c r="CBL562" s="115"/>
      <c r="CBM562" s="115"/>
      <c r="CBN562" s="115"/>
      <c r="CBO562" s="115"/>
      <c r="CBP562" s="115"/>
      <c r="CBQ562" s="115"/>
      <c r="CBR562" s="115"/>
      <c r="CBS562" s="115"/>
      <c r="CBT562" s="115"/>
      <c r="CBU562" s="115"/>
      <c r="CBV562" s="115"/>
      <c r="CBW562" s="115"/>
      <c r="CBX562" s="115"/>
      <c r="CBY562" s="115"/>
      <c r="CBZ562" s="115"/>
      <c r="CCA562" s="115"/>
      <c r="CCB562" s="115"/>
      <c r="CCC562" s="115"/>
      <c r="CCD562" s="115"/>
      <c r="CCE562" s="115"/>
      <c r="CCF562" s="115"/>
      <c r="CCG562" s="115"/>
      <c r="CCH562" s="115"/>
      <c r="CCI562" s="115"/>
      <c r="CCJ562" s="115"/>
      <c r="CCK562" s="115"/>
      <c r="CCL562" s="115"/>
      <c r="CCM562" s="115"/>
      <c r="CCN562" s="115"/>
      <c r="CCO562" s="115"/>
      <c r="CCP562" s="115"/>
      <c r="CCQ562" s="115"/>
      <c r="CCR562" s="115"/>
      <c r="CCS562" s="115"/>
      <c r="CCT562" s="115"/>
      <c r="CCU562" s="115"/>
      <c r="CCV562" s="115"/>
      <c r="CCW562" s="115"/>
      <c r="CCX562" s="115"/>
      <c r="CCY562" s="115"/>
      <c r="CCZ562" s="115"/>
      <c r="CDA562" s="115"/>
      <c r="CDB562" s="115"/>
      <c r="CDC562" s="115"/>
      <c r="CDD562" s="115"/>
      <c r="CDE562" s="115"/>
      <c r="CDF562" s="115"/>
      <c r="CDG562" s="115"/>
      <c r="CDH562" s="115"/>
      <c r="CDI562" s="115"/>
      <c r="CDJ562" s="115"/>
      <c r="CDK562" s="115"/>
      <c r="CDL562" s="115"/>
      <c r="CDM562" s="115"/>
      <c r="CDN562" s="115"/>
      <c r="CDO562" s="115"/>
      <c r="CDP562" s="115"/>
      <c r="CDQ562" s="115"/>
      <c r="CDR562" s="115"/>
      <c r="CDS562" s="115"/>
      <c r="CDT562" s="115"/>
      <c r="CDU562" s="115"/>
      <c r="CDV562" s="115"/>
      <c r="CDW562" s="115"/>
      <c r="CDX562" s="115"/>
      <c r="CDY562" s="115"/>
      <c r="CDZ562" s="115"/>
      <c r="CEA562" s="115"/>
      <c r="CEB562" s="115"/>
      <c r="CEC562" s="115"/>
      <c r="CED562" s="115"/>
      <c r="CEE562" s="115"/>
      <c r="CEF562" s="115"/>
      <c r="CEG562" s="115"/>
      <c r="CEH562" s="115"/>
      <c r="CEI562" s="115"/>
      <c r="CEJ562" s="115"/>
      <c r="CEK562" s="115"/>
      <c r="CEL562" s="115"/>
      <c r="CEM562" s="115"/>
      <c r="CEN562" s="115"/>
      <c r="CEO562" s="115"/>
      <c r="CEP562" s="115"/>
      <c r="CEQ562" s="115"/>
      <c r="CER562" s="115"/>
      <c r="CES562" s="115"/>
      <c r="CET562" s="115"/>
      <c r="CEU562" s="115"/>
      <c r="CEV562" s="115"/>
      <c r="CEW562" s="115"/>
      <c r="CEX562" s="115"/>
      <c r="CEY562" s="115"/>
      <c r="CEZ562" s="115"/>
      <c r="CFA562" s="115"/>
      <c r="CFB562" s="115"/>
      <c r="CFC562" s="115"/>
      <c r="CFD562" s="115"/>
      <c r="CFE562" s="115"/>
      <c r="CFF562" s="115"/>
      <c r="CFG562" s="115"/>
      <c r="CFH562" s="115"/>
      <c r="CFI562" s="115"/>
      <c r="CFJ562" s="115"/>
      <c r="CFK562" s="115"/>
      <c r="CFL562" s="115"/>
      <c r="CFM562" s="115"/>
      <c r="CFN562" s="115"/>
      <c r="CFO562" s="115"/>
      <c r="CFP562" s="115"/>
      <c r="CFQ562" s="115"/>
      <c r="CFR562" s="115"/>
      <c r="CFS562" s="115"/>
      <c r="CFT562" s="115"/>
      <c r="CFU562" s="115"/>
      <c r="CFV562" s="115"/>
      <c r="CFW562" s="115"/>
      <c r="CFX562" s="115"/>
      <c r="CFY562" s="115"/>
      <c r="CFZ562" s="115"/>
      <c r="CGA562" s="115"/>
      <c r="CGB562" s="115"/>
      <c r="CGC562" s="115"/>
      <c r="CGD562" s="115"/>
      <c r="CGE562" s="115"/>
      <c r="CGF562" s="115"/>
      <c r="CGG562" s="115"/>
      <c r="CGH562" s="115"/>
      <c r="CGI562" s="115"/>
      <c r="CGJ562" s="115"/>
      <c r="CGK562" s="115"/>
      <c r="CGL562" s="115"/>
      <c r="CGM562" s="115"/>
      <c r="CGN562" s="115"/>
      <c r="CGO562" s="115"/>
      <c r="CGP562" s="115"/>
      <c r="CGQ562" s="115"/>
      <c r="CGR562" s="115"/>
      <c r="CGS562" s="115"/>
      <c r="CGT562" s="115"/>
      <c r="CGU562" s="115"/>
      <c r="CGV562" s="115"/>
      <c r="CGW562" s="115"/>
      <c r="CGX562" s="115"/>
      <c r="CGY562" s="115"/>
      <c r="CGZ562" s="115"/>
      <c r="CHA562" s="115"/>
      <c r="CHB562" s="115"/>
      <c r="CHC562" s="115"/>
      <c r="CHD562" s="115"/>
      <c r="CHE562" s="115"/>
      <c r="CHF562" s="115"/>
      <c r="CHG562" s="115"/>
      <c r="CHH562" s="115"/>
      <c r="CHI562" s="115"/>
      <c r="CHJ562" s="115"/>
      <c r="CHK562" s="115"/>
      <c r="CHL562" s="115"/>
      <c r="CHM562" s="115"/>
      <c r="CHN562" s="115"/>
      <c r="CHO562" s="115"/>
      <c r="CHP562" s="115"/>
      <c r="CHQ562" s="115"/>
      <c r="CHR562" s="115"/>
      <c r="CHS562" s="115"/>
      <c r="CHT562" s="115"/>
      <c r="CHU562" s="115"/>
      <c r="CHV562" s="115"/>
      <c r="CHW562" s="115"/>
      <c r="CHX562" s="115"/>
      <c r="CHY562" s="115"/>
      <c r="CHZ562" s="115"/>
      <c r="CIA562" s="115"/>
      <c r="CIB562" s="115"/>
      <c r="CIC562" s="115"/>
      <c r="CID562" s="115"/>
      <c r="CIE562" s="115"/>
      <c r="CIF562" s="115"/>
      <c r="CIG562" s="115"/>
      <c r="CIH562" s="115"/>
      <c r="CII562" s="115"/>
      <c r="CIJ562" s="115"/>
      <c r="CIK562" s="115"/>
      <c r="CIL562" s="115"/>
      <c r="CIM562" s="115"/>
      <c r="CIN562" s="115"/>
      <c r="CIO562" s="115"/>
      <c r="CIP562" s="115"/>
      <c r="CIQ562" s="115"/>
      <c r="CIR562" s="115"/>
      <c r="CIS562" s="115"/>
      <c r="CIT562" s="115"/>
      <c r="CIU562" s="115"/>
      <c r="CIV562" s="115"/>
      <c r="CIW562" s="115"/>
      <c r="CIX562" s="115"/>
      <c r="CIY562" s="115"/>
      <c r="CIZ562" s="115"/>
      <c r="CJA562" s="115"/>
      <c r="CJB562" s="115"/>
      <c r="CJC562" s="115"/>
      <c r="CJD562" s="115"/>
      <c r="CJE562" s="115"/>
      <c r="CJF562" s="115"/>
      <c r="CJG562" s="115"/>
      <c r="CJH562" s="115"/>
      <c r="CJI562" s="115"/>
      <c r="CJJ562" s="115"/>
      <c r="CJK562" s="115"/>
      <c r="CJL562" s="115"/>
      <c r="CJM562" s="115"/>
      <c r="CJN562" s="115"/>
      <c r="CJO562" s="115"/>
      <c r="CJP562" s="115"/>
      <c r="CJQ562" s="115"/>
      <c r="CJR562" s="115"/>
      <c r="CJS562" s="115"/>
      <c r="CJT562" s="115"/>
      <c r="CJU562" s="115"/>
      <c r="CJV562" s="115"/>
      <c r="CJW562" s="115"/>
      <c r="CJX562" s="115"/>
      <c r="CJY562" s="115"/>
      <c r="CJZ562" s="115"/>
      <c r="CKA562" s="115"/>
      <c r="CKB562" s="115"/>
      <c r="CKC562" s="115"/>
      <c r="CKD562" s="115"/>
      <c r="CKE562" s="115"/>
      <c r="CKF562" s="115"/>
      <c r="CKG562" s="115"/>
      <c r="CKH562" s="115"/>
      <c r="CKI562" s="115"/>
      <c r="CKJ562" s="115"/>
      <c r="CKK562" s="115"/>
      <c r="CKL562" s="115"/>
      <c r="CKM562" s="115"/>
      <c r="CKN562" s="115"/>
      <c r="CKO562" s="115"/>
      <c r="CKP562" s="115"/>
      <c r="CKQ562" s="115"/>
      <c r="CKR562" s="115"/>
      <c r="CKS562" s="115"/>
      <c r="CKT562" s="115"/>
      <c r="CKU562" s="115"/>
      <c r="CKV562" s="115"/>
      <c r="CKW562" s="115"/>
      <c r="CKX562" s="115"/>
      <c r="CKY562" s="115"/>
      <c r="CKZ562" s="115"/>
      <c r="CLA562" s="115"/>
      <c r="CLB562" s="115"/>
      <c r="CLC562" s="115"/>
      <c r="CLD562" s="115"/>
      <c r="CLE562" s="115"/>
      <c r="CLF562" s="115"/>
      <c r="CLG562" s="115"/>
      <c r="CLH562" s="115"/>
      <c r="CLI562" s="115"/>
      <c r="CLJ562" s="115"/>
      <c r="CLK562" s="115"/>
      <c r="CLL562" s="115"/>
      <c r="CLM562" s="115"/>
      <c r="CLN562" s="115"/>
      <c r="CLO562" s="115"/>
      <c r="CLP562" s="115"/>
      <c r="CLQ562" s="115"/>
      <c r="CLR562" s="115"/>
      <c r="CLS562" s="115"/>
      <c r="CLT562" s="115"/>
      <c r="CLU562" s="115"/>
      <c r="CLV562" s="115"/>
      <c r="CLW562" s="115"/>
      <c r="CLX562" s="115"/>
      <c r="CLY562" s="115"/>
      <c r="CLZ562" s="115"/>
      <c r="CMA562" s="115"/>
      <c r="CMB562" s="115"/>
      <c r="CMC562" s="115"/>
      <c r="CMD562" s="115"/>
      <c r="CME562" s="115"/>
      <c r="CMF562" s="115"/>
      <c r="CMG562" s="115"/>
      <c r="CMH562" s="115"/>
      <c r="CMI562" s="115"/>
      <c r="CMJ562" s="115"/>
      <c r="CMK562" s="115"/>
      <c r="CML562" s="115"/>
      <c r="CMM562" s="115"/>
      <c r="CMN562" s="115"/>
      <c r="CMO562" s="115"/>
      <c r="CMP562" s="115"/>
      <c r="CMQ562" s="115"/>
      <c r="CMR562" s="115"/>
      <c r="CMS562" s="115"/>
      <c r="CMT562" s="115"/>
      <c r="CMU562" s="115"/>
      <c r="CMV562" s="115"/>
      <c r="CMW562" s="115"/>
      <c r="CMX562" s="115"/>
      <c r="CMY562" s="115"/>
      <c r="CMZ562" s="115"/>
      <c r="CNA562" s="115"/>
      <c r="CNB562" s="115"/>
      <c r="CNC562" s="115"/>
      <c r="CND562" s="115"/>
      <c r="CNE562" s="115"/>
      <c r="CNF562" s="115"/>
      <c r="CNG562" s="115"/>
      <c r="CNH562" s="115"/>
      <c r="CNI562" s="115"/>
      <c r="CNJ562" s="115"/>
      <c r="CNK562" s="115"/>
      <c r="CNL562" s="115"/>
      <c r="CNM562" s="115"/>
      <c r="CNN562" s="115"/>
      <c r="CNO562" s="115"/>
      <c r="CNP562" s="115"/>
      <c r="CNQ562" s="115"/>
      <c r="CNR562" s="115"/>
      <c r="CNS562" s="115"/>
      <c r="CNT562" s="115"/>
      <c r="CNU562" s="115"/>
      <c r="CNV562" s="115"/>
      <c r="CNW562" s="115"/>
      <c r="CNX562" s="115"/>
      <c r="CNY562" s="115"/>
      <c r="CNZ562" s="115"/>
      <c r="COA562" s="115"/>
      <c r="COB562" s="115"/>
      <c r="COC562" s="115"/>
      <c r="COD562" s="115"/>
      <c r="COE562" s="115"/>
      <c r="COF562" s="115"/>
      <c r="COG562" s="115"/>
      <c r="COH562" s="115"/>
      <c r="COI562" s="115"/>
      <c r="COJ562" s="115"/>
      <c r="COK562" s="115"/>
      <c r="COL562" s="115"/>
      <c r="COM562" s="115"/>
      <c r="CON562" s="115"/>
      <c r="COO562" s="115"/>
      <c r="COP562" s="115"/>
      <c r="COQ562" s="115"/>
      <c r="COR562" s="115"/>
      <c r="COS562" s="115"/>
      <c r="COT562" s="115"/>
      <c r="COU562" s="115"/>
      <c r="COV562" s="115"/>
      <c r="COW562" s="115"/>
      <c r="COX562" s="115"/>
      <c r="COY562" s="115"/>
      <c r="COZ562" s="115"/>
      <c r="CPA562" s="115"/>
      <c r="CPB562" s="115"/>
      <c r="CPC562" s="115"/>
      <c r="CPD562" s="115"/>
      <c r="CPE562" s="115"/>
      <c r="CPF562" s="115"/>
      <c r="CPG562" s="115"/>
      <c r="CPH562" s="115"/>
      <c r="CPI562" s="115"/>
      <c r="CPJ562" s="115"/>
      <c r="CPK562" s="115"/>
      <c r="CPL562" s="115"/>
      <c r="CPM562" s="115"/>
      <c r="CPN562" s="115"/>
      <c r="CPO562" s="115"/>
      <c r="CPP562" s="115"/>
      <c r="CPQ562" s="115"/>
      <c r="CPR562" s="115"/>
      <c r="CPS562" s="115"/>
      <c r="CPT562" s="115"/>
      <c r="CPU562" s="115"/>
      <c r="CPV562" s="115"/>
      <c r="CPW562" s="115"/>
      <c r="CPX562" s="115"/>
      <c r="CPY562" s="115"/>
      <c r="CPZ562" s="115"/>
      <c r="CQA562" s="115"/>
      <c r="CQB562" s="115"/>
      <c r="CQC562" s="115"/>
      <c r="CQD562" s="115"/>
      <c r="CQE562" s="115"/>
      <c r="CQF562" s="115"/>
      <c r="CQG562" s="115"/>
      <c r="CQH562" s="115"/>
      <c r="CQI562" s="115"/>
      <c r="CQJ562" s="115"/>
      <c r="CQK562" s="115"/>
      <c r="CQL562" s="115"/>
      <c r="CQM562" s="115"/>
      <c r="CQN562" s="115"/>
      <c r="CQO562" s="115"/>
      <c r="CQP562" s="115"/>
      <c r="CQQ562" s="115"/>
      <c r="CQR562" s="115"/>
      <c r="CQS562" s="115"/>
      <c r="CQT562" s="115"/>
      <c r="CQU562" s="115"/>
      <c r="CQV562" s="115"/>
      <c r="CQW562" s="115"/>
      <c r="CQX562" s="115"/>
      <c r="CQY562" s="115"/>
      <c r="CQZ562" s="115"/>
      <c r="CRA562" s="115"/>
      <c r="CRB562" s="115"/>
      <c r="CRC562" s="115"/>
      <c r="CRD562" s="115"/>
      <c r="CRE562" s="115"/>
      <c r="CRF562" s="115"/>
      <c r="CRG562" s="115"/>
      <c r="CRH562" s="115"/>
      <c r="CRI562" s="115"/>
      <c r="CRJ562" s="115"/>
      <c r="CRK562" s="115"/>
      <c r="CRL562" s="115"/>
      <c r="CRM562" s="115"/>
      <c r="CRN562" s="115"/>
      <c r="CRO562" s="115"/>
      <c r="CRP562" s="115"/>
      <c r="CRQ562" s="115"/>
      <c r="CRR562" s="115"/>
      <c r="CRS562" s="115"/>
      <c r="CRT562" s="115"/>
      <c r="CRU562" s="115"/>
      <c r="CRV562" s="115"/>
      <c r="CRW562" s="115"/>
      <c r="CRX562" s="115"/>
      <c r="CRY562" s="115"/>
      <c r="CRZ562" s="115"/>
      <c r="CSA562" s="115"/>
      <c r="CSB562" s="115"/>
      <c r="CSC562" s="115"/>
      <c r="CSD562" s="115"/>
      <c r="CSE562" s="115"/>
      <c r="CSF562" s="115"/>
      <c r="CSG562" s="115"/>
      <c r="CSH562" s="115"/>
      <c r="CSI562" s="115"/>
      <c r="CSJ562" s="115"/>
      <c r="CSK562" s="115"/>
      <c r="CSL562" s="115"/>
      <c r="CSM562" s="115"/>
      <c r="CSN562" s="115"/>
      <c r="CSO562" s="115"/>
      <c r="CSP562" s="115"/>
      <c r="CSQ562" s="115"/>
      <c r="CSR562" s="115"/>
      <c r="CSS562" s="115"/>
      <c r="CST562" s="115"/>
      <c r="CSU562" s="115"/>
      <c r="CSV562" s="115"/>
      <c r="CSW562" s="115"/>
      <c r="CSX562" s="115"/>
      <c r="CSY562" s="115"/>
      <c r="CSZ562" s="115"/>
      <c r="CTA562" s="115"/>
      <c r="CTB562" s="115"/>
      <c r="CTC562" s="115"/>
      <c r="CTD562" s="115"/>
      <c r="CTE562" s="115"/>
      <c r="CTF562" s="115"/>
      <c r="CTG562" s="115"/>
      <c r="CTH562" s="115"/>
      <c r="CTI562" s="115"/>
      <c r="CTJ562" s="115"/>
      <c r="CTK562" s="115"/>
      <c r="CTL562" s="115"/>
      <c r="CTM562" s="115"/>
      <c r="CTN562" s="115"/>
      <c r="CTO562" s="115"/>
      <c r="CTP562" s="115"/>
      <c r="CTQ562" s="115"/>
      <c r="CTR562" s="115"/>
      <c r="CTS562" s="115"/>
      <c r="CTT562" s="115"/>
      <c r="CTU562" s="115"/>
      <c r="CTV562" s="115"/>
      <c r="CTW562" s="115"/>
      <c r="CTX562" s="115"/>
      <c r="CTY562" s="115"/>
      <c r="CTZ562" s="115"/>
      <c r="CUA562" s="115"/>
      <c r="CUB562" s="115"/>
      <c r="CUC562" s="115"/>
      <c r="CUD562" s="115"/>
      <c r="CUE562" s="115"/>
      <c r="CUF562" s="115"/>
      <c r="CUG562" s="115"/>
      <c r="CUH562" s="115"/>
      <c r="CUI562" s="115"/>
      <c r="CUJ562" s="115"/>
      <c r="CUK562" s="115"/>
      <c r="CUL562" s="115"/>
      <c r="CUM562" s="115"/>
      <c r="CUN562" s="115"/>
      <c r="CUO562" s="115"/>
      <c r="CUP562" s="115"/>
      <c r="CUQ562" s="115"/>
      <c r="CUR562" s="115"/>
      <c r="CUS562" s="115"/>
      <c r="CUT562" s="115"/>
      <c r="CUU562" s="115"/>
      <c r="CUV562" s="115"/>
      <c r="CUW562" s="115"/>
      <c r="CUX562" s="115"/>
      <c r="CUY562" s="115"/>
      <c r="CUZ562" s="115"/>
      <c r="CVA562" s="115"/>
      <c r="CVB562" s="115"/>
      <c r="CVC562" s="115"/>
      <c r="CVD562" s="115"/>
      <c r="CVE562" s="115"/>
      <c r="CVF562" s="115"/>
      <c r="CVG562" s="115"/>
      <c r="CVH562" s="115"/>
      <c r="CVI562" s="115"/>
      <c r="CVJ562" s="115"/>
      <c r="CVK562" s="115"/>
      <c r="CVL562" s="115"/>
      <c r="CVM562" s="115"/>
      <c r="CVN562" s="115"/>
      <c r="CVO562" s="115"/>
      <c r="CVP562" s="115"/>
      <c r="CVQ562" s="115"/>
      <c r="CVR562" s="115"/>
      <c r="CVS562" s="115"/>
      <c r="CVT562" s="115"/>
      <c r="CVU562" s="115"/>
      <c r="CVV562" s="115"/>
      <c r="CVW562" s="115"/>
      <c r="CVX562" s="115"/>
      <c r="CVY562" s="115"/>
      <c r="CVZ562" s="115"/>
      <c r="CWA562" s="115"/>
      <c r="CWB562" s="115"/>
      <c r="CWC562" s="115"/>
      <c r="CWD562" s="115"/>
      <c r="CWE562" s="115"/>
      <c r="CWF562" s="115"/>
      <c r="CWG562" s="115"/>
      <c r="CWH562" s="115"/>
      <c r="CWI562" s="115"/>
      <c r="CWJ562" s="115"/>
      <c r="CWK562" s="115"/>
      <c r="CWL562" s="115"/>
      <c r="CWM562" s="115"/>
      <c r="CWN562" s="115"/>
      <c r="CWO562" s="115"/>
      <c r="CWP562" s="115"/>
      <c r="CWQ562" s="115"/>
      <c r="CWR562" s="115"/>
      <c r="CWS562" s="115"/>
      <c r="CWT562" s="115"/>
      <c r="CWU562" s="115"/>
      <c r="CWV562" s="115"/>
      <c r="CWW562" s="115"/>
      <c r="CWX562" s="115"/>
      <c r="CWY562" s="115"/>
      <c r="CWZ562" s="115"/>
      <c r="CXA562" s="115"/>
      <c r="CXB562" s="115"/>
      <c r="CXC562" s="115"/>
      <c r="CXD562" s="115"/>
      <c r="CXE562" s="115"/>
      <c r="CXF562" s="115"/>
      <c r="CXG562" s="115"/>
      <c r="CXH562" s="115"/>
      <c r="CXI562" s="115"/>
      <c r="CXJ562" s="115"/>
      <c r="CXK562" s="115"/>
      <c r="CXL562" s="115"/>
      <c r="CXM562" s="115"/>
      <c r="CXN562" s="115"/>
      <c r="CXO562" s="115"/>
      <c r="CXP562" s="115"/>
      <c r="CXQ562" s="115"/>
      <c r="CXR562" s="115"/>
      <c r="CXS562" s="115"/>
      <c r="CXT562" s="115"/>
      <c r="CXU562" s="115"/>
      <c r="CXV562" s="115"/>
      <c r="CXW562" s="115"/>
      <c r="CXX562" s="115"/>
      <c r="CXY562" s="115"/>
      <c r="CXZ562" s="115"/>
      <c r="CYA562" s="115"/>
      <c r="CYB562" s="115"/>
      <c r="CYC562" s="115"/>
      <c r="CYD562" s="115"/>
      <c r="CYE562" s="115"/>
      <c r="CYF562" s="115"/>
      <c r="CYG562" s="115"/>
      <c r="CYH562" s="115"/>
      <c r="CYI562" s="115"/>
      <c r="CYJ562" s="115"/>
      <c r="CYK562" s="115"/>
      <c r="CYL562" s="115"/>
      <c r="CYM562" s="115"/>
      <c r="CYN562" s="115"/>
      <c r="CYO562" s="115"/>
      <c r="CYP562" s="115"/>
      <c r="CYQ562" s="115"/>
      <c r="CYR562" s="115"/>
      <c r="CYS562" s="115"/>
      <c r="CYT562" s="115"/>
      <c r="CYU562" s="115"/>
      <c r="CYV562" s="115"/>
      <c r="CYW562" s="115"/>
      <c r="CYX562" s="115"/>
      <c r="CYY562" s="115"/>
      <c r="CYZ562" s="115"/>
      <c r="CZA562" s="115"/>
      <c r="CZB562" s="115"/>
      <c r="CZC562" s="115"/>
      <c r="CZD562" s="115"/>
      <c r="CZE562" s="115"/>
      <c r="CZF562" s="115"/>
      <c r="CZG562" s="115"/>
      <c r="CZH562" s="115"/>
      <c r="CZI562" s="115"/>
      <c r="CZJ562" s="115"/>
      <c r="CZK562" s="115"/>
      <c r="CZL562" s="115"/>
      <c r="CZM562" s="115"/>
      <c r="CZN562" s="115"/>
      <c r="CZO562" s="115"/>
      <c r="CZP562" s="115"/>
      <c r="CZQ562" s="115"/>
      <c r="CZR562" s="115"/>
      <c r="CZS562" s="115"/>
      <c r="CZT562" s="115"/>
      <c r="CZU562" s="115"/>
      <c r="CZV562" s="115"/>
      <c r="CZW562" s="115"/>
      <c r="CZX562" s="115"/>
      <c r="CZY562" s="115"/>
      <c r="CZZ562" s="115"/>
      <c r="DAA562" s="115"/>
      <c r="DAB562" s="115"/>
      <c r="DAC562" s="115"/>
      <c r="DAD562" s="115"/>
      <c r="DAE562" s="115"/>
      <c r="DAF562" s="115"/>
      <c r="DAG562" s="115"/>
      <c r="DAH562" s="115"/>
      <c r="DAI562" s="115"/>
      <c r="DAJ562" s="115"/>
      <c r="DAK562" s="115"/>
      <c r="DAL562" s="115"/>
      <c r="DAM562" s="115"/>
      <c r="DAN562" s="115"/>
      <c r="DAO562" s="115"/>
      <c r="DAP562" s="115"/>
      <c r="DAQ562" s="115"/>
      <c r="DAR562" s="115"/>
      <c r="DAS562" s="115"/>
      <c r="DAT562" s="115"/>
      <c r="DAU562" s="115"/>
      <c r="DAV562" s="115"/>
      <c r="DAW562" s="115"/>
      <c r="DAX562" s="115"/>
      <c r="DAY562" s="115"/>
      <c r="DAZ562" s="115"/>
      <c r="DBA562" s="115"/>
      <c r="DBB562" s="115"/>
      <c r="DBC562" s="115"/>
      <c r="DBD562" s="115"/>
      <c r="DBE562" s="115"/>
      <c r="DBF562" s="115"/>
      <c r="DBG562" s="115"/>
      <c r="DBH562" s="115"/>
      <c r="DBI562" s="115"/>
      <c r="DBJ562" s="115"/>
      <c r="DBK562" s="115"/>
      <c r="DBL562" s="115"/>
      <c r="DBM562" s="115"/>
      <c r="DBN562" s="115"/>
      <c r="DBO562" s="115"/>
      <c r="DBP562" s="115"/>
      <c r="DBQ562" s="115"/>
      <c r="DBR562" s="115"/>
      <c r="DBS562" s="115"/>
      <c r="DBT562" s="115"/>
      <c r="DBU562" s="115"/>
      <c r="DBV562" s="115"/>
      <c r="DBW562" s="115"/>
      <c r="DBX562" s="115"/>
      <c r="DBY562" s="115"/>
      <c r="DBZ562" s="115"/>
      <c r="DCA562" s="115"/>
      <c r="DCB562" s="115"/>
      <c r="DCC562" s="115"/>
      <c r="DCD562" s="115"/>
      <c r="DCE562" s="115"/>
      <c r="DCF562" s="115"/>
      <c r="DCG562" s="115"/>
      <c r="DCH562" s="115"/>
      <c r="DCI562" s="115"/>
      <c r="DCJ562" s="115"/>
      <c r="DCK562" s="115"/>
      <c r="DCL562" s="115"/>
      <c r="DCM562" s="115"/>
      <c r="DCN562" s="115"/>
      <c r="DCO562" s="115"/>
      <c r="DCP562" s="115"/>
      <c r="DCQ562" s="115"/>
      <c r="DCR562" s="115"/>
      <c r="DCS562" s="115"/>
      <c r="DCT562" s="115"/>
      <c r="DCU562" s="115"/>
      <c r="DCV562" s="115"/>
      <c r="DCW562" s="115"/>
      <c r="DCX562" s="115"/>
      <c r="DCY562" s="115"/>
      <c r="DCZ562" s="115"/>
      <c r="DDA562" s="115"/>
      <c r="DDB562" s="115"/>
      <c r="DDC562" s="115"/>
      <c r="DDD562" s="115"/>
      <c r="DDE562" s="115"/>
      <c r="DDF562" s="115"/>
      <c r="DDG562" s="115"/>
      <c r="DDH562" s="115"/>
      <c r="DDI562" s="115"/>
      <c r="DDJ562" s="115"/>
      <c r="DDK562" s="115"/>
      <c r="DDL562" s="115"/>
      <c r="DDM562" s="115"/>
      <c r="DDN562" s="115"/>
      <c r="DDO562" s="115"/>
      <c r="DDP562" s="115"/>
      <c r="DDQ562" s="115"/>
      <c r="DDR562" s="115"/>
      <c r="DDS562" s="115"/>
      <c r="DDT562" s="115"/>
      <c r="DDU562" s="115"/>
      <c r="DDV562" s="115"/>
      <c r="DDW562" s="115"/>
      <c r="DDX562" s="115"/>
      <c r="DDY562" s="115"/>
      <c r="DDZ562" s="115"/>
      <c r="DEA562" s="115"/>
      <c r="DEB562" s="115"/>
      <c r="DEC562" s="115"/>
      <c r="DED562" s="115"/>
      <c r="DEE562" s="115"/>
      <c r="DEF562" s="115"/>
      <c r="DEG562" s="115"/>
      <c r="DEH562" s="115"/>
      <c r="DEI562" s="115"/>
      <c r="DEJ562" s="115"/>
      <c r="DEK562" s="115"/>
      <c r="DEL562" s="115"/>
      <c r="DEM562" s="115"/>
      <c r="DEN562" s="115"/>
      <c r="DEO562" s="115"/>
      <c r="DEP562" s="115"/>
      <c r="DEQ562" s="115"/>
      <c r="DER562" s="115"/>
      <c r="DES562" s="115"/>
      <c r="DET562" s="115"/>
      <c r="DEU562" s="115"/>
      <c r="DEV562" s="115"/>
      <c r="DEW562" s="115"/>
      <c r="DEX562" s="115"/>
      <c r="DEY562" s="115"/>
      <c r="DEZ562" s="115"/>
      <c r="DFA562" s="115"/>
      <c r="DFB562" s="115"/>
      <c r="DFC562" s="115"/>
      <c r="DFD562" s="115"/>
      <c r="DFE562" s="115"/>
      <c r="DFF562" s="115"/>
      <c r="DFG562" s="115"/>
      <c r="DFH562" s="115"/>
      <c r="DFI562" s="115"/>
      <c r="DFJ562" s="115"/>
      <c r="DFK562" s="115"/>
      <c r="DFL562" s="115"/>
      <c r="DFM562" s="115"/>
      <c r="DFN562" s="115"/>
      <c r="DFO562" s="115"/>
      <c r="DFP562" s="115"/>
      <c r="DFQ562" s="115"/>
      <c r="DFR562" s="115"/>
      <c r="DFS562" s="115"/>
      <c r="DFT562" s="115"/>
      <c r="DFU562" s="115"/>
      <c r="DFV562" s="115"/>
      <c r="DFW562" s="115"/>
      <c r="DFX562" s="115"/>
      <c r="DFY562" s="115"/>
      <c r="DFZ562" s="115"/>
      <c r="DGA562" s="115"/>
      <c r="DGB562" s="115"/>
      <c r="DGC562" s="115"/>
      <c r="DGD562" s="115"/>
      <c r="DGE562" s="115"/>
      <c r="DGF562" s="115"/>
      <c r="DGG562" s="115"/>
      <c r="DGH562" s="115"/>
      <c r="DGI562" s="115"/>
      <c r="DGJ562" s="115"/>
      <c r="DGK562" s="115"/>
      <c r="DGL562" s="115"/>
      <c r="DGM562" s="115"/>
      <c r="DGN562" s="115"/>
      <c r="DGO562" s="115"/>
      <c r="DGP562" s="115"/>
      <c r="DGQ562" s="115"/>
      <c r="DGR562" s="115"/>
      <c r="DGS562" s="115"/>
      <c r="DGT562" s="115"/>
      <c r="DGU562" s="115"/>
      <c r="DGV562" s="115"/>
      <c r="DGW562" s="115"/>
      <c r="DGX562" s="115"/>
      <c r="DGY562" s="115"/>
      <c r="DGZ562" s="115"/>
      <c r="DHA562" s="115"/>
      <c r="DHB562" s="115"/>
      <c r="DHC562" s="115"/>
      <c r="DHD562" s="115"/>
      <c r="DHE562" s="115"/>
      <c r="DHF562" s="115"/>
      <c r="DHG562" s="115"/>
      <c r="DHH562" s="115"/>
      <c r="DHI562" s="115"/>
      <c r="DHJ562" s="115"/>
      <c r="DHK562" s="115"/>
      <c r="DHL562" s="115"/>
      <c r="DHM562" s="115"/>
      <c r="DHN562" s="115"/>
      <c r="DHO562" s="115"/>
      <c r="DHP562" s="115"/>
      <c r="DHQ562" s="115"/>
      <c r="DHR562" s="115"/>
      <c r="DHS562" s="115"/>
      <c r="DHT562" s="115"/>
      <c r="DHU562" s="115"/>
      <c r="DHV562" s="115"/>
      <c r="DHW562" s="115"/>
      <c r="DHX562" s="115"/>
      <c r="DHY562" s="115"/>
      <c r="DHZ562" s="115"/>
      <c r="DIA562" s="115"/>
      <c r="DIB562" s="115"/>
      <c r="DIC562" s="115"/>
      <c r="DID562" s="115"/>
      <c r="DIE562" s="115"/>
      <c r="DIF562" s="115"/>
      <c r="DIG562" s="115"/>
      <c r="DIH562" s="115"/>
      <c r="DII562" s="115"/>
      <c r="DIJ562" s="115"/>
      <c r="DIK562" s="115"/>
      <c r="DIL562" s="115"/>
      <c r="DIM562" s="115"/>
      <c r="DIN562" s="115"/>
      <c r="DIO562" s="115"/>
      <c r="DIP562" s="115"/>
      <c r="DIQ562" s="115"/>
      <c r="DIR562" s="115"/>
      <c r="DIS562" s="115"/>
      <c r="DIT562" s="115"/>
      <c r="DIU562" s="115"/>
      <c r="DIV562" s="115"/>
      <c r="DIW562" s="115"/>
      <c r="DIX562" s="115"/>
      <c r="DIY562" s="115"/>
      <c r="DIZ562" s="115"/>
      <c r="DJA562" s="115"/>
      <c r="DJB562" s="115"/>
      <c r="DJC562" s="115"/>
      <c r="DJD562" s="115"/>
      <c r="DJE562" s="115"/>
      <c r="DJF562" s="115"/>
      <c r="DJG562" s="115"/>
      <c r="DJH562" s="115"/>
      <c r="DJI562" s="115"/>
      <c r="DJJ562" s="115"/>
      <c r="DJK562" s="115"/>
      <c r="DJL562" s="115"/>
      <c r="DJM562" s="115"/>
      <c r="DJN562" s="115"/>
      <c r="DJO562" s="115"/>
      <c r="DJP562" s="115"/>
      <c r="DJQ562" s="115"/>
      <c r="DJR562" s="115"/>
      <c r="DJS562" s="115"/>
      <c r="DJT562" s="115"/>
      <c r="DJU562" s="115"/>
      <c r="DJV562" s="115"/>
      <c r="DJW562" s="115"/>
      <c r="DJX562" s="115"/>
      <c r="DJY562" s="115"/>
      <c r="DJZ562" s="115"/>
      <c r="DKA562" s="115"/>
      <c r="DKB562" s="115"/>
      <c r="DKC562" s="115"/>
      <c r="DKD562" s="115"/>
      <c r="DKE562" s="115"/>
      <c r="DKF562" s="115"/>
      <c r="DKG562" s="115"/>
      <c r="DKH562" s="115"/>
      <c r="DKI562" s="115"/>
      <c r="DKJ562" s="115"/>
      <c r="DKK562" s="115"/>
      <c r="DKL562" s="115"/>
      <c r="DKM562" s="115"/>
      <c r="DKN562" s="115"/>
      <c r="DKO562" s="115"/>
      <c r="DKP562" s="115"/>
      <c r="DKQ562" s="115"/>
      <c r="DKR562" s="115"/>
      <c r="DKS562" s="115"/>
      <c r="DKT562" s="115"/>
      <c r="DKU562" s="115"/>
      <c r="DKV562" s="115"/>
      <c r="DKW562" s="115"/>
      <c r="DKX562" s="115"/>
      <c r="DKY562" s="115"/>
      <c r="DKZ562" s="115"/>
      <c r="DLA562" s="115"/>
      <c r="DLB562" s="115"/>
      <c r="DLC562" s="115"/>
      <c r="DLD562" s="115"/>
      <c r="DLE562" s="115"/>
      <c r="DLF562" s="115"/>
      <c r="DLG562" s="115"/>
      <c r="DLH562" s="115"/>
      <c r="DLI562" s="115"/>
      <c r="DLJ562" s="115"/>
      <c r="DLK562" s="115"/>
      <c r="DLL562" s="115"/>
      <c r="DLM562" s="115"/>
      <c r="DLN562" s="115"/>
      <c r="DLO562" s="115"/>
      <c r="DLP562" s="115"/>
      <c r="DLQ562" s="115"/>
      <c r="DLR562" s="115"/>
      <c r="DLS562" s="115"/>
      <c r="DLT562" s="115"/>
      <c r="DLU562" s="115"/>
      <c r="DLV562" s="115"/>
      <c r="DLW562" s="115"/>
      <c r="DLX562" s="115"/>
      <c r="DLY562" s="115"/>
      <c r="DLZ562" s="115"/>
      <c r="DMA562" s="115"/>
      <c r="DMB562" s="115"/>
      <c r="DMC562" s="115"/>
      <c r="DMD562" s="115"/>
      <c r="DME562" s="115"/>
      <c r="DMF562" s="115"/>
      <c r="DMG562" s="115"/>
      <c r="DMH562" s="115"/>
      <c r="DMI562" s="115"/>
      <c r="DMJ562" s="115"/>
      <c r="DMK562" s="115"/>
      <c r="DML562" s="115"/>
      <c r="DMM562" s="115"/>
      <c r="DMN562" s="115"/>
      <c r="DMO562" s="115"/>
      <c r="DMP562" s="115"/>
      <c r="DMQ562" s="115"/>
      <c r="DMR562" s="115"/>
      <c r="DMS562" s="115"/>
      <c r="DMT562" s="115"/>
      <c r="DMU562" s="115"/>
      <c r="DMV562" s="115"/>
      <c r="DMW562" s="115"/>
      <c r="DMX562" s="115"/>
      <c r="DMY562" s="115"/>
      <c r="DMZ562" s="115"/>
      <c r="DNA562" s="115"/>
      <c r="DNB562" s="115"/>
      <c r="DNC562" s="115"/>
      <c r="DND562" s="115"/>
      <c r="DNE562" s="115"/>
      <c r="DNF562" s="115"/>
      <c r="DNG562" s="115"/>
      <c r="DNH562" s="115"/>
      <c r="DNI562" s="115"/>
      <c r="DNJ562" s="115"/>
      <c r="DNK562" s="115"/>
      <c r="DNL562" s="115"/>
      <c r="DNM562" s="115"/>
      <c r="DNN562" s="115"/>
      <c r="DNO562" s="115"/>
      <c r="DNP562" s="115"/>
      <c r="DNQ562" s="115"/>
      <c r="DNR562" s="115"/>
      <c r="DNS562" s="115"/>
      <c r="DNT562" s="115"/>
      <c r="DNU562" s="115"/>
      <c r="DNV562" s="115"/>
      <c r="DNW562" s="115"/>
      <c r="DNX562" s="115"/>
      <c r="DNY562" s="115"/>
      <c r="DNZ562" s="115"/>
      <c r="DOA562" s="115"/>
      <c r="DOB562" s="115"/>
      <c r="DOC562" s="115"/>
      <c r="DOD562" s="115"/>
      <c r="DOE562" s="115"/>
      <c r="DOF562" s="115"/>
      <c r="DOG562" s="115"/>
      <c r="DOH562" s="115"/>
      <c r="DOI562" s="115"/>
      <c r="DOJ562" s="115"/>
      <c r="DOK562" s="115"/>
      <c r="DOL562" s="115"/>
      <c r="DOM562" s="115"/>
      <c r="DON562" s="115"/>
      <c r="DOO562" s="115"/>
      <c r="DOP562" s="115"/>
      <c r="DOQ562" s="115"/>
      <c r="DOR562" s="115"/>
      <c r="DOS562" s="115"/>
      <c r="DOT562" s="115"/>
      <c r="DOU562" s="115"/>
      <c r="DOV562" s="115"/>
      <c r="DOW562" s="115"/>
      <c r="DOX562" s="115"/>
      <c r="DOY562" s="115"/>
      <c r="DOZ562" s="115"/>
      <c r="DPA562" s="115"/>
      <c r="DPB562" s="115"/>
      <c r="DPC562" s="115"/>
      <c r="DPD562" s="115"/>
      <c r="DPE562" s="115"/>
      <c r="DPF562" s="115"/>
      <c r="DPG562" s="115"/>
      <c r="DPH562" s="115"/>
      <c r="DPI562" s="115"/>
      <c r="DPJ562" s="115"/>
      <c r="DPK562" s="115"/>
      <c r="DPL562" s="115"/>
      <c r="DPM562" s="115"/>
      <c r="DPN562" s="115"/>
      <c r="DPO562" s="115"/>
      <c r="DPP562" s="115"/>
      <c r="DPQ562" s="115"/>
      <c r="DPR562" s="115"/>
      <c r="DPS562" s="115"/>
      <c r="DPT562" s="115"/>
      <c r="DPU562" s="115"/>
      <c r="DPV562" s="115"/>
      <c r="DPW562" s="115"/>
      <c r="DPX562" s="115"/>
      <c r="DPY562" s="115"/>
      <c r="DPZ562" s="115"/>
      <c r="DQA562" s="115"/>
      <c r="DQB562" s="115"/>
      <c r="DQC562" s="115"/>
      <c r="DQD562" s="115"/>
      <c r="DQE562" s="115"/>
      <c r="DQF562" s="115"/>
      <c r="DQG562" s="115"/>
      <c r="DQH562" s="115"/>
      <c r="DQI562" s="115"/>
      <c r="DQJ562" s="115"/>
      <c r="DQK562" s="115"/>
      <c r="DQL562" s="115"/>
      <c r="DQM562" s="115"/>
      <c r="DQN562" s="115"/>
      <c r="DQO562" s="115"/>
      <c r="DQP562" s="115"/>
      <c r="DQQ562" s="115"/>
      <c r="DQR562" s="115"/>
      <c r="DQS562" s="115"/>
      <c r="DQT562" s="115"/>
      <c r="DQU562" s="115"/>
      <c r="DQV562" s="115"/>
      <c r="DQW562" s="115"/>
      <c r="DQX562" s="115"/>
      <c r="DQY562" s="115"/>
      <c r="DQZ562" s="115"/>
      <c r="DRA562" s="115"/>
      <c r="DRB562" s="115"/>
      <c r="DRC562" s="115"/>
      <c r="DRD562" s="115"/>
      <c r="DRE562" s="115"/>
      <c r="DRF562" s="115"/>
      <c r="DRG562" s="115"/>
      <c r="DRH562" s="115"/>
      <c r="DRI562" s="115"/>
      <c r="DRJ562" s="115"/>
      <c r="DRK562" s="115"/>
      <c r="DRL562" s="115"/>
      <c r="DRM562" s="115"/>
      <c r="DRN562" s="115"/>
      <c r="DRO562" s="115"/>
      <c r="DRP562" s="115"/>
      <c r="DRQ562" s="115"/>
      <c r="DRR562" s="115"/>
      <c r="DRS562" s="115"/>
      <c r="DRT562" s="115"/>
      <c r="DRU562" s="115"/>
      <c r="DRV562" s="115"/>
      <c r="DRW562" s="115"/>
      <c r="DRX562" s="115"/>
      <c r="DRY562" s="115"/>
      <c r="DRZ562" s="115"/>
      <c r="DSA562" s="115"/>
      <c r="DSB562" s="115"/>
      <c r="DSC562" s="115"/>
      <c r="DSD562" s="115"/>
      <c r="DSE562" s="115"/>
      <c r="DSF562" s="115"/>
      <c r="DSG562" s="115"/>
      <c r="DSH562" s="115"/>
      <c r="DSI562" s="115"/>
      <c r="DSJ562" s="115"/>
      <c r="DSK562" s="115"/>
      <c r="DSL562" s="115"/>
      <c r="DSM562" s="115"/>
      <c r="DSN562" s="115"/>
      <c r="DSO562" s="115"/>
      <c r="DSP562" s="115"/>
      <c r="DSQ562" s="115"/>
      <c r="DSR562" s="115"/>
      <c r="DSS562" s="115"/>
      <c r="DST562" s="115"/>
      <c r="DSU562" s="115"/>
      <c r="DSV562" s="115"/>
      <c r="DSW562" s="115"/>
      <c r="DSX562" s="115"/>
      <c r="DSY562" s="115"/>
      <c r="DSZ562" s="115"/>
      <c r="DTA562" s="115"/>
      <c r="DTB562" s="115"/>
      <c r="DTC562" s="115"/>
      <c r="DTD562" s="115"/>
      <c r="DTE562" s="115"/>
      <c r="DTF562" s="115"/>
      <c r="DTG562" s="115"/>
      <c r="DTH562" s="115"/>
      <c r="DTI562" s="115"/>
      <c r="DTJ562" s="115"/>
      <c r="DTK562" s="115"/>
      <c r="DTL562" s="115"/>
      <c r="DTM562" s="115"/>
      <c r="DTN562" s="115"/>
      <c r="DTO562" s="115"/>
      <c r="DTP562" s="115"/>
      <c r="DTQ562" s="115"/>
      <c r="DTR562" s="115"/>
      <c r="DTS562" s="115"/>
      <c r="DTT562" s="115"/>
      <c r="DTU562" s="115"/>
      <c r="DTV562" s="115"/>
      <c r="DTW562" s="115"/>
      <c r="DTX562" s="115"/>
      <c r="DTY562" s="115"/>
      <c r="DTZ562" s="115"/>
      <c r="DUA562" s="115"/>
      <c r="DUB562" s="115"/>
      <c r="DUC562" s="115"/>
      <c r="DUD562" s="115"/>
      <c r="DUE562" s="115"/>
      <c r="DUF562" s="115"/>
      <c r="DUG562" s="115"/>
      <c r="DUH562" s="115"/>
      <c r="DUI562" s="115"/>
      <c r="DUJ562" s="115"/>
      <c r="DUK562" s="115"/>
      <c r="DUL562" s="115"/>
      <c r="DUM562" s="115"/>
      <c r="DUN562" s="115"/>
      <c r="DUO562" s="115"/>
      <c r="DUP562" s="115"/>
      <c r="DUQ562" s="115"/>
      <c r="DUR562" s="115"/>
      <c r="DUS562" s="115"/>
      <c r="DUT562" s="115"/>
      <c r="DUU562" s="115"/>
      <c r="DUV562" s="115"/>
      <c r="DUW562" s="115"/>
      <c r="DUX562" s="115"/>
      <c r="DUY562" s="115"/>
      <c r="DUZ562" s="115"/>
      <c r="DVA562" s="115"/>
      <c r="DVB562" s="115"/>
      <c r="DVC562" s="115"/>
      <c r="DVD562" s="115"/>
      <c r="DVE562" s="115"/>
      <c r="DVF562" s="115"/>
      <c r="DVG562" s="115"/>
      <c r="DVH562" s="115"/>
      <c r="DVI562" s="115"/>
      <c r="DVJ562" s="115"/>
      <c r="DVK562" s="115"/>
      <c r="DVL562" s="115"/>
      <c r="DVM562" s="115"/>
      <c r="DVN562" s="115"/>
      <c r="DVO562" s="115"/>
      <c r="DVP562" s="115"/>
      <c r="DVQ562" s="115"/>
      <c r="DVR562" s="115"/>
      <c r="DVS562" s="115"/>
      <c r="DVT562" s="115"/>
      <c r="DVU562" s="115"/>
      <c r="DVV562" s="115"/>
      <c r="DVW562" s="115"/>
      <c r="DVX562" s="115"/>
      <c r="DVY562" s="115"/>
      <c r="DVZ562" s="115"/>
      <c r="DWA562" s="115"/>
      <c r="DWB562" s="115"/>
      <c r="DWC562" s="115"/>
      <c r="DWD562" s="115"/>
      <c r="DWE562" s="115"/>
      <c r="DWF562" s="115"/>
      <c r="DWG562" s="115"/>
      <c r="DWH562" s="115"/>
      <c r="DWI562" s="115"/>
      <c r="DWJ562" s="115"/>
      <c r="DWK562" s="115"/>
      <c r="DWL562" s="115"/>
      <c r="DWM562" s="115"/>
      <c r="DWN562" s="115"/>
      <c r="DWO562" s="115"/>
      <c r="DWP562" s="115"/>
      <c r="DWQ562" s="115"/>
      <c r="DWR562" s="115"/>
      <c r="DWS562" s="115"/>
      <c r="DWT562" s="115"/>
      <c r="DWU562" s="115"/>
      <c r="DWV562" s="115"/>
      <c r="DWW562" s="115"/>
      <c r="DWX562" s="115"/>
      <c r="DWY562" s="115"/>
      <c r="DWZ562" s="115"/>
      <c r="DXA562" s="115"/>
      <c r="DXB562" s="115"/>
      <c r="DXC562" s="115"/>
      <c r="DXD562" s="115"/>
      <c r="DXE562" s="115"/>
      <c r="DXF562" s="115"/>
      <c r="DXG562" s="115"/>
      <c r="DXH562" s="115"/>
      <c r="DXI562" s="115"/>
      <c r="DXJ562" s="115"/>
      <c r="DXK562" s="115"/>
      <c r="DXL562" s="115"/>
      <c r="DXM562" s="115"/>
      <c r="DXN562" s="115"/>
      <c r="DXO562" s="115"/>
      <c r="DXP562" s="115"/>
      <c r="DXQ562" s="115"/>
      <c r="DXR562" s="115"/>
      <c r="DXS562" s="115"/>
      <c r="DXT562" s="115"/>
      <c r="DXU562" s="115"/>
      <c r="DXV562" s="115"/>
      <c r="DXW562" s="115"/>
      <c r="DXX562" s="115"/>
      <c r="DXY562" s="115"/>
      <c r="DXZ562" s="115"/>
      <c r="DYA562" s="115"/>
      <c r="DYB562" s="115"/>
      <c r="DYC562" s="115"/>
      <c r="DYD562" s="115"/>
      <c r="DYE562" s="115"/>
      <c r="DYF562" s="115"/>
      <c r="DYG562" s="115"/>
      <c r="DYH562" s="115"/>
      <c r="DYI562" s="115"/>
      <c r="DYJ562" s="115"/>
      <c r="DYK562" s="115"/>
      <c r="DYL562" s="115"/>
      <c r="DYM562" s="115"/>
      <c r="DYN562" s="115"/>
      <c r="DYO562" s="115"/>
      <c r="DYP562" s="115"/>
      <c r="DYQ562" s="115"/>
      <c r="DYR562" s="115"/>
      <c r="DYS562" s="115"/>
      <c r="DYT562" s="115"/>
      <c r="DYU562" s="115"/>
      <c r="DYV562" s="115"/>
      <c r="DYW562" s="115"/>
      <c r="DYX562" s="115"/>
      <c r="DYY562" s="115"/>
      <c r="DYZ562" s="115"/>
      <c r="DZA562" s="115"/>
      <c r="DZB562" s="115"/>
      <c r="DZC562" s="115"/>
      <c r="DZD562" s="115"/>
      <c r="DZE562" s="115"/>
      <c r="DZF562" s="115"/>
      <c r="DZG562" s="115"/>
      <c r="DZH562" s="115"/>
      <c r="DZI562" s="115"/>
      <c r="DZJ562" s="115"/>
      <c r="DZK562" s="115"/>
      <c r="DZL562" s="115"/>
      <c r="DZM562" s="115"/>
      <c r="DZN562" s="115"/>
      <c r="DZO562" s="115"/>
      <c r="DZP562" s="115"/>
      <c r="DZQ562" s="115"/>
      <c r="DZR562" s="115"/>
      <c r="DZS562" s="115"/>
      <c r="DZT562" s="115"/>
      <c r="DZU562" s="115"/>
      <c r="DZV562" s="115"/>
      <c r="DZW562" s="115"/>
      <c r="DZX562" s="115"/>
      <c r="DZY562" s="115"/>
      <c r="DZZ562" s="115"/>
      <c r="EAA562" s="115"/>
      <c r="EAB562" s="115"/>
      <c r="EAC562" s="115"/>
      <c r="EAD562" s="115"/>
      <c r="EAE562" s="115"/>
      <c r="EAF562" s="115"/>
      <c r="EAG562" s="115"/>
      <c r="EAH562" s="115"/>
      <c r="EAI562" s="115"/>
      <c r="EAJ562" s="115"/>
      <c r="EAK562" s="115"/>
      <c r="EAL562" s="115"/>
      <c r="EAM562" s="115"/>
      <c r="EAN562" s="115"/>
      <c r="EAO562" s="115"/>
      <c r="EAP562" s="115"/>
      <c r="EAQ562" s="115"/>
      <c r="EAR562" s="115"/>
      <c r="EAS562" s="115"/>
      <c r="EAT562" s="115"/>
      <c r="EAU562" s="115"/>
      <c r="EAV562" s="115"/>
      <c r="EAW562" s="115"/>
      <c r="EAX562" s="115"/>
      <c r="EAY562" s="115"/>
      <c r="EAZ562" s="115"/>
      <c r="EBA562" s="115"/>
      <c r="EBB562" s="115"/>
      <c r="EBC562" s="115"/>
      <c r="EBD562" s="115"/>
      <c r="EBE562" s="115"/>
      <c r="EBF562" s="115"/>
      <c r="EBG562" s="115"/>
      <c r="EBH562" s="115"/>
      <c r="EBI562" s="115"/>
      <c r="EBJ562" s="115"/>
      <c r="EBK562" s="115"/>
      <c r="EBL562" s="115"/>
      <c r="EBM562" s="115"/>
      <c r="EBN562" s="115"/>
      <c r="EBO562" s="115"/>
      <c r="EBP562" s="115"/>
      <c r="EBQ562" s="115"/>
      <c r="EBR562" s="115"/>
      <c r="EBS562" s="115"/>
      <c r="EBT562" s="115"/>
      <c r="EBU562" s="115"/>
      <c r="EBV562" s="115"/>
      <c r="EBW562" s="115"/>
      <c r="EBX562" s="115"/>
      <c r="EBY562" s="115"/>
      <c r="EBZ562" s="115"/>
      <c r="ECA562" s="115"/>
      <c r="ECB562" s="115"/>
      <c r="ECC562" s="115"/>
      <c r="ECD562" s="115"/>
      <c r="ECE562" s="115"/>
      <c r="ECF562" s="115"/>
      <c r="ECG562" s="115"/>
      <c r="ECH562" s="115"/>
      <c r="ECI562" s="115"/>
      <c r="ECJ562" s="115"/>
      <c r="ECK562" s="115"/>
      <c r="ECL562" s="115"/>
      <c r="ECM562" s="115"/>
      <c r="ECN562" s="115"/>
      <c r="ECO562" s="115"/>
      <c r="ECP562" s="115"/>
      <c r="ECQ562" s="115"/>
      <c r="ECR562" s="115"/>
      <c r="ECS562" s="115"/>
      <c r="ECT562" s="115"/>
      <c r="ECU562" s="115"/>
      <c r="ECV562" s="115"/>
      <c r="ECW562" s="115"/>
      <c r="ECX562" s="115"/>
      <c r="ECY562" s="115"/>
      <c r="ECZ562" s="115"/>
      <c r="EDA562" s="115"/>
      <c r="EDB562" s="115"/>
      <c r="EDC562" s="115"/>
      <c r="EDD562" s="115"/>
      <c r="EDE562" s="115"/>
      <c r="EDF562" s="115"/>
      <c r="EDG562" s="115"/>
      <c r="EDH562" s="115"/>
      <c r="EDI562" s="115"/>
      <c r="EDJ562" s="115"/>
      <c r="EDK562" s="115"/>
      <c r="EDL562" s="115"/>
      <c r="EDM562" s="115"/>
      <c r="EDN562" s="115"/>
      <c r="EDO562" s="115"/>
      <c r="EDP562" s="115"/>
      <c r="EDQ562" s="115"/>
      <c r="EDR562" s="115"/>
      <c r="EDS562" s="115"/>
      <c r="EDT562" s="115"/>
      <c r="EDU562" s="115"/>
      <c r="EDV562" s="115"/>
      <c r="EDW562" s="115"/>
      <c r="EDX562" s="115"/>
      <c r="EDY562" s="115"/>
      <c r="EDZ562" s="115"/>
      <c r="EEA562" s="115"/>
      <c r="EEB562" s="115"/>
      <c r="EEC562" s="115"/>
      <c r="EED562" s="115"/>
      <c r="EEE562" s="115"/>
      <c r="EEF562" s="115"/>
      <c r="EEG562" s="115"/>
      <c r="EEH562" s="115"/>
      <c r="EEI562" s="115"/>
      <c r="EEJ562" s="115"/>
      <c r="EEK562" s="115"/>
      <c r="EEL562" s="115"/>
      <c r="EEM562" s="115"/>
      <c r="EEN562" s="115"/>
      <c r="EEO562" s="115"/>
      <c r="EEP562" s="115"/>
      <c r="EEQ562" s="115"/>
      <c r="EER562" s="115"/>
      <c r="EES562" s="115"/>
      <c r="EET562" s="115"/>
      <c r="EEU562" s="115"/>
      <c r="EEV562" s="115"/>
      <c r="EEW562" s="115"/>
      <c r="EEX562" s="115"/>
      <c r="EEY562" s="115"/>
      <c r="EEZ562" s="115"/>
      <c r="EFA562" s="115"/>
      <c r="EFB562" s="115"/>
      <c r="EFC562" s="115"/>
      <c r="EFD562" s="115"/>
      <c r="EFE562" s="115"/>
      <c r="EFF562" s="115"/>
      <c r="EFG562" s="115"/>
      <c r="EFH562" s="115"/>
      <c r="EFI562" s="115"/>
      <c r="EFJ562" s="115"/>
      <c r="EFK562" s="115"/>
      <c r="EFL562" s="115"/>
      <c r="EFM562" s="115"/>
      <c r="EFN562" s="115"/>
      <c r="EFO562" s="115"/>
      <c r="EFP562" s="115"/>
      <c r="EFQ562" s="115"/>
      <c r="EFR562" s="115"/>
      <c r="EFS562" s="115"/>
      <c r="EFT562" s="115"/>
      <c r="EFU562" s="115"/>
      <c r="EFV562" s="115"/>
      <c r="EFW562" s="115"/>
      <c r="EFX562" s="115"/>
      <c r="EFY562" s="115"/>
      <c r="EFZ562" s="115"/>
      <c r="EGA562" s="115"/>
      <c r="EGB562" s="115"/>
      <c r="EGC562" s="115"/>
      <c r="EGD562" s="115"/>
      <c r="EGE562" s="115"/>
      <c r="EGF562" s="115"/>
      <c r="EGG562" s="115"/>
      <c r="EGH562" s="115"/>
      <c r="EGI562" s="115"/>
      <c r="EGJ562" s="115"/>
      <c r="EGK562" s="115"/>
      <c r="EGL562" s="115"/>
      <c r="EGM562" s="115"/>
      <c r="EGN562" s="115"/>
      <c r="EGO562" s="115"/>
      <c r="EGP562" s="115"/>
      <c r="EGQ562" s="115"/>
      <c r="EGR562" s="115"/>
      <c r="EGS562" s="115"/>
      <c r="EGT562" s="115"/>
      <c r="EGU562" s="115"/>
      <c r="EGV562" s="115"/>
      <c r="EGW562" s="115"/>
      <c r="EGX562" s="115"/>
      <c r="EGY562" s="115"/>
      <c r="EGZ562" s="115"/>
      <c r="EHA562" s="115"/>
      <c r="EHB562" s="115"/>
      <c r="EHC562" s="115"/>
      <c r="EHD562" s="115"/>
      <c r="EHE562" s="115"/>
      <c r="EHF562" s="115"/>
      <c r="EHG562" s="115"/>
      <c r="EHH562" s="115"/>
      <c r="EHI562" s="115"/>
      <c r="EHJ562" s="115"/>
      <c r="EHK562" s="115"/>
      <c r="EHL562" s="115"/>
      <c r="EHM562" s="115"/>
      <c r="EHN562" s="115"/>
      <c r="EHO562" s="115"/>
      <c r="EHP562" s="115"/>
      <c r="EHQ562" s="115"/>
      <c r="EHR562" s="115"/>
      <c r="EHS562" s="115"/>
      <c r="EHT562" s="115"/>
      <c r="EHU562" s="115"/>
      <c r="EHV562" s="115"/>
      <c r="EHW562" s="115"/>
      <c r="EHX562" s="115"/>
      <c r="EHY562" s="115"/>
      <c r="EHZ562" s="115"/>
      <c r="EIA562" s="115"/>
      <c r="EIB562" s="115"/>
      <c r="EIC562" s="115"/>
      <c r="EID562" s="115"/>
      <c r="EIE562" s="115"/>
      <c r="EIF562" s="115"/>
      <c r="EIG562" s="115"/>
      <c r="EIH562" s="115"/>
      <c r="EII562" s="115"/>
      <c r="EIJ562" s="115"/>
      <c r="EIK562" s="115"/>
      <c r="EIL562" s="115"/>
      <c r="EIM562" s="115"/>
      <c r="EIN562" s="115"/>
      <c r="EIO562" s="115"/>
      <c r="EIP562" s="115"/>
      <c r="EIQ562" s="115"/>
      <c r="EIR562" s="115"/>
      <c r="EIS562" s="115"/>
      <c r="EIT562" s="115"/>
      <c r="EIU562" s="115"/>
      <c r="EIV562" s="115"/>
      <c r="EIW562" s="115"/>
      <c r="EIX562" s="115"/>
      <c r="EIY562" s="115"/>
      <c r="EIZ562" s="115"/>
      <c r="EJA562" s="115"/>
      <c r="EJB562" s="115"/>
      <c r="EJC562" s="115"/>
      <c r="EJD562" s="115"/>
      <c r="EJE562" s="115"/>
      <c r="EJF562" s="115"/>
      <c r="EJG562" s="115"/>
      <c r="EJH562" s="115"/>
      <c r="EJI562" s="115"/>
      <c r="EJJ562" s="115"/>
      <c r="EJK562" s="115"/>
      <c r="EJL562" s="115"/>
      <c r="EJM562" s="115"/>
      <c r="EJN562" s="115"/>
      <c r="EJO562" s="115"/>
      <c r="EJP562" s="115"/>
      <c r="EJQ562" s="115"/>
      <c r="EJR562" s="115"/>
      <c r="EJS562" s="115"/>
      <c r="EJT562" s="115"/>
      <c r="EJU562" s="115"/>
      <c r="EJV562" s="115"/>
      <c r="EJW562" s="115"/>
      <c r="EJX562" s="115"/>
      <c r="EJY562" s="115"/>
      <c r="EJZ562" s="115"/>
      <c r="EKA562" s="115"/>
      <c r="EKB562" s="115"/>
      <c r="EKC562" s="115"/>
      <c r="EKD562" s="115"/>
      <c r="EKE562" s="115"/>
      <c r="EKF562" s="115"/>
      <c r="EKG562" s="115"/>
      <c r="EKH562" s="115"/>
      <c r="EKI562" s="115"/>
      <c r="EKJ562" s="115"/>
      <c r="EKK562" s="115"/>
      <c r="EKL562" s="115"/>
      <c r="EKM562" s="115"/>
      <c r="EKN562" s="115"/>
      <c r="EKO562" s="115"/>
      <c r="EKP562" s="115"/>
      <c r="EKQ562" s="115"/>
      <c r="EKR562" s="115"/>
      <c r="EKS562" s="115"/>
      <c r="EKT562" s="115"/>
      <c r="EKU562" s="115"/>
      <c r="EKV562" s="115"/>
      <c r="EKW562" s="115"/>
      <c r="EKX562" s="115"/>
      <c r="EKY562" s="115"/>
      <c r="EKZ562" s="115"/>
      <c r="ELA562" s="115"/>
      <c r="ELB562" s="115"/>
      <c r="ELC562" s="115"/>
      <c r="ELD562" s="115"/>
      <c r="ELE562" s="115"/>
      <c r="ELF562" s="115"/>
      <c r="ELG562" s="115"/>
      <c r="ELH562" s="115"/>
      <c r="ELI562" s="115"/>
      <c r="ELJ562" s="115"/>
      <c r="ELK562" s="115"/>
      <c r="ELL562" s="115"/>
      <c r="ELM562" s="115"/>
      <c r="ELN562" s="115"/>
      <c r="ELO562" s="115"/>
      <c r="ELP562" s="115"/>
      <c r="ELQ562" s="115"/>
      <c r="ELR562" s="115"/>
      <c r="ELS562" s="115"/>
      <c r="ELT562" s="115"/>
      <c r="ELU562" s="115"/>
      <c r="ELV562" s="115"/>
      <c r="ELW562" s="115"/>
      <c r="ELX562" s="115"/>
      <c r="ELY562" s="115"/>
      <c r="ELZ562" s="115"/>
      <c r="EMA562" s="115"/>
      <c r="EMB562" s="115"/>
      <c r="EMC562" s="115"/>
      <c r="EMD562" s="115"/>
      <c r="EME562" s="115"/>
      <c r="EMF562" s="115"/>
      <c r="EMG562" s="115"/>
      <c r="EMH562" s="115"/>
      <c r="EMI562" s="115"/>
      <c r="EMJ562" s="115"/>
      <c r="EMK562" s="115"/>
      <c r="EML562" s="115"/>
      <c r="EMM562" s="115"/>
      <c r="EMN562" s="115"/>
      <c r="EMO562" s="115"/>
      <c r="EMP562" s="115"/>
      <c r="EMQ562" s="115"/>
      <c r="EMR562" s="115"/>
      <c r="EMS562" s="115"/>
      <c r="EMT562" s="115"/>
      <c r="EMU562" s="115"/>
      <c r="EMV562" s="115"/>
      <c r="EMW562" s="115"/>
      <c r="EMX562" s="115"/>
      <c r="EMY562" s="115"/>
      <c r="EMZ562" s="115"/>
      <c r="ENA562" s="115"/>
      <c r="ENB562" s="115"/>
      <c r="ENC562" s="115"/>
      <c r="END562" s="115"/>
      <c r="ENE562" s="115"/>
      <c r="ENF562" s="115"/>
      <c r="ENG562" s="115"/>
      <c r="ENH562" s="115"/>
      <c r="ENI562" s="115"/>
      <c r="ENJ562" s="115"/>
      <c r="ENK562" s="115"/>
      <c r="ENL562" s="115"/>
      <c r="ENM562" s="115"/>
      <c r="ENN562" s="115"/>
      <c r="ENO562" s="115"/>
      <c r="ENP562" s="115"/>
      <c r="ENQ562" s="115"/>
      <c r="ENR562" s="115"/>
      <c r="ENS562" s="115"/>
      <c r="ENT562" s="115"/>
      <c r="ENU562" s="115"/>
      <c r="ENV562" s="115"/>
      <c r="ENW562" s="115"/>
      <c r="ENX562" s="115"/>
      <c r="ENY562" s="115"/>
      <c r="ENZ562" s="115"/>
      <c r="EOA562" s="115"/>
      <c r="EOB562" s="115"/>
      <c r="EOC562" s="115"/>
      <c r="EOD562" s="115"/>
      <c r="EOE562" s="115"/>
      <c r="EOF562" s="115"/>
      <c r="EOG562" s="115"/>
      <c r="EOH562" s="115"/>
      <c r="EOI562" s="115"/>
      <c r="EOJ562" s="115"/>
      <c r="EOK562" s="115"/>
      <c r="EOL562" s="115"/>
      <c r="EOM562" s="115"/>
      <c r="EON562" s="115"/>
      <c r="EOO562" s="115"/>
      <c r="EOP562" s="115"/>
      <c r="EOQ562" s="115"/>
      <c r="EOR562" s="115"/>
      <c r="EOS562" s="115"/>
      <c r="EOT562" s="115"/>
      <c r="EOU562" s="115"/>
      <c r="EOV562" s="115"/>
      <c r="EOW562" s="115"/>
      <c r="EOX562" s="115"/>
      <c r="EOY562" s="115"/>
      <c r="EOZ562" s="115"/>
      <c r="EPA562" s="115"/>
      <c r="EPB562" s="115"/>
      <c r="EPC562" s="115"/>
      <c r="EPD562" s="115"/>
      <c r="EPE562" s="115"/>
      <c r="EPF562" s="115"/>
      <c r="EPG562" s="115"/>
      <c r="EPH562" s="115"/>
      <c r="EPI562" s="115"/>
      <c r="EPJ562" s="115"/>
      <c r="EPK562" s="115"/>
      <c r="EPL562" s="115"/>
      <c r="EPM562" s="115"/>
      <c r="EPN562" s="115"/>
      <c r="EPO562" s="115"/>
      <c r="EPP562" s="115"/>
      <c r="EPQ562" s="115"/>
      <c r="EPR562" s="115"/>
      <c r="EPS562" s="115"/>
      <c r="EPT562" s="115"/>
      <c r="EPU562" s="115"/>
      <c r="EPV562" s="115"/>
      <c r="EPW562" s="115"/>
      <c r="EPX562" s="115"/>
      <c r="EPY562" s="115"/>
      <c r="EPZ562" s="115"/>
      <c r="EQA562" s="115"/>
      <c r="EQB562" s="115"/>
      <c r="EQC562" s="115"/>
      <c r="EQD562" s="115"/>
      <c r="EQE562" s="115"/>
      <c r="EQF562" s="115"/>
      <c r="EQG562" s="115"/>
      <c r="EQH562" s="115"/>
      <c r="EQI562" s="115"/>
      <c r="EQJ562" s="115"/>
      <c r="EQK562" s="115"/>
      <c r="EQL562" s="115"/>
      <c r="EQM562" s="115"/>
      <c r="EQN562" s="115"/>
      <c r="EQO562" s="115"/>
      <c r="EQP562" s="115"/>
      <c r="EQQ562" s="115"/>
      <c r="EQR562" s="115"/>
      <c r="EQS562" s="115"/>
      <c r="EQT562" s="115"/>
      <c r="EQU562" s="115"/>
      <c r="EQV562" s="115"/>
      <c r="EQW562" s="115"/>
      <c r="EQX562" s="115"/>
      <c r="EQY562" s="115"/>
      <c r="EQZ562" s="115"/>
      <c r="ERA562" s="115"/>
      <c r="ERB562" s="115"/>
      <c r="ERC562" s="115"/>
      <c r="ERD562" s="115"/>
      <c r="ERE562" s="115"/>
      <c r="ERF562" s="115"/>
      <c r="ERG562" s="115"/>
      <c r="ERH562" s="115"/>
      <c r="ERI562" s="115"/>
      <c r="ERJ562" s="115"/>
      <c r="ERK562" s="115"/>
      <c r="ERL562" s="115"/>
      <c r="ERM562" s="115"/>
      <c r="ERN562" s="115"/>
      <c r="ERO562" s="115"/>
      <c r="ERP562" s="115"/>
      <c r="ERQ562" s="115"/>
      <c r="ERR562" s="115"/>
      <c r="ERS562" s="115"/>
      <c r="ERT562" s="115"/>
      <c r="ERU562" s="115"/>
      <c r="ERV562" s="115"/>
      <c r="ERW562" s="115"/>
      <c r="ERX562" s="115"/>
      <c r="ERY562" s="115"/>
      <c r="ERZ562" s="115"/>
      <c r="ESA562" s="115"/>
      <c r="ESB562" s="115"/>
      <c r="ESC562" s="115"/>
      <c r="ESD562" s="115"/>
      <c r="ESE562" s="115"/>
      <c r="ESF562" s="115"/>
      <c r="ESG562" s="115"/>
      <c r="ESH562" s="115"/>
      <c r="ESI562" s="115"/>
      <c r="ESJ562" s="115"/>
      <c r="ESK562" s="115"/>
      <c r="ESL562" s="115"/>
      <c r="ESM562" s="115"/>
      <c r="ESN562" s="115"/>
      <c r="ESO562" s="115"/>
      <c r="ESP562" s="115"/>
      <c r="ESQ562" s="115"/>
      <c r="ESR562" s="115"/>
      <c r="ESS562" s="115"/>
      <c r="EST562" s="115"/>
      <c r="ESU562" s="115"/>
      <c r="ESV562" s="115"/>
      <c r="ESW562" s="115"/>
      <c r="ESX562" s="115"/>
      <c r="ESY562" s="115"/>
      <c r="ESZ562" s="115"/>
      <c r="ETA562" s="115"/>
      <c r="ETB562" s="115"/>
      <c r="ETC562" s="115"/>
      <c r="ETD562" s="115"/>
      <c r="ETE562" s="115"/>
      <c r="ETF562" s="115"/>
      <c r="ETG562" s="115"/>
      <c r="ETH562" s="115"/>
      <c r="ETI562" s="115"/>
      <c r="ETJ562" s="115"/>
      <c r="ETK562" s="115"/>
      <c r="ETL562" s="115"/>
      <c r="ETM562" s="115"/>
      <c r="ETN562" s="115"/>
      <c r="ETO562" s="115"/>
      <c r="ETP562" s="115"/>
      <c r="ETQ562" s="115"/>
      <c r="ETR562" s="115"/>
      <c r="ETS562" s="115"/>
      <c r="ETT562" s="115"/>
      <c r="ETU562" s="115"/>
      <c r="ETV562" s="115"/>
      <c r="ETW562" s="115"/>
      <c r="ETX562" s="115"/>
      <c r="ETY562" s="115"/>
      <c r="ETZ562" s="115"/>
      <c r="EUA562" s="115"/>
      <c r="EUB562" s="115"/>
      <c r="EUC562" s="115"/>
      <c r="EUD562" s="115"/>
      <c r="EUE562" s="115"/>
      <c r="EUF562" s="115"/>
      <c r="EUG562" s="115"/>
      <c r="EUH562" s="115"/>
      <c r="EUI562" s="115"/>
      <c r="EUJ562" s="115"/>
      <c r="EUK562" s="115"/>
      <c r="EUL562" s="115"/>
      <c r="EUM562" s="115"/>
      <c r="EUN562" s="115"/>
      <c r="EUO562" s="115"/>
      <c r="EUP562" s="115"/>
      <c r="EUQ562" s="115"/>
      <c r="EUR562" s="115"/>
      <c r="EUS562" s="115"/>
      <c r="EUT562" s="115"/>
      <c r="EUU562" s="115"/>
      <c r="EUV562" s="115"/>
      <c r="EUW562" s="115"/>
      <c r="EUX562" s="115"/>
      <c r="EUY562" s="115"/>
      <c r="EUZ562" s="115"/>
      <c r="EVA562" s="115"/>
      <c r="EVB562" s="115"/>
      <c r="EVC562" s="115"/>
      <c r="EVD562" s="115"/>
      <c r="EVE562" s="115"/>
      <c r="EVF562" s="115"/>
      <c r="EVG562" s="115"/>
      <c r="EVH562" s="115"/>
      <c r="EVI562" s="115"/>
      <c r="EVJ562" s="115"/>
      <c r="EVK562" s="115"/>
      <c r="EVL562" s="115"/>
      <c r="EVM562" s="115"/>
      <c r="EVN562" s="115"/>
      <c r="EVO562" s="115"/>
      <c r="EVP562" s="115"/>
      <c r="EVQ562" s="115"/>
      <c r="EVR562" s="115"/>
      <c r="EVS562" s="115"/>
      <c r="EVT562" s="115"/>
      <c r="EVU562" s="115"/>
      <c r="EVV562" s="115"/>
      <c r="EVW562" s="115"/>
      <c r="EVX562" s="115"/>
      <c r="EVY562" s="115"/>
      <c r="EVZ562" s="115"/>
      <c r="EWA562" s="115"/>
      <c r="EWB562" s="115"/>
      <c r="EWC562" s="115"/>
      <c r="EWD562" s="115"/>
      <c r="EWE562" s="115"/>
      <c r="EWF562" s="115"/>
      <c r="EWG562" s="115"/>
      <c r="EWH562" s="115"/>
      <c r="EWI562" s="115"/>
      <c r="EWJ562" s="115"/>
      <c r="EWK562" s="115"/>
      <c r="EWL562" s="115"/>
      <c r="EWM562" s="115"/>
      <c r="EWN562" s="115"/>
      <c r="EWO562" s="115"/>
      <c r="EWP562" s="115"/>
      <c r="EWQ562" s="115"/>
      <c r="EWR562" s="115"/>
      <c r="EWS562" s="115"/>
      <c r="EWT562" s="115"/>
      <c r="EWU562" s="115"/>
      <c r="EWV562" s="115"/>
      <c r="EWW562" s="115"/>
      <c r="EWX562" s="115"/>
      <c r="EWY562" s="115"/>
      <c r="EWZ562" s="115"/>
      <c r="EXA562" s="115"/>
      <c r="EXB562" s="115"/>
      <c r="EXC562" s="115"/>
      <c r="EXD562" s="115"/>
      <c r="EXE562" s="115"/>
      <c r="EXF562" s="115"/>
      <c r="EXG562" s="115"/>
      <c r="EXH562" s="115"/>
      <c r="EXI562" s="115"/>
      <c r="EXJ562" s="115"/>
      <c r="EXK562" s="115"/>
      <c r="EXL562" s="115"/>
      <c r="EXM562" s="115"/>
      <c r="EXN562" s="115"/>
      <c r="EXO562" s="115"/>
      <c r="EXP562" s="115"/>
      <c r="EXQ562" s="115"/>
      <c r="EXR562" s="115"/>
      <c r="EXS562" s="115"/>
      <c r="EXT562" s="115"/>
      <c r="EXU562" s="115"/>
      <c r="EXV562" s="115"/>
      <c r="EXW562" s="115"/>
      <c r="EXX562" s="115"/>
      <c r="EXY562" s="115"/>
      <c r="EXZ562" s="115"/>
      <c r="EYA562" s="115"/>
      <c r="EYB562" s="115"/>
      <c r="EYC562" s="115"/>
      <c r="EYD562" s="115"/>
      <c r="EYE562" s="115"/>
      <c r="EYF562" s="115"/>
      <c r="EYG562" s="115"/>
      <c r="EYH562" s="115"/>
      <c r="EYI562" s="115"/>
      <c r="EYJ562" s="115"/>
      <c r="EYK562" s="115"/>
      <c r="EYL562" s="115"/>
      <c r="EYM562" s="115"/>
      <c r="EYN562" s="115"/>
      <c r="EYO562" s="115"/>
      <c r="EYP562" s="115"/>
      <c r="EYQ562" s="115"/>
      <c r="EYR562" s="115"/>
      <c r="EYS562" s="115"/>
      <c r="EYT562" s="115"/>
      <c r="EYU562" s="115"/>
      <c r="EYV562" s="115"/>
      <c r="EYW562" s="115"/>
      <c r="EYX562" s="115"/>
      <c r="EYY562" s="115"/>
      <c r="EYZ562" s="115"/>
      <c r="EZA562" s="115"/>
      <c r="EZB562" s="115"/>
      <c r="EZC562" s="115"/>
      <c r="EZD562" s="115"/>
      <c r="EZE562" s="115"/>
      <c r="EZF562" s="115"/>
      <c r="EZG562" s="115"/>
      <c r="EZH562" s="115"/>
      <c r="EZI562" s="115"/>
      <c r="EZJ562" s="115"/>
      <c r="EZK562" s="115"/>
      <c r="EZL562" s="115"/>
      <c r="EZM562" s="115"/>
      <c r="EZN562" s="115"/>
      <c r="EZO562" s="115"/>
      <c r="EZP562" s="115"/>
      <c r="EZQ562" s="115"/>
      <c r="EZR562" s="115"/>
      <c r="EZS562" s="115"/>
      <c r="EZT562" s="115"/>
      <c r="EZU562" s="115"/>
      <c r="EZV562" s="115"/>
      <c r="EZW562" s="115"/>
      <c r="EZX562" s="115"/>
      <c r="EZY562" s="115"/>
      <c r="EZZ562" s="115"/>
      <c r="FAA562" s="115"/>
      <c r="FAB562" s="115"/>
      <c r="FAC562" s="115"/>
      <c r="FAD562" s="115"/>
      <c r="FAE562" s="115"/>
      <c r="FAF562" s="115"/>
      <c r="FAG562" s="115"/>
      <c r="FAH562" s="115"/>
      <c r="FAI562" s="115"/>
      <c r="FAJ562" s="115"/>
      <c r="FAK562" s="115"/>
      <c r="FAL562" s="115"/>
      <c r="FAM562" s="115"/>
      <c r="FAN562" s="115"/>
      <c r="FAO562" s="115"/>
      <c r="FAP562" s="115"/>
      <c r="FAQ562" s="115"/>
      <c r="FAR562" s="115"/>
      <c r="FAS562" s="115"/>
      <c r="FAT562" s="115"/>
      <c r="FAU562" s="115"/>
      <c r="FAV562" s="115"/>
      <c r="FAW562" s="115"/>
      <c r="FAX562" s="115"/>
      <c r="FAY562" s="115"/>
      <c r="FAZ562" s="115"/>
      <c r="FBA562" s="115"/>
      <c r="FBB562" s="115"/>
      <c r="FBC562" s="115"/>
      <c r="FBD562" s="115"/>
      <c r="FBE562" s="115"/>
      <c r="FBF562" s="115"/>
      <c r="FBG562" s="115"/>
      <c r="FBH562" s="115"/>
      <c r="FBI562" s="115"/>
      <c r="FBJ562" s="115"/>
      <c r="FBK562" s="115"/>
      <c r="FBL562" s="115"/>
      <c r="FBM562" s="115"/>
      <c r="FBN562" s="115"/>
      <c r="FBO562" s="115"/>
      <c r="FBP562" s="115"/>
      <c r="FBQ562" s="115"/>
      <c r="FBR562" s="115"/>
      <c r="FBS562" s="115"/>
      <c r="FBT562" s="115"/>
      <c r="FBU562" s="115"/>
      <c r="FBV562" s="115"/>
      <c r="FBW562" s="115"/>
      <c r="FBX562" s="115"/>
      <c r="FBY562" s="115"/>
      <c r="FBZ562" s="115"/>
      <c r="FCA562" s="115"/>
      <c r="FCB562" s="115"/>
      <c r="FCC562" s="115"/>
      <c r="FCD562" s="115"/>
      <c r="FCE562" s="115"/>
      <c r="FCF562" s="115"/>
      <c r="FCG562" s="115"/>
      <c r="FCH562" s="115"/>
      <c r="FCI562" s="115"/>
      <c r="FCJ562" s="115"/>
      <c r="FCK562" s="115"/>
      <c r="FCL562" s="115"/>
      <c r="FCM562" s="115"/>
      <c r="FCN562" s="115"/>
      <c r="FCO562" s="115"/>
      <c r="FCP562" s="115"/>
      <c r="FCQ562" s="115"/>
      <c r="FCR562" s="115"/>
      <c r="FCS562" s="115"/>
      <c r="FCT562" s="115"/>
      <c r="FCU562" s="115"/>
      <c r="FCV562" s="115"/>
      <c r="FCW562" s="115"/>
      <c r="FCX562" s="115"/>
      <c r="FCY562" s="115"/>
      <c r="FCZ562" s="115"/>
      <c r="FDA562" s="115"/>
      <c r="FDB562" s="115"/>
      <c r="FDC562" s="115"/>
      <c r="FDD562" s="115"/>
      <c r="FDE562" s="115"/>
      <c r="FDF562" s="115"/>
      <c r="FDG562" s="115"/>
      <c r="FDH562" s="115"/>
      <c r="FDI562" s="115"/>
      <c r="FDJ562" s="115"/>
      <c r="FDK562" s="115"/>
      <c r="FDL562" s="115"/>
      <c r="FDM562" s="115"/>
      <c r="FDN562" s="115"/>
      <c r="FDO562" s="115"/>
      <c r="FDP562" s="115"/>
      <c r="FDQ562" s="115"/>
      <c r="FDR562" s="115"/>
      <c r="FDS562" s="115"/>
      <c r="FDT562" s="115"/>
      <c r="FDU562" s="115"/>
      <c r="FDV562" s="115"/>
      <c r="FDW562" s="115"/>
      <c r="FDX562" s="115"/>
      <c r="FDY562" s="115"/>
      <c r="FDZ562" s="115"/>
      <c r="FEA562" s="115"/>
      <c r="FEB562" s="115"/>
      <c r="FEC562" s="115"/>
      <c r="FED562" s="115"/>
      <c r="FEE562" s="115"/>
      <c r="FEF562" s="115"/>
      <c r="FEG562" s="115"/>
      <c r="FEH562" s="115"/>
      <c r="FEI562" s="115"/>
      <c r="FEJ562" s="115"/>
      <c r="FEK562" s="115"/>
      <c r="FEL562" s="115"/>
      <c r="FEM562" s="115"/>
      <c r="FEN562" s="115"/>
      <c r="FEO562" s="115"/>
      <c r="FEP562" s="115"/>
      <c r="FEQ562" s="115"/>
      <c r="FER562" s="115"/>
      <c r="FES562" s="115"/>
      <c r="FET562" s="115"/>
      <c r="FEU562" s="115"/>
      <c r="FEV562" s="115"/>
      <c r="FEW562" s="115"/>
      <c r="FEX562" s="115"/>
      <c r="FEY562" s="115"/>
      <c r="FEZ562" s="115"/>
      <c r="FFA562" s="115"/>
      <c r="FFB562" s="115"/>
      <c r="FFC562" s="115"/>
      <c r="FFD562" s="115"/>
      <c r="FFE562" s="115"/>
      <c r="FFF562" s="115"/>
      <c r="FFG562" s="115"/>
      <c r="FFH562" s="115"/>
      <c r="FFI562" s="115"/>
      <c r="FFJ562" s="115"/>
      <c r="FFK562" s="115"/>
      <c r="FFL562" s="115"/>
      <c r="FFM562" s="115"/>
      <c r="FFN562" s="115"/>
      <c r="FFO562" s="115"/>
      <c r="FFP562" s="115"/>
      <c r="FFQ562" s="115"/>
      <c r="FFR562" s="115"/>
      <c r="FFS562" s="115"/>
      <c r="FFT562" s="115"/>
      <c r="FFU562" s="115"/>
      <c r="FFV562" s="115"/>
      <c r="FFW562" s="115"/>
      <c r="FFX562" s="115"/>
      <c r="FFY562" s="115"/>
      <c r="FFZ562" s="115"/>
      <c r="FGA562" s="115"/>
      <c r="FGB562" s="115"/>
      <c r="FGC562" s="115"/>
      <c r="FGD562" s="115"/>
      <c r="FGE562" s="115"/>
      <c r="FGF562" s="115"/>
      <c r="FGG562" s="115"/>
      <c r="FGH562" s="115"/>
      <c r="FGI562" s="115"/>
      <c r="FGJ562" s="115"/>
      <c r="FGK562" s="115"/>
      <c r="FGL562" s="115"/>
      <c r="FGM562" s="115"/>
      <c r="FGN562" s="115"/>
      <c r="FGO562" s="115"/>
      <c r="FGP562" s="115"/>
      <c r="FGQ562" s="115"/>
      <c r="FGR562" s="115"/>
      <c r="FGS562" s="115"/>
      <c r="FGT562" s="115"/>
      <c r="FGU562" s="115"/>
      <c r="FGV562" s="115"/>
      <c r="FGW562" s="115"/>
      <c r="FGX562" s="115"/>
      <c r="FGY562" s="115"/>
      <c r="FGZ562" s="115"/>
      <c r="FHA562" s="115"/>
      <c r="FHB562" s="115"/>
      <c r="FHC562" s="115"/>
      <c r="FHD562" s="115"/>
      <c r="FHE562" s="115"/>
      <c r="FHF562" s="115"/>
      <c r="FHG562" s="115"/>
      <c r="FHH562" s="115"/>
      <c r="FHI562" s="115"/>
      <c r="FHJ562" s="115"/>
      <c r="FHK562" s="115"/>
      <c r="FHL562" s="115"/>
      <c r="FHM562" s="115"/>
      <c r="FHN562" s="115"/>
      <c r="FHO562" s="115"/>
      <c r="FHP562" s="115"/>
      <c r="FHQ562" s="115"/>
      <c r="FHR562" s="115"/>
      <c r="FHS562" s="115"/>
      <c r="FHT562" s="115"/>
      <c r="FHU562" s="115"/>
      <c r="FHV562" s="115"/>
      <c r="FHW562" s="115"/>
      <c r="FHX562" s="115"/>
      <c r="FHY562" s="115"/>
      <c r="FHZ562" s="115"/>
      <c r="FIA562" s="115"/>
      <c r="FIB562" s="115"/>
      <c r="FIC562" s="115"/>
      <c r="FID562" s="115"/>
      <c r="FIE562" s="115"/>
      <c r="FIF562" s="115"/>
      <c r="FIG562" s="115"/>
      <c r="FIH562" s="115"/>
      <c r="FII562" s="115"/>
      <c r="FIJ562" s="115"/>
      <c r="FIK562" s="115"/>
      <c r="FIL562" s="115"/>
      <c r="FIM562" s="115"/>
      <c r="FIN562" s="115"/>
      <c r="FIO562" s="115"/>
      <c r="FIP562" s="115"/>
      <c r="FIQ562" s="115"/>
      <c r="FIR562" s="115"/>
      <c r="FIS562" s="115"/>
      <c r="FIT562" s="115"/>
      <c r="FIU562" s="115"/>
      <c r="FIV562" s="115"/>
      <c r="FIW562" s="115"/>
      <c r="FIX562" s="115"/>
      <c r="FIY562" s="115"/>
      <c r="FIZ562" s="115"/>
      <c r="FJA562" s="115"/>
      <c r="FJB562" s="115"/>
      <c r="FJC562" s="115"/>
      <c r="FJD562" s="115"/>
      <c r="FJE562" s="115"/>
      <c r="FJF562" s="115"/>
      <c r="FJG562" s="115"/>
      <c r="FJH562" s="115"/>
      <c r="FJI562" s="115"/>
      <c r="FJJ562" s="115"/>
      <c r="FJK562" s="115"/>
      <c r="FJL562" s="115"/>
      <c r="FJM562" s="115"/>
      <c r="FJN562" s="115"/>
      <c r="FJO562" s="115"/>
      <c r="FJP562" s="115"/>
      <c r="FJQ562" s="115"/>
      <c r="FJR562" s="115"/>
      <c r="FJS562" s="115"/>
      <c r="FJT562" s="115"/>
      <c r="FJU562" s="115"/>
      <c r="FJV562" s="115"/>
      <c r="FJW562" s="115"/>
      <c r="FJX562" s="115"/>
      <c r="FJY562" s="115"/>
      <c r="FJZ562" s="115"/>
      <c r="FKA562" s="115"/>
      <c r="FKB562" s="115"/>
      <c r="FKC562" s="115"/>
      <c r="FKD562" s="115"/>
      <c r="FKE562" s="115"/>
      <c r="FKF562" s="115"/>
      <c r="FKG562" s="115"/>
      <c r="FKH562" s="115"/>
      <c r="FKI562" s="115"/>
      <c r="FKJ562" s="115"/>
      <c r="FKK562" s="115"/>
      <c r="FKL562" s="115"/>
      <c r="FKM562" s="115"/>
      <c r="FKN562" s="115"/>
      <c r="FKO562" s="115"/>
      <c r="FKP562" s="115"/>
      <c r="FKQ562" s="115"/>
      <c r="FKR562" s="115"/>
      <c r="FKS562" s="115"/>
      <c r="FKT562" s="115"/>
      <c r="FKU562" s="115"/>
      <c r="FKV562" s="115"/>
      <c r="FKW562" s="115"/>
      <c r="FKX562" s="115"/>
      <c r="FKY562" s="115"/>
      <c r="FKZ562" s="115"/>
      <c r="FLA562" s="115"/>
      <c r="FLB562" s="115"/>
      <c r="FLC562" s="115"/>
      <c r="FLD562" s="115"/>
      <c r="FLE562" s="115"/>
      <c r="FLF562" s="115"/>
      <c r="FLG562" s="115"/>
      <c r="FLH562" s="115"/>
      <c r="FLI562" s="115"/>
      <c r="FLJ562" s="115"/>
      <c r="FLK562" s="115"/>
      <c r="FLL562" s="115"/>
      <c r="FLM562" s="115"/>
      <c r="FLN562" s="115"/>
      <c r="FLO562" s="115"/>
      <c r="FLP562" s="115"/>
      <c r="FLQ562" s="115"/>
      <c r="FLR562" s="115"/>
      <c r="FLS562" s="115"/>
      <c r="FLT562" s="115"/>
      <c r="FLU562" s="115"/>
      <c r="FLV562" s="115"/>
      <c r="FLW562" s="115"/>
      <c r="FLX562" s="115"/>
      <c r="FLY562" s="115"/>
      <c r="FLZ562" s="115"/>
      <c r="FMA562" s="115"/>
      <c r="FMB562" s="115"/>
      <c r="FMC562" s="115"/>
      <c r="FMD562" s="115"/>
      <c r="FME562" s="115"/>
      <c r="FMF562" s="115"/>
      <c r="FMG562" s="115"/>
      <c r="FMH562" s="115"/>
      <c r="FMI562" s="115"/>
      <c r="FMJ562" s="115"/>
      <c r="FMK562" s="115"/>
      <c r="FML562" s="115"/>
      <c r="FMM562" s="115"/>
      <c r="FMN562" s="115"/>
      <c r="FMO562" s="115"/>
      <c r="FMP562" s="115"/>
      <c r="FMQ562" s="115"/>
      <c r="FMR562" s="115"/>
      <c r="FMS562" s="115"/>
      <c r="FMT562" s="115"/>
      <c r="FMU562" s="115"/>
      <c r="FMV562" s="115"/>
      <c r="FMW562" s="115"/>
      <c r="FMX562" s="115"/>
      <c r="FMY562" s="115"/>
      <c r="FMZ562" s="115"/>
      <c r="FNA562" s="115"/>
      <c r="FNB562" s="115"/>
      <c r="FNC562" s="115"/>
      <c r="FND562" s="115"/>
      <c r="FNE562" s="115"/>
      <c r="FNF562" s="115"/>
      <c r="FNG562" s="115"/>
      <c r="FNH562" s="115"/>
      <c r="FNI562" s="115"/>
      <c r="FNJ562" s="115"/>
      <c r="FNK562" s="115"/>
      <c r="FNL562" s="115"/>
      <c r="FNM562" s="115"/>
      <c r="FNN562" s="115"/>
      <c r="FNO562" s="115"/>
      <c r="FNP562" s="115"/>
      <c r="FNQ562" s="115"/>
      <c r="FNR562" s="115"/>
      <c r="FNS562" s="115"/>
      <c r="FNT562" s="115"/>
      <c r="FNU562" s="115"/>
      <c r="FNV562" s="115"/>
      <c r="FNW562" s="115"/>
      <c r="FNX562" s="115"/>
      <c r="FNY562" s="115"/>
      <c r="FNZ562" s="115"/>
      <c r="FOA562" s="115"/>
      <c r="FOB562" s="115"/>
      <c r="FOC562" s="115"/>
      <c r="FOD562" s="115"/>
      <c r="FOE562" s="115"/>
      <c r="FOF562" s="115"/>
      <c r="FOG562" s="115"/>
      <c r="FOH562" s="115"/>
      <c r="FOI562" s="115"/>
      <c r="FOJ562" s="115"/>
      <c r="FOK562" s="115"/>
      <c r="FOL562" s="115"/>
      <c r="FOM562" s="115"/>
      <c r="FON562" s="115"/>
      <c r="FOO562" s="115"/>
      <c r="FOP562" s="115"/>
      <c r="FOQ562" s="115"/>
      <c r="FOR562" s="115"/>
      <c r="FOS562" s="115"/>
      <c r="FOT562" s="115"/>
      <c r="FOU562" s="115"/>
      <c r="FOV562" s="115"/>
      <c r="FOW562" s="115"/>
      <c r="FOX562" s="115"/>
      <c r="FOY562" s="115"/>
      <c r="FOZ562" s="115"/>
      <c r="FPA562" s="115"/>
      <c r="FPB562" s="115"/>
      <c r="FPC562" s="115"/>
      <c r="FPD562" s="115"/>
      <c r="FPE562" s="115"/>
      <c r="FPF562" s="115"/>
      <c r="FPG562" s="115"/>
      <c r="FPH562" s="115"/>
      <c r="FPI562" s="115"/>
      <c r="FPJ562" s="115"/>
      <c r="FPK562" s="115"/>
      <c r="FPL562" s="115"/>
      <c r="FPM562" s="115"/>
      <c r="FPN562" s="115"/>
      <c r="FPO562" s="115"/>
      <c r="FPP562" s="115"/>
      <c r="FPQ562" s="115"/>
      <c r="FPR562" s="115"/>
      <c r="FPS562" s="115"/>
      <c r="FPT562" s="115"/>
      <c r="FPU562" s="115"/>
      <c r="FPV562" s="115"/>
      <c r="FPW562" s="115"/>
      <c r="FPX562" s="115"/>
      <c r="FPY562" s="115"/>
      <c r="FPZ562" s="115"/>
      <c r="FQA562" s="115"/>
      <c r="FQB562" s="115"/>
      <c r="FQC562" s="115"/>
      <c r="FQD562" s="115"/>
      <c r="FQE562" s="115"/>
      <c r="FQF562" s="115"/>
      <c r="FQG562" s="115"/>
      <c r="FQH562" s="115"/>
      <c r="FQI562" s="115"/>
      <c r="FQJ562" s="115"/>
      <c r="FQK562" s="115"/>
      <c r="FQL562" s="115"/>
      <c r="FQM562" s="115"/>
      <c r="FQN562" s="115"/>
      <c r="FQO562" s="115"/>
      <c r="FQP562" s="115"/>
      <c r="FQQ562" s="115"/>
      <c r="FQR562" s="115"/>
      <c r="FQS562" s="115"/>
      <c r="FQT562" s="115"/>
      <c r="FQU562" s="115"/>
      <c r="FQV562" s="115"/>
      <c r="FQW562" s="115"/>
      <c r="FQX562" s="115"/>
      <c r="FQY562" s="115"/>
      <c r="FQZ562" s="115"/>
      <c r="FRA562" s="115"/>
      <c r="FRB562" s="115"/>
      <c r="FRC562" s="115"/>
      <c r="FRD562" s="115"/>
      <c r="FRE562" s="115"/>
      <c r="FRF562" s="115"/>
      <c r="FRG562" s="115"/>
      <c r="FRH562" s="115"/>
      <c r="FRI562" s="115"/>
      <c r="FRJ562" s="115"/>
      <c r="FRK562" s="115"/>
      <c r="FRL562" s="115"/>
      <c r="FRM562" s="115"/>
      <c r="FRN562" s="115"/>
      <c r="FRO562" s="115"/>
      <c r="FRP562" s="115"/>
      <c r="FRQ562" s="115"/>
      <c r="FRR562" s="115"/>
      <c r="FRS562" s="115"/>
      <c r="FRT562" s="115"/>
      <c r="FRU562" s="115"/>
      <c r="FRV562" s="115"/>
      <c r="FRW562" s="115"/>
      <c r="FRX562" s="115"/>
      <c r="FRY562" s="115"/>
      <c r="FRZ562" s="115"/>
      <c r="FSA562" s="115"/>
      <c r="FSB562" s="115"/>
      <c r="FSC562" s="115"/>
      <c r="FSD562" s="115"/>
      <c r="FSE562" s="115"/>
      <c r="FSF562" s="115"/>
      <c r="FSG562" s="115"/>
      <c r="FSH562" s="115"/>
      <c r="FSI562" s="115"/>
      <c r="FSJ562" s="115"/>
      <c r="FSK562" s="115"/>
      <c r="FSL562" s="115"/>
      <c r="FSM562" s="115"/>
      <c r="FSN562" s="115"/>
      <c r="FSO562" s="115"/>
      <c r="FSP562" s="115"/>
      <c r="FSQ562" s="115"/>
      <c r="FSR562" s="115"/>
      <c r="FSS562" s="115"/>
      <c r="FST562" s="115"/>
      <c r="FSU562" s="115"/>
      <c r="FSV562" s="115"/>
      <c r="FSW562" s="115"/>
      <c r="FSX562" s="115"/>
      <c r="FSY562" s="115"/>
      <c r="FSZ562" s="115"/>
      <c r="FTA562" s="115"/>
      <c r="FTB562" s="115"/>
      <c r="FTC562" s="115"/>
      <c r="FTD562" s="115"/>
      <c r="FTE562" s="115"/>
      <c r="FTF562" s="115"/>
      <c r="FTG562" s="115"/>
      <c r="FTH562" s="115"/>
      <c r="FTI562" s="115"/>
      <c r="FTJ562" s="115"/>
      <c r="FTK562" s="115"/>
      <c r="FTL562" s="115"/>
      <c r="FTM562" s="115"/>
      <c r="FTN562" s="115"/>
      <c r="FTO562" s="115"/>
      <c r="FTP562" s="115"/>
      <c r="FTQ562" s="115"/>
      <c r="FTR562" s="115"/>
      <c r="FTS562" s="115"/>
      <c r="FTT562" s="115"/>
      <c r="FTU562" s="115"/>
      <c r="FTV562" s="115"/>
      <c r="FTW562" s="115"/>
      <c r="FTX562" s="115"/>
      <c r="FTY562" s="115"/>
      <c r="FTZ562" s="115"/>
      <c r="FUA562" s="115"/>
      <c r="FUB562" s="115"/>
      <c r="FUC562" s="115"/>
      <c r="FUD562" s="115"/>
      <c r="FUE562" s="115"/>
      <c r="FUF562" s="115"/>
      <c r="FUG562" s="115"/>
      <c r="FUH562" s="115"/>
      <c r="FUI562" s="115"/>
      <c r="FUJ562" s="115"/>
      <c r="FUK562" s="115"/>
      <c r="FUL562" s="115"/>
      <c r="FUM562" s="115"/>
      <c r="FUN562" s="115"/>
      <c r="FUO562" s="115"/>
      <c r="FUP562" s="115"/>
      <c r="FUQ562" s="115"/>
      <c r="FUR562" s="115"/>
      <c r="FUS562" s="115"/>
      <c r="FUT562" s="115"/>
      <c r="FUU562" s="115"/>
      <c r="FUV562" s="115"/>
      <c r="FUW562" s="115"/>
      <c r="FUX562" s="115"/>
      <c r="FUY562" s="115"/>
      <c r="FUZ562" s="115"/>
      <c r="FVA562" s="115"/>
      <c r="FVB562" s="115"/>
      <c r="FVC562" s="115"/>
      <c r="FVD562" s="115"/>
      <c r="FVE562" s="115"/>
      <c r="FVF562" s="115"/>
      <c r="FVG562" s="115"/>
      <c r="FVH562" s="115"/>
      <c r="FVI562" s="115"/>
      <c r="FVJ562" s="115"/>
      <c r="FVK562" s="115"/>
      <c r="FVL562" s="115"/>
      <c r="FVM562" s="115"/>
      <c r="FVN562" s="115"/>
      <c r="FVO562" s="115"/>
      <c r="FVP562" s="115"/>
      <c r="FVQ562" s="115"/>
      <c r="FVR562" s="115"/>
      <c r="FVS562" s="115"/>
      <c r="FVT562" s="115"/>
      <c r="FVU562" s="115"/>
      <c r="FVV562" s="115"/>
      <c r="FVW562" s="115"/>
      <c r="FVX562" s="115"/>
      <c r="FVY562" s="115"/>
      <c r="FVZ562" s="115"/>
      <c r="FWA562" s="115"/>
      <c r="FWB562" s="115"/>
      <c r="FWC562" s="115"/>
      <c r="FWD562" s="115"/>
      <c r="FWE562" s="115"/>
      <c r="FWF562" s="115"/>
      <c r="FWG562" s="115"/>
      <c r="FWH562" s="115"/>
      <c r="FWI562" s="115"/>
      <c r="FWJ562" s="115"/>
      <c r="FWK562" s="115"/>
      <c r="FWL562" s="115"/>
      <c r="FWM562" s="115"/>
      <c r="FWN562" s="115"/>
      <c r="FWO562" s="115"/>
      <c r="FWP562" s="115"/>
      <c r="FWQ562" s="115"/>
      <c r="FWR562" s="115"/>
      <c r="FWS562" s="115"/>
      <c r="FWT562" s="115"/>
      <c r="FWU562" s="115"/>
      <c r="FWV562" s="115"/>
      <c r="FWW562" s="115"/>
      <c r="FWX562" s="115"/>
      <c r="FWY562" s="115"/>
      <c r="FWZ562" s="115"/>
      <c r="FXA562" s="115"/>
      <c r="FXB562" s="115"/>
      <c r="FXC562" s="115"/>
      <c r="FXD562" s="115"/>
      <c r="FXE562" s="115"/>
      <c r="FXF562" s="115"/>
      <c r="FXG562" s="115"/>
      <c r="FXH562" s="115"/>
      <c r="FXI562" s="115"/>
      <c r="FXJ562" s="115"/>
      <c r="FXK562" s="115"/>
      <c r="FXL562" s="115"/>
      <c r="FXM562" s="115"/>
      <c r="FXN562" s="115"/>
      <c r="FXO562" s="115"/>
      <c r="FXP562" s="115"/>
      <c r="FXQ562" s="115"/>
      <c r="FXR562" s="115"/>
      <c r="FXS562" s="115"/>
      <c r="FXT562" s="115"/>
      <c r="FXU562" s="115"/>
      <c r="FXV562" s="115"/>
      <c r="FXW562" s="115"/>
      <c r="FXX562" s="115"/>
      <c r="FXY562" s="115"/>
      <c r="FXZ562" s="115"/>
      <c r="FYA562" s="115"/>
      <c r="FYB562" s="115"/>
      <c r="FYC562" s="115"/>
      <c r="FYD562" s="115"/>
      <c r="FYE562" s="115"/>
      <c r="FYF562" s="115"/>
      <c r="FYG562" s="115"/>
      <c r="FYH562" s="115"/>
      <c r="FYI562" s="115"/>
      <c r="FYJ562" s="115"/>
      <c r="FYK562" s="115"/>
      <c r="FYL562" s="115"/>
      <c r="FYM562" s="115"/>
      <c r="FYN562" s="115"/>
      <c r="FYO562" s="115"/>
      <c r="FYP562" s="115"/>
      <c r="FYQ562" s="115"/>
      <c r="FYR562" s="115"/>
      <c r="FYS562" s="115"/>
      <c r="FYT562" s="115"/>
      <c r="FYU562" s="115"/>
      <c r="FYV562" s="115"/>
      <c r="FYW562" s="115"/>
      <c r="FYX562" s="115"/>
      <c r="FYY562" s="115"/>
      <c r="FYZ562" s="115"/>
      <c r="FZA562" s="115"/>
      <c r="FZB562" s="115"/>
      <c r="FZC562" s="115"/>
      <c r="FZD562" s="115"/>
      <c r="FZE562" s="115"/>
      <c r="FZF562" s="115"/>
      <c r="FZG562" s="115"/>
      <c r="FZH562" s="115"/>
      <c r="FZI562" s="115"/>
      <c r="FZJ562" s="115"/>
      <c r="FZK562" s="115"/>
      <c r="FZL562" s="115"/>
      <c r="FZM562" s="115"/>
      <c r="FZN562" s="115"/>
      <c r="FZO562" s="115"/>
      <c r="FZP562" s="115"/>
      <c r="FZQ562" s="115"/>
      <c r="FZR562" s="115"/>
      <c r="FZS562" s="115"/>
      <c r="FZT562" s="115"/>
      <c r="FZU562" s="115"/>
      <c r="FZV562" s="115"/>
      <c r="FZW562" s="115"/>
      <c r="FZX562" s="115"/>
      <c r="FZY562" s="115"/>
      <c r="FZZ562" s="115"/>
      <c r="GAA562" s="115"/>
      <c r="GAB562" s="115"/>
      <c r="GAC562" s="115"/>
      <c r="GAD562" s="115"/>
      <c r="GAE562" s="115"/>
      <c r="GAF562" s="115"/>
      <c r="GAG562" s="115"/>
      <c r="GAH562" s="115"/>
      <c r="GAI562" s="115"/>
      <c r="GAJ562" s="115"/>
      <c r="GAK562" s="115"/>
      <c r="GAL562" s="115"/>
      <c r="GAM562" s="115"/>
      <c r="GAN562" s="115"/>
      <c r="GAO562" s="115"/>
      <c r="GAP562" s="115"/>
      <c r="GAQ562" s="115"/>
      <c r="GAR562" s="115"/>
      <c r="GAS562" s="115"/>
      <c r="GAT562" s="115"/>
      <c r="GAU562" s="115"/>
      <c r="GAV562" s="115"/>
      <c r="GAW562" s="115"/>
      <c r="GAX562" s="115"/>
      <c r="GAY562" s="115"/>
      <c r="GAZ562" s="115"/>
      <c r="GBA562" s="115"/>
      <c r="GBB562" s="115"/>
      <c r="GBC562" s="115"/>
      <c r="GBD562" s="115"/>
      <c r="GBE562" s="115"/>
      <c r="GBF562" s="115"/>
      <c r="GBG562" s="115"/>
      <c r="GBH562" s="115"/>
      <c r="GBI562" s="115"/>
      <c r="GBJ562" s="115"/>
      <c r="GBK562" s="115"/>
      <c r="GBL562" s="115"/>
      <c r="GBM562" s="115"/>
      <c r="GBN562" s="115"/>
      <c r="GBO562" s="115"/>
      <c r="GBP562" s="115"/>
      <c r="GBQ562" s="115"/>
      <c r="GBR562" s="115"/>
      <c r="GBS562" s="115"/>
      <c r="GBT562" s="115"/>
      <c r="GBU562" s="115"/>
      <c r="GBV562" s="115"/>
      <c r="GBW562" s="115"/>
      <c r="GBX562" s="115"/>
      <c r="GBY562" s="115"/>
      <c r="GBZ562" s="115"/>
      <c r="GCA562" s="115"/>
      <c r="GCB562" s="115"/>
      <c r="GCC562" s="115"/>
      <c r="GCD562" s="115"/>
      <c r="GCE562" s="115"/>
      <c r="GCF562" s="115"/>
      <c r="GCG562" s="115"/>
      <c r="GCH562" s="115"/>
      <c r="GCI562" s="115"/>
      <c r="GCJ562" s="115"/>
      <c r="GCK562" s="115"/>
      <c r="GCL562" s="115"/>
      <c r="GCM562" s="115"/>
      <c r="GCN562" s="115"/>
      <c r="GCO562" s="115"/>
      <c r="GCP562" s="115"/>
      <c r="GCQ562" s="115"/>
      <c r="GCR562" s="115"/>
      <c r="GCS562" s="115"/>
      <c r="GCT562" s="115"/>
      <c r="GCU562" s="115"/>
      <c r="GCV562" s="115"/>
      <c r="GCW562" s="115"/>
      <c r="GCX562" s="115"/>
      <c r="GCY562" s="115"/>
      <c r="GCZ562" s="115"/>
      <c r="GDA562" s="115"/>
      <c r="GDB562" s="115"/>
      <c r="GDC562" s="115"/>
      <c r="GDD562" s="115"/>
      <c r="GDE562" s="115"/>
      <c r="GDF562" s="115"/>
      <c r="GDG562" s="115"/>
      <c r="GDH562" s="115"/>
      <c r="GDI562" s="115"/>
      <c r="GDJ562" s="115"/>
      <c r="GDK562" s="115"/>
      <c r="GDL562" s="115"/>
      <c r="GDM562" s="115"/>
      <c r="GDN562" s="115"/>
      <c r="GDO562" s="115"/>
      <c r="GDP562" s="115"/>
      <c r="GDQ562" s="115"/>
      <c r="GDR562" s="115"/>
      <c r="GDS562" s="115"/>
      <c r="GDT562" s="115"/>
      <c r="GDU562" s="115"/>
      <c r="GDV562" s="115"/>
      <c r="GDW562" s="115"/>
      <c r="GDX562" s="115"/>
      <c r="GDY562" s="115"/>
      <c r="GDZ562" s="115"/>
      <c r="GEA562" s="115"/>
      <c r="GEB562" s="115"/>
      <c r="GEC562" s="115"/>
      <c r="GED562" s="115"/>
      <c r="GEE562" s="115"/>
      <c r="GEF562" s="115"/>
      <c r="GEG562" s="115"/>
      <c r="GEH562" s="115"/>
      <c r="GEI562" s="115"/>
      <c r="GEJ562" s="115"/>
      <c r="GEK562" s="115"/>
      <c r="GEL562" s="115"/>
      <c r="GEM562" s="115"/>
      <c r="GEN562" s="115"/>
      <c r="GEO562" s="115"/>
      <c r="GEP562" s="115"/>
      <c r="GEQ562" s="115"/>
      <c r="GER562" s="115"/>
      <c r="GES562" s="115"/>
      <c r="GET562" s="115"/>
      <c r="GEU562" s="115"/>
      <c r="GEV562" s="115"/>
      <c r="GEW562" s="115"/>
      <c r="GEX562" s="115"/>
      <c r="GEY562" s="115"/>
      <c r="GEZ562" s="115"/>
      <c r="GFA562" s="115"/>
      <c r="GFB562" s="115"/>
      <c r="GFC562" s="115"/>
      <c r="GFD562" s="115"/>
      <c r="GFE562" s="115"/>
      <c r="GFF562" s="115"/>
      <c r="GFG562" s="115"/>
      <c r="GFH562" s="115"/>
      <c r="GFI562" s="115"/>
      <c r="GFJ562" s="115"/>
      <c r="GFK562" s="115"/>
      <c r="GFL562" s="115"/>
      <c r="GFM562" s="115"/>
      <c r="GFN562" s="115"/>
      <c r="GFO562" s="115"/>
      <c r="GFP562" s="115"/>
      <c r="GFQ562" s="115"/>
      <c r="GFR562" s="115"/>
      <c r="GFS562" s="115"/>
      <c r="GFT562" s="115"/>
      <c r="GFU562" s="115"/>
      <c r="GFV562" s="115"/>
      <c r="GFW562" s="115"/>
      <c r="GFX562" s="115"/>
      <c r="GFY562" s="115"/>
      <c r="GFZ562" s="115"/>
      <c r="GGA562" s="115"/>
      <c r="GGB562" s="115"/>
      <c r="GGC562" s="115"/>
      <c r="GGD562" s="115"/>
      <c r="GGE562" s="115"/>
      <c r="GGF562" s="115"/>
      <c r="GGG562" s="115"/>
      <c r="GGH562" s="115"/>
      <c r="GGI562" s="115"/>
      <c r="GGJ562" s="115"/>
      <c r="GGK562" s="115"/>
      <c r="GGL562" s="115"/>
      <c r="GGM562" s="115"/>
      <c r="GGN562" s="115"/>
      <c r="GGO562" s="115"/>
      <c r="GGP562" s="115"/>
      <c r="GGQ562" s="115"/>
      <c r="GGR562" s="115"/>
      <c r="GGS562" s="115"/>
      <c r="GGT562" s="115"/>
      <c r="GGU562" s="115"/>
      <c r="GGV562" s="115"/>
      <c r="GGW562" s="115"/>
      <c r="GGX562" s="115"/>
      <c r="GGY562" s="115"/>
      <c r="GGZ562" s="115"/>
      <c r="GHA562" s="115"/>
      <c r="GHB562" s="115"/>
      <c r="GHC562" s="115"/>
      <c r="GHD562" s="115"/>
      <c r="GHE562" s="115"/>
      <c r="GHF562" s="115"/>
      <c r="GHG562" s="115"/>
      <c r="GHH562" s="115"/>
      <c r="GHI562" s="115"/>
      <c r="GHJ562" s="115"/>
      <c r="GHK562" s="115"/>
      <c r="GHL562" s="115"/>
      <c r="GHM562" s="115"/>
      <c r="GHN562" s="115"/>
      <c r="GHO562" s="115"/>
      <c r="GHP562" s="115"/>
      <c r="GHQ562" s="115"/>
      <c r="GHR562" s="115"/>
      <c r="GHS562" s="115"/>
      <c r="GHT562" s="115"/>
      <c r="GHU562" s="115"/>
      <c r="GHV562" s="115"/>
      <c r="GHW562" s="115"/>
      <c r="GHX562" s="115"/>
      <c r="GHY562" s="115"/>
      <c r="GHZ562" s="115"/>
      <c r="GIA562" s="115"/>
      <c r="GIB562" s="115"/>
      <c r="GIC562" s="115"/>
      <c r="GID562" s="115"/>
      <c r="GIE562" s="115"/>
      <c r="GIF562" s="115"/>
      <c r="GIG562" s="115"/>
      <c r="GIH562" s="115"/>
      <c r="GII562" s="115"/>
      <c r="GIJ562" s="115"/>
      <c r="GIK562" s="115"/>
      <c r="GIL562" s="115"/>
      <c r="GIM562" s="115"/>
      <c r="GIN562" s="115"/>
      <c r="GIO562" s="115"/>
      <c r="GIP562" s="115"/>
      <c r="GIQ562" s="115"/>
      <c r="GIR562" s="115"/>
      <c r="GIS562" s="115"/>
      <c r="GIT562" s="115"/>
      <c r="GIU562" s="115"/>
      <c r="GIV562" s="115"/>
      <c r="GIW562" s="115"/>
      <c r="GIX562" s="115"/>
      <c r="GIY562" s="115"/>
      <c r="GIZ562" s="115"/>
      <c r="GJA562" s="115"/>
      <c r="GJB562" s="115"/>
      <c r="GJC562" s="115"/>
      <c r="GJD562" s="115"/>
      <c r="GJE562" s="115"/>
      <c r="GJF562" s="115"/>
      <c r="GJG562" s="115"/>
      <c r="GJH562" s="115"/>
      <c r="GJI562" s="115"/>
      <c r="GJJ562" s="115"/>
      <c r="GJK562" s="115"/>
      <c r="GJL562" s="115"/>
      <c r="GJM562" s="115"/>
      <c r="GJN562" s="115"/>
      <c r="GJO562" s="115"/>
      <c r="GJP562" s="115"/>
      <c r="GJQ562" s="115"/>
      <c r="GJR562" s="115"/>
      <c r="GJS562" s="115"/>
      <c r="GJT562" s="115"/>
      <c r="GJU562" s="115"/>
      <c r="GJV562" s="115"/>
      <c r="GJW562" s="115"/>
      <c r="GJX562" s="115"/>
      <c r="GJY562" s="115"/>
      <c r="GJZ562" s="115"/>
      <c r="GKA562" s="115"/>
      <c r="GKB562" s="115"/>
      <c r="GKC562" s="115"/>
      <c r="GKD562" s="115"/>
      <c r="GKE562" s="115"/>
      <c r="GKF562" s="115"/>
      <c r="GKG562" s="115"/>
      <c r="GKH562" s="115"/>
      <c r="GKI562" s="115"/>
      <c r="GKJ562" s="115"/>
      <c r="GKK562" s="115"/>
      <c r="GKL562" s="115"/>
      <c r="GKM562" s="115"/>
      <c r="GKN562" s="115"/>
      <c r="GKO562" s="115"/>
      <c r="GKP562" s="115"/>
      <c r="GKQ562" s="115"/>
      <c r="GKR562" s="115"/>
      <c r="GKS562" s="115"/>
      <c r="GKT562" s="115"/>
      <c r="GKU562" s="115"/>
      <c r="GKV562" s="115"/>
      <c r="GKW562" s="115"/>
      <c r="GKX562" s="115"/>
      <c r="GKY562" s="115"/>
      <c r="GKZ562" s="115"/>
      <c r="GLA562" s="115"/>
      <c r="GLB562" s="115"/>
      <c r="GLC562" s="115"/>
      <c r="GLD562" s="115"/>
      <c r="GLE562" s="115"/>
      <c r="GLF562" s="115"/>
      <c r="GLG562" s="115"/>
      <c r="GLH562" s="115"/>
      <c r="GLI562" s="115"/>
      <c r="GLJ562" s="115"/>
      <c r="GLK562" s="115"/>
      <c r="GLL562" s="115"/>
      <c r="GLM562" s="115"/>
      <c r="GLN562" s="115"/>
      <c r="GLO562" s="115"/>
      <c r="GLP562" s="115"/>
      <c r="GLQ562" s="115"/>
      <c r="GLR562" s="115"/>
      <c r="GLS562" s="115"/>
      <c r="GLT562" s="115"/>
      <c r="GLU562" s="115"/>
      <c r="GLV562" s="115"/>
      <c r="GLW562" s="115"/>
      <c r="GLX562" s="115"/>
      <c r="GLY562" s="115"/>
      <c r="GLZ562" s="115"/>
      <c r="GMA562" s="115"/>
      <c r="GMB562" s="115"/>
      <c r="GMC562" s="115"/>
      <c r="GMD562" s="115"/>
      <c r="GME562" s="115"/>
      <c r="GMF562" s="115"/>
      <c r="GMG562" s="115"/>
      <c r="GMH562" s="115"/>
      <c r="GMI562" s="115"/>
      <c r="GMJ562" s="115"/>
      <c r="GMK562" s="115"/>
      <c r="GML562" s="115"/>
      <c r="GMM562" s="115"/>
      <c r="GMN562" s="115"/>
      <c r="GMO562" s="115"/>
      <c r="GMP562" s="115"/>
      <c r="GMQ562" s="115"/>
      <c r="GMR562" s="115"/>
      <c r="GMS562" s="115"/>
      <c r="GMT562" s="115"/>
      <c r="GMU562" s="115"/>
      <c r="GMV562" s="115"/>
      <c r="GMW562" s="115"/>
      <c r="GMX562" s="115"/>
      <c r="GMY562" s="115"/>
      <c r="GMZ562" s="115"/>
      <c r="GNA562" s="115"/>
      <c r="GNB562" s="115"/>
      <c r="GNC562" s="115"/>
      <c r="GND562" s="115"/>
      <c r="GNE562" s="115"/>
      <c r="GNF562" s="115"/>
      <c r="GNG562" s="115"/>
      <c r="GNH562" s="115"/>
      <c r="GNI562" s="115"/>
      <c r="GNJ562" s="115"/>
      <c r="GNK562" s="115"/>
      <c r="GNL562" s="115"/>
      <c r="GNM562" s="115"/>
      <c r="GNN562" s="115"/>
      <c r="GNO562" s="115"/>
      <c r="GNP562" s="115"/>
      <c r="GNQ562" s="115"/>
      <c r="GNR562" s="115"/>
      <c r="GNS562" s="115"/>
      <c r="GNT562" s="115"/>
      <c r="GNU562" s="115"/>
      <c r="GNV562" s="115"/>
      <c r="GNW562" s="115"/>
      <c r="GNX562" s="115"/>
      <c r="GNY562" s="115"/>
      <c r="GNZ562" s="115"/>
      <c r="GOA562" s="115"/>
      <c r="GOB562" s="115"/>
      <c r="GOC562" s="115"/>
      <c r="GOD562" s="115"/>
      <c r="GOE562" s="115"/>
      <c r="GOF562" s="115"/>
      <c r="GOG562" s="115"/>
      <c r="GOH562" s="115"/>
      <c r="GOI562" s="115"/>
      <c r="GOJ562" s="115"/>
      <c r="GOK562" s="115"/>
      <c r="GOL562" s="115"/>
      <c r="GOM562" s="115"/>
      <c r="GON562" s="115"/>
      <c r="GOO562" s="115"/>
      <c r="GOP562" s="115"/>
      <c r="GOQ562" s="115"/>
      <c r="GOR562" s="115"/>
      <c r="GOS562" s="115"/>
      <c r="GOT562" s="115"/>
      <c r="GOU562" s="115"/>
      <c r="GOV562" s="115"/>
      <c r="GOW562" s="115"/>
      <c r="GOX562" s="115"/>
      <c r="GOY562" s="115"/>
      <c r="GOZ562" s="115"/>
      <c r="GPA562" s="115"/>
      <c r="GPB562" s="115"/>
      <c r="GPC562" s="115"/>
      <c r="GPD562" s="115"/>
      <c r="GPE562" s="115"/>
      <c r="GPF562" s="115"/>
      <c r="GPG562" s="115"/>
      <c r="GPH562" s="115"/>
      <c r="GPI562" s="115"/>
      <c r="GPJ562" s="115"/>
      <c r="GPK562" s="115"/>
      <c r="GPL562" s="115"/>
      <c r="GPM562" s="115"/>
      <c r="GPN562" s="115"/>
      <c r="GPO562" s="115"/>
      <c r="GPP562" s="115"/>
      <c r="GPQ562" s="115"/>
      <c r="GPR562" s="115"/>
      <c r="GPS562" s="115"/>
      <c r="GPT562" s="115"/>
      <c r="GPU562" s="115"/>
      <c r="GPV562" s="115"/>
      <c r="GPW562" s="115"/>
      <c r="GPX562" s="115"/>
      <c r="GPY562" s="115"/>
      <c r="GPZ562" s="115"/>
      <c r="GQA562" s="115"/>
      <c r="GQB562" s="115"/>
      <c r="GQC562" s="115"/>
      <c r="GQD562" s="115"/>
      <c r="GQE562" s="115"/>
      <c r="GQF562" s="115"/>
      <c r="GQG562" s="115"/>
      <c r="GQH562" s="115"/>
      <c r="GQI562" s="115"/>
      <c r="GQJ562" s="115"/>
      <c r="GQK562" s="115"/>
      <c r="GQL562" s="115"/>
      <c r="GQM562" s="115"/>
      <c r="GQN562" s="115"/>
      <c r="GQO562" s="115"/>
      <c r="GQP562" s="115"/>
      <c r="GQQ562" s="115"/>
      <c r="GQR562" s="115"/>
      <c r="GQS562" s="115"/>
      <c r="GQT562" s="115"/>
      <c r="GQU562" s="115"/>
      <c r="GQV562" s="115"/>
      <c r="GQW562" s="115"/>
      <c r="GQX562" s="115"/>
      <c r="GQY562" s="115"/>
      <c r="GQZ562" s="115"/>
      <c r="GRA562" s="115"/>
      <c r="GRB562" s="115"/>
      <c r="GRC562" s="115"/>
      <c r="GRD562" s="115"/>
      <c r="GRE562" s="115"/>
      <c r="GRF562" s="115"/>
      <c r="GRG562" s="115"/>
      <c r="GRH562" s="115"/>
      <c r="GRI562" s="115"/>
      <c r="GRJ562" s="115"/>
      <c r="GRK562" s="115"/>
      <c r="GRL562" s="115"/>
      <c r="GRM562" s="115"/>
      <c r="GRN562" s="115"/>
      <c r="GRO562" s="115"/>
      <c r="GRP562" s="115"/>
      <c r="GRQ562" s="115"/>
      <c r="GRR562" s="115"/>
      <c r="GRS562" s="115"/>
      <c r="GRT562" s="115"/>
      <c r="GRU562" s="115"/>
      <c r="GRV562" s="115"/>
      <c r="GRW562" s="115"/>
      <c r="GRX562" s="115"/>
      <c r="GRY562" s="115"/>
      <c r="GRZ562" s="115"/>
      <c r="GSA562" s="115"/>
      <c r="GSB562" s="115"/>
      <c r="GSC562" s="115"/>
      <c r="GSD562" s="115"/>
      <c r="GSE562" s="115"/>
      <c r="GSF562" s="115"/>
      <c r="GSG562" s="115"/>
      <c r="GSH562" s="115"/>
      <c r="GSI562" s="115"/>
      <c r="GSJ562" s="115"/>
      <c r="GSK562" s="115"/>
      <c r="GSL562" s="115"/>
      <c r="GSM562" s="115"/>
      <c r="GSN562" s="115"/>
      <c r="GSO562" s="115"/>
      <c r="GSP562" s="115"/>
      <c r="GSQ562" s="115"/>
      <c r="GSR562" s="115"/>
      <c r="GSS562" s="115"/>
      <c r="GST562" s="115"/>
      <c r="GSU562" s="115"/>
      <c r="GSV562" s="115"/>
      <c r="GSW562" s="115"/>
      <c r="GSX562" s="115"/>
      <c r="GSY562" s="115"/>
      <c r="GSZ562" s="115"/>
      <c r="GTA562" s="115"/>
      <c r="GTB562" s="115"/>
      <c r="GTC562" s="115"/>
      <c r="GTD562" s="115"/>
      <c r="GTE562" s="115"/>
      <c r="GTF562" s="115"/>
      <c r="GTG562" s="115"/>
      <c r="GTH562" s="115"/>
      <c r="GTI562" s="115"/>
      <c r="GTJ562" s="115"/>
      <c r="GTK562" s="115"/>
      <c r="GTL562" s="115"/>
      <c r="GTM562" s="115"/>
      <c r="GTN562" s="115"/>
      <c r="GTO562" s="115"/>
      <c r="GTP562" s="115"/>
      <c r="GTQ562" s="115"/>
      <c r="GTR562" s="115"/>
      <c r="GTS562" s="115"/>
      <c r="GTT562" s="115"/>
      <c r="GTU562" s="115"/>
      <c r="GTV562" s="115"/>
      <c r="GTW562" s="115"/>
      <c r="GTX562" s="115"/>
      <c r="GTY562" s="115"/>
      <c r="GTZ562" s="115"/>
      <c r="GUA562" s="115"/>
      <c r="GUB562" s="115"/>
      <c r="GUC562" s="115"/>
      <c r="GUD562" s="115"/>
      <c r="GUE562" s="115"/>
      <c r="GUF562" s="115"/>
      <c r="GUG562" s="115"/>
      <c r="GUH562" s="115"/>
      <c r="GUI562" s="115"/>
      <c r="GUJ562" s="115"/>
      <c r="GUK562" s="115"/>
      <c r="GUL562" s="115"/>
      <c r="GUM562" s="115"/>
      <c r="GUN562" s="115"/>
      <c r="GUO562" s="115"/>
      <c r="GUP562" s="115"/>
      <c r="GUQ562" s="115"/>
      <c r="GUR562" s="115"/>
      <c r="GUS562" s="115"/>
      <c r="GUT562" s="115"/>
      <c r="GUU562" s="115"/>
      <c r="GUV562" s="115"/>
      <c r="GUW562" s="115"/>
      <c r="GUX562" s="115"/>
      <c r="GUY562" s="115"/>
      <c r="GUZ562" s="115"/>
      <c r="GVA562" s="115"/>
      <c r="GVB562" s="115"/>
      <c r="GVC562" s="115"/>
      <c r="GVD562" s="115"/>
      <c r="GVE562" s="115"/>
      <c r="GVF562" s="115"/>
      <c r="GVG562" s="115"/>
      <c r="GVH562" s="115"/>
      <c r="GVI562" s="115"/>
      <c r="GVJ562" s="115"/>
      <c r="GVK562" s="115"/>
      <c r="GVL562" s="115"/>
      <c r="GVM562" s="115"/>
      <c r="GVN562" s="115"/>
      <c r="GVO562" s="115"/>
      <c r="GVP562" s="115"/>
      <c r="GVQ562" s="115"/>
      <c r="GVR562" s="115"/>
      <c r="GVS562" s="115"/>
      <c r="GVT562" s="115"/>
      <c r="GVU562" s="115"/>
      <c r="GVV562" s="115"/>
      <c r="GVW562" s="115"/>
      <c r="GVX562" s="115"/>
      <c r="GVY562" s="115"/>
      <c r="GVZ562" s="115"/>
      <c r="GWA562" s="115"/>
      <c r="GWB562" s="115"/>
      <c r="GWC562" s="115"/>
      <c r="GWD562" s="115"/>
      <c r="GWE562" s="115"/>
      <c r="GWF562" s="115"/>
      <c r="GWG562" s="115"/>
      <c r="GWH562" s="115"/>
      <c r="GWI562" s="115"/>
      <c r="GWJ562" s="115"/>
      <c r="GWK562" s="115"/>
      <c r="GWL562" s="115"/>
      <c r="GWM562" s="115"/>
      <c r="GWN562" s="115"/>
      <c r="GWO562" s="115"/>
      <c r="GWP562" s="115"/>
      <c r="GWQ562" s="115"/>
      <c r="GWR562" s="115"/>
      <c r="GWS562" s="115"/>
      <c r="GWT562" s="115"/>
      <c r="GWU562" s="115"/>
      <c r="GWV562" s="115"/>
      <c r="GWW562" s="115"/>
      <c r="GWX562" s="115"/>
      <c r="GWY562" s="115"/>
      <c r="GWZ562" s="115"/>
      <c r="GXA562" s="115"/>
      <c r="GXB562" s="115"/>
      <c r="GXC562" s="115"/>
      <c r="GXD562" s="115"/>
      <c r="GXE562" s="115"/>
      <c r="GXF562" s="115"/>
      <c r="GXG562" s="115"/>
      <c r="GXH562" s="115"/>
      <c r="GXI562" s="115"/>
      <c r="GXJ562" s="115"/>
      <c r="GXK562" s="115"/>
      <c r="GXL562" s="115"/>
      <c r="GXM562" s="115"/>
      <c r="GXN562" s="115"/>
      <c r="GXO562" s="115"/>
      <c r="GXP562" s="115"/>
      <c r="GXQ562" s="115"/>
      <c r="GXR562" s="115"/>
      <c r="GXS562" s="115"/>
      <c r="GXT562" s="115"/>
      <c r="GXU562" s="115"/>
      <c r="GXV562" s="115"/>
      <c r="GXW562" s="115"/>
      <c r="GXX562" s="115"/>
      <c r="GXY562" s="115"/>
      <c r="GXZ562" s="115"/>
      <c r="GYA562" s="115"/>
      <c r="GYB562" s="115"/>
      <c r="GYC562" s="115"/>
      <c r="GYD562" s="115"/>
      <c r="GYE562" s="115"/>
      <c r="GYF562" s="115"/>
      <c r="GYG562" s="115"/>
      <c r="GYH562" s="115"/>
      <c r="GYI562" s="115"/>
      <c r="GYJ562" s="115"/>
      <c r="GYK562" s="115"/>
      <c r="GYL562" s="115"/>
      <c r="GYM562" s="115"/>
      <c r="GYN562" s="115"/>
      <c r="GYO562" s="115"/>
      <c r="GYP562" s="115"/>
      <c r="GYQ562" s="115"/>
      <c r="GYR562" s="115"/>
      <c r="GYS562" s="115"/>
      <c r="GYT562" s="115"/>
      <c r="GYU562" s="115"/>
      <c r="GYV562" s="115"/>
      <c r="GYW562" s="115"/>
      <c r="GYX562" s="115"/>
      <c r="GYY562" s="115"/>
      <c r="GYZ562" s="115"/>
      <c r="GZA562" s="115"/>
      <c r="GZB562" s="115"/>
      <c r="GZC562" s="115"/>
      <c r="GZD562" s="115"/>
      <c r="GZE562" s="115"/>
      <c r="GZF562" s="115"/>
      <c r="GZG562" s="115"/>
      <c r="GZH562" s="115"/>
      <c r="GZI562" s="115"/>
      <c r="GZJ562" s="115"/>
      <c r="GZK562" s="115"/>
      <c r="GZL562" s="115"/>
      <c r="GZM562" s="115"/>
      <c r="GZN562" s="115"/>
      <c r="GZO562" s="115"/>
      <c r="GZP562" s="115"/>
      <c r="GZQ562" s="115"/>
      <c r="GZR562" s="115"/>
      <c r="GZS562" s="115"/>
      <c r="GZT562" s="115"/>
      <c r="GZU562" s="115"/>
      <c r="GZV562" s="115"/>
      <c r="GZW562" s="115"/>
      <c r="GZX562" s="115"/>
      <c r="GZY562" s="115"/>
      <c r="GZZ562" s="115"/>
      <c r="HAA562" s="115"/>
      <c r="HAB562" s="115"/>
      <c r="HAC562" s="115"/>
      <c r="HAD562" s="115"/>
      <c r="HAE562" s="115"/>
      <c r="HAF562" s="115"/>
      <c r="HAG562" s="115"/>
      <c r="HAH562" s="115"/>
      <c r="HAI562" s="115"/>
      <c r="HAJ562" s="115"/>
      <c r="HAK562" s="115"/>
      <c r="HAL562" s="115"/>
      <c r="HAM562" s="115"/>
      <c r="HAN562" s="115"/>
      <c r="HAO562" s="115"/>
      <c r="HAP562" s="115"/>
      <c r="HAQ562" s="115"/>
      <c r="HAR562" s="115"/>
      <c r="HAS562" s="115"/>
      <c r="HAT562" s="115"/>
      <c r="HAU562" s="115"/>
      <c r="HAV562" s="115"/>
      <c r="HAW562" s="115"/>
      <c r="HAX562" s="115"/>
      <c r="HAY562" s="115"/>
      <c r="HAZ562" s="115"/>
      <c r="HBA562" s="115"/>
      <c r="HBB562" s="115"/>
      <c r="HBC562" s="115"/>
      <c r="HBD562" s="115"/>
      <c r="HBE562" s="115"/>
      <c r="HBF562" s="115"/>
      <c r="HBG562" s="115"/>
      <c r="HBH562" s="115"/>
      <c r="HBI562" s="115"/>
      <c r="HBJ562" s="115"/>
      <c r="HBK562" s="115"/>
      <c r="HBL562" s="115"/>
      <c r="HBM562" s="115"/>
      <c r="HBN562" s="115"/>
      <c r="HBO562" s="115"/>
      <c r="HBP562" s="115"/>
      <c r="HBQ562" s="115"/>
      <c r="HBR562" s="115"/>
      <c r="HBS562" s="115"/>
      <c r="HBT562" s="115"/>
      <c r="HBU562" s="115"/>
      <c r="HBV562" s="115"/>
      <c r="HBW562" s="115"/>
      <c r="HBX562" s="115"/>
      <c r="HBY562" s="115"/>
      <c r="HBZ562" s="115"/>
      <c r="HCA562" s="115"/>
      <c r="HCB562" s="115"/>
      <c r="HCC562" s="115"/>
      <c r="HCD562" s="115"/>
      <c r="HCE562" s="115"/>
      <c r="HCF562" s="115"/>
      <c r="HCG562" s="115"/>
      <c r="HCH562" s="115"/>
      <c r="HCI562" s="115"/>
      <c r="HCJ562" s="115"/>
      <c r="HCK562" s="115"/>
      <c r="HCL562" s="115"/>
      <c r="HCM562" s="115"/>
      <c r="HCN562" s="115"/>
      <c r="HCO562" s="115"/>
      <c r="HCP562" s="115"/>
      <c r="HCQ562" s="115"/>
      <c r="HCR562" s="115"/>
      <c r="HCS562" s="115"/>
      <c r="HCT562" s="115"/>
      <c r="HCU562" s="115"/>
      <c r="HCV562" s="115"/>
      <c r="HCW562" s="115"/>
      <c r="HCX562" s="115"/>
      <c r="HCY562" s="115"/>
      <c r="HCZ562" s="115"/>
      <c r="HDA562" s="115"/>
      <c r="HDB562" s="115"/>
      <c r="HDC562" s="115"/>
      <c r="HDD562" s="115"/>
      <c r="HDE562" s="115"/>
      <c r="HDF562" s="115"/>
      <c r="HDG562" s="115"/>
      <c r="HDH562" s="115"/>
      <c r="HDI562" s="115"/>
      <c r="HDJ562" s="115"/>
      <c r="HDK562" s="115"/>
      <c r="HDL562" s="115"/>
      <c r="HDM562" s="115"/>
      <c r="HDN562" s="115"/>
      <c r="HDO562" s="115"/>
      <c r="HDP562" s="115"/>
      <c r="HDQ562" s="115"/>
      <c r="HDR562" s="115"/>
      <c r="HDS562" s="115"/>
      <c r="HDT562" s="115"/>
      <c r="HDU562" s="115"/>
      <c r="HDV562" s="115"/>
      <c r="HDW562" s="115"/>
      <c r="HDX562" s="115"/>
      <c r="HDY562" s="115"/>
      <c r="HDZ562" s="115"/>
      <c r="HEA562" s="115"/>
      <c r="HEB562" s="115"/>
      <c r="HEC562" s="115"/>
      <c r="HED562" s="115"/>
      <c r="HEE562" s="115"/>
      <c r="HEF562" s="115"/>
      <c r="HEG562" s="115"/>
      <c r="HEH562" s="115"/>
      <c r="HEI562" s="115"/>
      <c r="HEJ562" s="115"/>
      <c r="HEK562" s="115"/>
      <c r="HEL562" s="115"/>
      <c r="HEM562" s="115"/>
      <c r="HEN562" s="115"/>
      <c r="HEO562" s="115"/>
      <c r="HEP562" s="115"/>
      <c r="HEQ562" s="115"/>
      <c r="HER562" s="115"/>
      <c r="HES562" s="115"/>
      <c r="HET562" s="115"/>
      <c r="HEU562" s="115"/>
      <c r="HEV562" s="115"/>
      <c r="HEW562" s="115"/>
      <c r="HEX562" s="115"/>
      <c r="HEY562" s="115"/>
      <c r="HEZ562" s="115"/>
      <c r="HFA562" s="115"/>
      <c r="HFB562" s="115"/>
      <c r="HFC562" s="115"/>
      <c r="HFD562" s="115"/>
      <c r="HFE562" s="115"/>
      <c r="HFF562" s="115"/>
      <c r="HFG562" s="115"/>
      <c r="HFH562" s="115"/>
      <c r="HFI562" s="115"/>
      <c r="HFJ562" s="115"/>
      <c r="HFK562" s="115"/>
      <c r="HFL562" s="115"/>
      <c r="HFM562" s="115"/>
      <c r="HFN562" s="115"/>
      <c r="HFO562" s="115"/>
      <c r="HFP562" s="115"/>
      <c r="HFQ562" s="115"/>
      <c r="HFR562" s="115"/>
      <c r="HFS562" s="115"/>
      <c r="HFT562" s="115"/>
      <c r="HFU562" s="115"/>
      <c r="HFV562" s="115"/>
      <c r="HFW562" s="115"/>
      <c r="HFX562" s="115"/>
      <c r="HFY562" s="115"/>
      <c r="HFZ562" s="115"/>
      <c r="HGA562" s="115"/>
      <c r="HGB562" s="115"/>
      <c r="HGC562" s="115"/>
      <c r="HGD562" s="115"/>
      <c r="HGE562" s="115"/>
      <c r="HGF562" s="115"/>
      <c r="HGG562" s="115"/>
      <c r="HGH562" s="115"/>
      <c r="HGI562" s="115"/>
      <c r="HGJ562" s="115"/>
      <c r="HGK562" s="115"/>
      <c r="HGL562" s="115"/>
      <c r="HGM562" s="115"/>
      <c r="HGN562" s="115"/>
      <c r="HGO562" s="115"/>
      <c r="HGP562" s="115"/>
      <c r="HGQ562" s="115"/>
      <c r="HGR562" s="115"/>
      <c r="HGS562" s="115"/>
      <c r="HGT562" s="115"/>
      <c r="HGU562" s="115"/>
      <c r="HGV562" s="115"/>
      <c r="HGW562" s="115"/>
      <c r="HGX562" s="115"/>
      <c r="HGY562" s="115"/>
      <c r="HGZ562" s="115"/>
      <c r="HHA562" s="115"/>
      <c r="HHB562" s="115"/>
      <c r="HHC562" s="115"/>
      <c r="HHD562" s="115"/>
      <c r="HHE562" s="115"/>
      <c r="HHF562" s="115"/>
      <c r="HHG562" s="115"/>
      <c r="HHH562" s="115"/>
      <c r="HHI562" s="115"/>
      <c r="HHJ562" s="115"/>
      <c r="HHK562" s="115"/>
      <c r="HHL562" s="115"/>
      <c r="HHM562" s="115"/>
      <c r="HHN562" s="115"/>
      <c r="HHO562" s="115"/>
      <c r="HHP562" s="115"/>
      <c r="HHQ562" s="115"/>
      <c r="HHR562" s="115"/>
      <c r="HHS562" s="115"/>
      <c r="HHT562" s="115"/>
      <c r="HHU562" s="115"/>
      <c r="HHV562" s="115"/>
      <c r="HHW562" s="115"/>
      <c r="HHX562" s="115"/>
      <c r="HHY562" s="115"/>
      <c r="HHZ562" s="115"/>
      <c r="HIA562" s="115"/>
      <c r="HIB562" s="115"/>
      <c r="HIC562" s="115"/>
      <c r="HID562" s="115"/>
      <c r="HIE562" s="115"/>
      <c r="HIF562" s="115"/>
      <c r="HIG562" s="115"/>
      <c r="HIH562" s="115"/>
      <c r="HII562" s="115"/>
      <c r="HIJ562" s="115"/>
      <c r="HIK562" s="115"/>
      <c r="HIL562" s="115"/>
      <c r="HIM562" s="115"/>
      <c r="HIN562" s="115"/>
      <c r="HIO562" s="115"/>
      <c r="HIP562" s="115"/>
      <c r="HIQ562" s="115"/>
      <c r="HIR562" s="115"/>
      <c r="HIS562" s="115"/>
      <c r="HIT562" s="115"/>
      <c r="HIU562" s="115"/>
      <c r="HIV562" s="115"/>
      <c r="HIW562" s="115"/>
      <c r="HIX562" s="115"/>
      <c r="HIY562" s="115"/>
      <c r="HIZ562" s="115"/>
      <c r="HJA562" s="115"/>
      <c r="HJB562" s="115"/>
      <c r="HJC562" s="115"/>
      <c r="HJD562" s="115"/>
      <c r="HJE562" s="115"/>
      <c r="HJF562" s="115"/>
      <c r="HJG562" s="115"/>
      <c r="HJH562" s="115"/>
      <c r="HJI562" s="115"/>
      <c r="HJJ562" s="115"/>
      <c r="HJK562" s="115"/>
      <c r="HJL562" s="115"/>
      <c r="HJM562" s="115"/>
      <c r="HJN562" s="115"/>
      <c r="HJO562" s="115"/>
      <c r="HJP562" s="115"/>
      <c r="HJQ562" s="115"/>
      <c r="HJR562" s="115"/>
      <c r="HJS562" s="115"/>
      <c r="HJT562" s="115"/>
      <c r="HJU562" s="115"/>
      <c r="HJV562" s="115"/>
      <c r="HJW562" s="115"/>
      <c r="HJX562" s="115"/>
      <c r="HJY562" s="115"/>
      <c r="HJZ562" s="115"/>
      <c r="HKA562" s="115"/>
      <c r="HKB562" s="115"/>
      <c r="HKC562" s="115"/>
      <c r="HKD562" s="115"/>
      <c r="HKE562" s="115"/>
      <c r="HKF562" s="115"/>
      <c r="HKG562" s="115"/>
      <c r="HKH562" s="115"/>
      <c r="HKI562" s="115"/>
      <c r="HKJ562" s="115"/>
      <c r="HKK562" s="115"/>
      <c r="HKL562" s="115"/>
      <c r="HKM562" s="115"/>
      <c r="HKN562" s="115"/>
      <c r="HKO562" s="115"/>
      <c r="HKP562" s="115"/>
      <c r="HKQ562" s="115"/>
      <c r="HKR562" s="115"/>
      <c r="HKS562" s="115"/>
      <c r="HKT562" s="115"/>
      <c r="HKU562" s="115"/>
      <c r="HKV562" s="115"/>
      <c r="HKW562" s="115"/>
      <c r="HKX562" s="115"/>
      <c r="HKY562" s="115"/>
      <c r="HKZ562" s="115"/>
      <c r="HLA562" s="115"/>
      <c r="HLB562" s="115"/>
      <c r="HLC562" s="115"/>
      <c r="HLD562" s="115"/>
      <c r="HLE562" s="115"/>
      <c r="HLF562" s="115"/>
      <c r="HLG562" s="115"/>
      <c r="HLH562" s="115"/>
      <c r="HLI562" s="115"/>
      <c r="HLJ562" s="115"/>
      <c r="HLK562" s="115"/>
      <c r="HLL562" s="115"/>
      <c r="HLM562" s="115"/>
      <c r="HLN562" s="115"/>
      <c r="HLO562" s="115"/>
      <c r="HLP562" s="115"/>
      <c r="HLQ562" s="115"/>
      <c r="HLR562" s="115"/>
      <c r="HLS562" s="115"/>
      <c r="HLT562" s="115"/>
      <c r="HLU562" s="115"/>
      <c r="HLV562" s="115"/>
      <c r="HLW562" s="115"/>
      <c r="HLX562" s="115"/>
      <c r="HLY562" s="115"/>
      <c r="HLZ562" s="115"/>
      <c r="HMA562" s="115"/>
      <c r="HMB562" s="115"/>
      <c r="HMC562" s="115"/>
      <c r="HMD562" s="115"/>
      <c r="HME562" s="115"/>
      <c r="HMF562" s="115"/>
      <c r="HMG562" s="115"/>
      <c r="HMH562" s="115"/>
      <c r="HMI562" s="115"/>
      <c r="HMJ562" s="115"/>
      <c r="HMK562" s="115"/>
      <c r="HML562" s="115"/>
      <c r="HMM562" s="115"/>
      <c r="HMN562" s="115"/>
      <c r="HMO562" s="115"/>
      <c r="HMP562" s="115"/>
      <c r="HMQ562" s="115"/>
      <c r="HMR562" s="115"/>
      <c r="HMS562" s="115"/>
      <c r="HMT562" s="115"/>
      <c r="HMU562" s="115"/>
      <c r="HMV562" s="115"/>
      <c r="HMW562" s="115"/>
      <c r="HMX562" s="115"/>
      <c r="HMY562" s="115"/>
      <c r="HMZ562" s="115"/>
      <c r="HNA562" s="115"/>
      <c r="HNB562" s="115"/>
      <c r="HNC562" s="115"/>
      <c r="HND562" s="115"/>
      <c r="HNE562" s="115"/>
      <c r="HNF562" s="115"/>
      <c r="HNG562" s="115"/>
      <c r="HNH562" s="115"/>
      <c r="HNI562" s="115"/>
      <c r="HNJ562" s="115"/>
      <c r="HNK562" s="115"/>
      <c r="HNL562" s="115"/>
      <c r="HNM562" s="115"/>
      <c r="HNN562" s="115"/>
      <c r="HNO562" s="115"/>
      <c r="HNP562" s="115"/>
      <c r="HNQ562" s="115"/>
      <c r="HNR562" s="115"/>
      <c r="HNS562" s="115"/>
      <c r="HNT562" s="115"/>
      <c r="HNU562" s="115"/>
      <c r="HNV562" s="115"/>
      <c r="HNW562" s="115"/>
      <c r="HNX562" s="115"/>
      <c r="HNY562" s="115"/>
      <c r="HNZ562" s="115"/>
      <c r="HOA562" s="115"/>
      <c r="HOB562" s="115"/>
      <c r="HOC562" s="115"/>
      <c r="HOD562" s="115"/>
      <c r="HOE562" s="115"/>
      <c r="HOF562" s="115"/>
      <c r="HOG562" s="115"/>
      <c r="HOH562" s="115"/>
      <c r="HOI562" s="115"/>
      <c r="HOJ562" s="115"/>
      <c r="HOK562" s="115"/>
      <c r="HOL562" s="115"/>
      <c r="HOM562" s="115"/>
      <c r="HON562" s="115"/>
      <c r="HOO562" s="115"/>
      <c r="HOP562" s="115"/>
      <c r="HOQ562" s="115"/>
      <c r="HOR562" s="115"/>
      <c r="HOS562" s="115"/>
      <c r="HOT562" s="115"/>
      <c r="HOU562" s="115"/>
      <c r="HOV562" s="115"/>
      <c r="HOW562" s="115"/>
      <c r="HOX562" s="115"/>
      <c r="HOY562" s="115"/>
      <c r="HOZ562" s="115"/>
      <c r="HPA562" s="115"/>
      <c r="HPB562" s="115"/>
      <c r="HPC562" s="115"/>
      <c r="HPD562" s="115"/>
      <c r="HPE562" s="115"/>
      <c r="HPF562" s="115"/>
      <c r="HPG562" s="115"/>
      <c r="HPH562" s="115"/>
      <c r="HPI562" s="115"/>
      <c r="HPJ562" s="115"/>
      <c r="HPK562" s="115"/>
      <c r="HPL562" s="115"/>
      <c r="HPM562" s="115"/>
      <c r="HPN562" s="115"/>
      <c r="HPO562" s="115"/>
      <c r="HPP562" s="115"/>
      <c r="HPQ562" s="115"/>
      <c r="HPR562" s="115"/>
      <c r="HPS562" s="115"/>
      <c r="HPT562" s="115"/>
      <c r="HPU562" s="115"/>
      <c r="HPV562" s="115"/>
      <c r="HPW562" s="115"/>
      <c r="HPX562" s="115"/>
      <c r="HPY562" s="115"/>
      <c r="HPZ562" s="115"/>
      <c r="HQA562" s="115"/>
      <c r="HQB562" s="115"/>
      <c r="HQC562" s="115"/>
      <c r="HQD562" s="115"/>
      <c r="HQE562" s="115"/>
      <c r="HQF562" s="115"/>
      <c r="HQG562" s="115"/>
      <c r="HQH562" s="115"/>
      <c r="HQI562" s="115"/>
      <c r="HQJ562" s="115"/>
      <c r="HQK562" s="115"/>
      <c r="HQL562" s="115"/>
      <c r="HQM562" s="115"/>
      <c r="HQN562" s="115"/>
      <c r="HQO562" s="115"/>
      <c r="HQP562" s="115"/>
      <c r="HQQ562" s="115"/>
      <c r="HQR562" s="115"/>
      <c r="HQS562" s="115"/>
      <c r="HQT562" s="115"/>
      <c r="HQU562" s="115"/>
      <c r="HQV562" s="115"/>
      <c r="HQW562" s="115"/>
      <c r="HQX562" s="115"/>
      <c r="HQY562" s="115"/>
      <c r="HQZ562" s="115"/>
      <c r="HRA562" s="115"/>
      <c r="HRB562" s="115"/>
      <c r="HRC562" s="115"/>
      <c r="HRD562" s="115"/>
      <c r="HRE562" s="115"/>
      <c r="HRF562" s="115"/>
      <c r="HRG562" s="115"/>
      <c r="HRH562" s="115"/>
      <c r="HRI562" s="115"/>
      <c r="HRJ562" s="115"/>
      <c r="HRK562" s="115"/>
      <c r="HRL562" s="115"/>
      <c r="HRM562" s="115"/>
      <c r="HRN562" s="115"/>
      <c r="HRO562" s="115"/>
      <c r="HRP562" s="115"/>
      <c r="HRQ562" s="115"/>
      <c r="HRR562" s="115"/>
      <c r="HRS562" s="115"/>
      <c r="HRT562" s="115"/>
      <c r="HRU562" s="115"/>
      <c r="HRV562" s="115"/>
      <c r="HRW562" s="115"/>
      <c r="HRX562" s="115"/>
      <c r="HRY562" s="115"/>
      <c r="HRZ562" s="115"/>
      <c r="HSA562" s="115"/>
      <c r="HSB562" s="115"/>
      <c r="HSC562" s="115"/>
      <c r="HSD562" s="115"/>
      <c r="HSE562" s="115"/>
      <c r="HSF562" s="115"/>
      <c r="HSG562" s="115"/>
      <c r="HSH562" s="115"/>
      <c r="HSI562" s="115"/>
      <c r="HSJ562" s="115"/>
      <c r="HSK562" s="115"/>
      <c r="HSL562" s="115"/>
      <c r="HSM562" s="115"/>
      <c r="HSN562" s="115"/>
      <c r="HSO562" s="115"/>
      <c r="HSP562" s="115"/>
      <c r="HSQ562" s="115"/>
      <c r="HSR562" s="115"/>
      <c r="HSS562" s="115"/>
      <c r="HST562" s="115"/>
      <c r="HSU562" s="115"/>
      <c r="HSV562" s="115"/>
      <c r="HSW562" s="115"/>
      <c r="HSX562" s="115"/>
      <c r="HSY562" s="115"/>
      <c r="HSZ562" s="115"/>
      <c r="HTA562" s="115"/>
      <c r="HTB562" s="115"/>
      <c r="HTC562" s="115"/>
      <c r="HTD562" s="115"/>
      <c r="HTE562" s="115"/>
      <c r="HTF562" s="115"/>
      <c r="HTG562" s="115"/>
      <c r="HTH562" s="115"/>
      <c r="HTI562" s="115"/>
      <c r="HTJ562" s="115"/>
      <c r="HTK562" s="115"/>
      <c r="HTL562" s="115"/>
      <c r="HTM562" s="115"/>
      <c r="HTN562" s="115"/>
      <c r="HTO562" s="115"/>
      <c r="HTP562" s="115"/>
      <c r="HTQ562" s="115"/>
      <c r="HTR562" s="115"/>
      <c r="HTS562" s="115"/>
      <c r="HTT562" s="115"/>
      <c r="HTU562" s="115"/>
      <c r="HTV562" s="115"/>
      <c r="HTW562" s="115"/>
      <c r="HTX562" s="115"/>
      <c r="HTY562" s="115"/>
      <c r="HTZ562" s="115"/>
      <c r="HUA562" s="115"/>
      <c r="HUB562" s="115"/>
      <c r="HUC562" s="115"/>
      <c r="HUD562" s="115"/>
      <c r="HUE562" s="115"/>
      <c r="HUF562" s="115"/>
      <c r="HUG562" s="115"/>
      <c r="HUH562" s="115"/>
      <c r="HUI562" s="115"/>
      <c r="HUJ562" s="115"/>
      <c r="HUK562" s="115"/>
      <c r="HUL562" s="115"/>
      <c r="HUM562" s="115"/>
      <c r="HUN562" s="115"/>
      <c r="HUO562" s="115"/>
      <c r="HUP562" s="115"/>
      <c r="HUQ562" s="115"/>
      <c r="HUR562" s="115"/>
      <c r="HUS562" s="115"/>
      <c r="HUT562" s="115"/>
      <c r="HUU562" s="115"/>
      <c r="HUV562" s="115"/>
      <c r="HUW562" s="115"/>
      <c r="HUX562" s="115"/>
      <c r="HUY562" s="115"/>
      <c r="HUZ562" s="115"/>
      <c r="HVA562" s="115"/>
      <c r="HVB562" s="115"/>
      <c r="HVC562" s="115"/>
      <c r="HVD562" s="115"/>
      <c r="HVE562" s="115"/>
      <c r="HVF562" s="115"/>
      <c r="HVG562" s="115"/>
      <c r="HVH562" s="115"/>
      <c r="HVI562" s="115"/>
      <c r="HVJ562" s="115"/>
      <c r="HVK562" s="115"/>
      <c r="HVL562" s="115"/>
      <c r="HVM562" s="115"/>
      <c r="HVN562" s="115"/>
      <c r="HVO562" s="115"/>
      <c r="HVP562" s="115"/>
      <c r="HVQ562" s="115"/>
      <c r="HVR562" s="115"/>
      <c r="HVS562" s="115"/>
      <c r="HVT562" s="115"/>
      <c r="HVU562" s="115"/>
      <c r="HVV562" s="115"/>
      <c r="HVW562" s="115"/>
      <c r="HVX562" s="115"/>
      <c r="HVY562" s="115"/>
      <c r="HVZ562" s="115"/>
      <c r="HWA562" s="115"/>
      <c r="HWB562" s="115"/>
      <c r="HWC562" s="115"/>
      <c r="HWD562" s="115"/>
      <c r="HWE562" s="115"/>
      <c r="HWF562" s="115"/>
      <c r="HWG562" s="115"/>
      <c r="HWH562" s="115"/>
      <c r="HWI562" s="115"/>
      <c r="HWJ562" s="115"/>
      <c r="HWK562" s="115"/>
      <c r="HWL562" s="115"/>
      <c r="HWM562" s="115"/>
      <c r="HWN562" s="115"/>
      <c r="HWO562" s="115"/>
      <c r="HWP562" s="115"/>
      <c r="HWQ562" s="115"/>
      <c r="HWR562" s="115"/>
      <c r="HWS562" s="115"/>
      <c r="HWT562" s="115"/>
      <c r="HWU562" s="115"/>
      <c r="HWV562" s="115"/>
      <c r="HWW562" s="115"/>
      <c r="HWX562" s="115"/>
      <c r="HWY562" s="115"/>
      <c r="HWZ562" s="115"/>
      <c r="HXA562" s="115"/>
      <c r="HXB562" s="115"/>
      <c r="HXC562" s="115"/>
      <c r="HXD562" s="115"/>
      <c r="HXE562" s="115"/>
      <c r="HXF562" s="115"/>
      <c r="HXG562" s="115"/>
      <c r="HXH562" s="115"/>
      <c r="HXI562" s="115"/>
      <c r="HXJ562" s="115"/>
      <c r="HXK562" s="115"/>
      <c r="HXL562" s="115"/>
      <c r="HXM562" s="115"/>
      <c r="HXN562" s="115"/>
      <c r="HXO562" s="115"/>
      <c r="HXP562" s="115"/>
      <c r="HXQ562" s="115"/>
      <c r="HXR562" s="115"/>
      <c r="HXS562" s="115"/>
      <c r="HXT562" s="115"/>
      <c r="HXU562" s="115"/>
      <c r="HXV562" s="115"/>
      <c r="HXW562" s="115"/>
      <c r="HXX562" s="115"/>
      <c r="HXY562" s="115"/>
      <c r="HXZ562" s="115"/>
      <c r="HYA562" s="115"/>
      <c r="HYB562" s="115"/>
      <c r="HYC562" s="115"/>
      <c r="HYD562" s="115"/>
      <c r="HYE562" s="115"/>
      <c r="HYF562" s="115"/>
      <c r="HYG562" s="115"/>
      <c r="HYH562" s="115"/>
      <c r="HYI562" s="115"/>
      <c r="HYJ562" s="115"/>
      <c r="HYK562" s="115"/>
      <c r="HYL562" s="115"/>
      <c r="HYM562" s="115"/>
      <c r="HYN562" s="115"/>
      <c r="HYO562" s="115"/>
      <c r="HYP562" s="115"/>
      <c r="HYQ562" s="115"/>
      <c r="HYR562" s="115"/>
      <c r="HYS562" s="115"/>
      <c r="HYT562" s="115"/>
      <c r="HYU562" s="115"/>
      <c r="HYV562" s="115"/>
      <c r="HYW562" s="115"/>
      <c r="HYX562" s="115"/>
      <c r="HYY562" s="115"/>
      <c r="HYZ562" s="115"/>
      <c r="HZA562" s="115"/>
      <c r="HZB562" s="115"/>
      <c r="HZC562" s="115"/>
      <c r="HZD562" s="115"/>
      <c r="HZE562" s="115"/>
      <c r="HZF562" s="115"/>
      <c r="HZG562" s="115"/>
      <c r="HZH562" s="115"/>
      <c r="HZI562" s="115"/>
      <c r="HZJ562" s="115"/>
      <c r="HZK562" s="115"/>
      <c r="HZL562" s="115"/>
      <c r="HZM562" s="115"/>
      <c r="HZN562" s="115"/>
      <c r="HZO562" s="115"/>
      <c r="HZP562" s="115"/>
      <c r="HZQ562" s="115"/>
      <c r="HZR562" s="115"/>
      <c r="HZS562" s="115"/>
      <c r="HZT562" s="115"/>
      <c r="HZU562" s="115"/>
      <c r="HZV562" s="115"/>
      <c r="HZW562" s="115"/>
      <c r="HZX562" s="115"/>
      <c r="HZY562" s="115"/>
      <c r="HZZ562" s="115"/>
      <c r="IAA562" s="115"/>
      <c r="IAB562" s="115"/>
      <c r="IAC562" s="115"/>
      <c r="IAD562" s="115"/>
      <c r="IAE562" s="115"/>
      <c r="IAF562" s="115"/>
      <c r="IAG562" s="115"/>
      <c r="IAH562" s="115"/>
      <c r="IAI562" s="115"/>
      <c r="IAJ562" s="115"/>
      <c r="IAK562" s="115"/>
      <c r="IAL562" s="115"/>
      <c r="IAM562" s="115"/>
      <c r="IAN562" s="115"/>
      <c r="IAO562" s="115"/>
      <c r="IAP562" s="115"/>
      <c r="IAQ562" s="115"/>
      <c r="IAR562" s="115"/>
      <c r="IAS562" s="115"/>
      <c r="IAT562" s="115"/>
      <c r="IAU562" s="115"/>
      <c r="IAV562" s="115"/>
      <c r="IAW562" s="115"/>
      <c r="IAX562" s="115"/>
      <c r="IAY562" s="115"/>
      <c r="IAZ562" s="115"/>
      <c r="IBA562" s="115"/>
      <c r="IBB562" s="115"/>
      <c r="IBC562" s="115"/>
      <c r="IBD562" s="115"/>
      <c r="IBE562" s="115"/>
      <c r="IBF562" s="115"/>
      <c r="IBG562" s="115"/>
      <c r="IBH562" s="115"/>
      <c r="IBI562" s="115"/>
      <c r="IBJ562" s="115"/>
      <c r="IBK562" s="115"/>
      <c r="IBL562" s="115"/>
      <c r="IBM562" s="115"/>
      <c r="IBN562" s="115"/>
      <c r="IBO562" s="115"/>
      <c r="IBP562" s="115"/>
      <c r="IBQ562" s="115"/>
      <c r="IBR562" s="115"/>
      <c r="IBS562" s="115"/>
      <c r="IBT562" s="115"/>
      <c r="IBU562" s="115"/>
      <c r="IBV562" s="115"/>
      <c r="IBW562" s="115"/>
      <c r="IBX562" s="115"/>
      <c r="IBY562" s="115"/>
      <c r="IBZ562" s="115"/>
      <c r="ICA562" s="115"/>
      <c r="ICB562" s="115"/>
      <c r="ICC562" s="115"/>
      <c r="ICD562" s="115"/>
      <c r="ICE562" s="115"/>
      <c r="ICF562" s="115"/>
      <c r="ICG562" s="115"/>
      <c r="ICH562" s="115"/>
      <c r="ICI562" s="115"/>
      <c r="ICJ562" s="115"/>
      <c r="ICK562" s="115"/>
      <c r="ICL562" s="115"/>
      <c r="ICM562" s="115"/>
      <c r="ICN562" s="115"/>
      <c r="ICO562" s="115"/>
      <c r="ICP562" s="115"/>
      <c r="ICQ562" s="115"/>
      <c r="ICR562" s="115"/>
      <c r="ICS562" s="115"/>
      <c r="ICT562" s="115"/>
      <c r="ICU562" s="115"/>
      <c r="ICV562" s="115"/>
      <c r="ICW562" s="115"/>
      <c r="ICX562" s="115"/>
      <c r="ICY562" s="115"/>
      <c r="ICZ562" s="115"/>
      <c r="IDA562" s="115"/>
      <c r="IDB562" s="115"/>
      <c r="IDC562" s="115"/>
      <c r="IDD562" s="115"/>
      <c r="IDE562" s="115"/>
      <c r="IDF562" s="115"/>
      <c r="IDG562" s="115"/>
      <c r="IDH562" s="115"/>
      <c r="IDI562" s="115"/>
      <c r="IDJ562" s="115"/>
      <c r="IDK562" s="115"/>
      <c r="IDL562" s="115"/>
      <c r="IDM562" s="115"/>
      <c r="IDN562" s="115"/>
      <c r="IDO562" s="115"/>
      <c r="IDP562" s="115"/>
      <c r="IDQ562" s="115"/>
      <c r="IDR562" s="115"/>
      <c r="IDS562" s="115"/>
      <c r="IDT562" s="115"/>
      <c r="IDU562" s="115"/>
      <c r="IDV562" s="115"/>
      <c r="IDW562" s="115"/>
      <c r="IDX562" s="115"/>
      <c r="IDY562" s="115"/>
      <c r="IDZ562" s="115"/>
      <c r="IEA562" s="115"/>
      <c r="IEB562" s="115"/>
      <c r="IEC562" s="115"/>
      <c r="IED562" s="115"/>
      <c r="IEE562" s="115"/>
      <c r="IEF562" s="115"/>
      <c r="IEG562" s="115"/>
      <c r="IEH562" s="115"/>
      <c r="IEI562" s="115"/>
      <c r="IEJ562" s="115"/>
      <c r="IEK562" s="115"/>
      <c r="IEL562" s="115"/>
      <c r="IEM562" s="115"/>
      <c r="IEN562" s="115"/>
      <c r="IEO562" s="115"/>
      <c r="IEP562" s="115"/>
      <c r="IEQ562" s="115"/>
      <c r="IER562" s="115"/>
      <c r="IES562" s="115"/>
      <c r="IET562" s="115"/>
      <c r="IEU562" s="115"/>
      <c r="IEV562" s="115"/>
      <c r="IEW562" s="115"/>
      <c r="IEX562" s="115"/>
      <c r="IEY562" s="115"/>
      <c r="IEZ562" s="115"/>
      <c r="IFA562" s="115"/>
      <c r="IFB562" s="115"/>
      <c r="IFC562" s="115"/>
      <c r="IFD562" s="115"/>
      <c r="IFE562" s="115"/>
      <c r="IFF562" s="115"/>
      <c r="IFG562" s="115"/>
      <c r="IFH562" s="115"/>
      <c r="IFI562" s="115"/>
      <c r="IFJ562" s="115"/>
      <c r="IFK562" s="115"/>
      <c r="IFL562" s="115"/>
      <c r="IFM562" s="115"/>
      <c r="IFN562" s="115"/>
      <c r="IFO562" s="115"/>
      <c r="IFP562" s="115"/>
      <c r="IFQ562" s="115"/>
      <c r="IFR562" s="115"/>
      <c r="IFS562" s="115"/>
      <c r="IFT562" s="115"/>
      <c r="IFU562" s="115"/>
      <c r="IFV562" s="115"/>
      <c r="IFW562" s="115"/>
      <c r="IFX562" s="115"/>
      <c r="IFY562" s="115"/>
      <c r="IFZ562" s="115"/>
      <c r="IGA562" s="115"/>
      <c r="IGB562" s="115"/>
      <c r="IGC562" s="115"/>
      <c r="IGD562" s="115"/>
      <c r="IGE562" s="115"/>
      <c r="IGF562" s="115"/>
      <c r="IGG562" s="115"/>
      <c r="IGH562" s="115"/>
      <c r="IGI562" s="115"/>
      <c r="IGJ562" s="115"/>
      <c r="IGK562" s="115"/>
      <c r="IGL562" s="115"/>
      <c r="IGM562" s="115"/>
      <c r="IGN562" s="115"/>
      <c r="IGO562" s="115"/>
      <c r="IGP562" s="115"/>
      <c r="IGQ562" s="115"/>
      <c r="IGR562" s="115"/>
      <c r="IGS562" s="115"/>
      <c r="IGT562" s="115"/>
      <c r="IGU562" s="115"/>
      <c r="IGV562" s="115"/>
      <c r="IGW562" s="115"/>
      <c r="IGX562" s="115"/>
      <c r="IGY562" s="115"/>
      <c r="IGZ562" s="115"/>
      <c r="IHA562" s="115"/>
      <c r="IHB562" s="115"/>
      <c r="IHC562" s="115"/>
      <c r="IHD562" s="115"/>
      <c r="IHE562" s="115"/>
      <c r="IHF562" s="115"/>
      <c r="IHG562" s="115"/>
      <c r="IHH562" s="115"/>
      <c r="IHI562" s="115"/>
      <c r="IHJ562" s="115"/>
      <c r="IHK562" s="115"/>
      <c r="IHL562" s="115"/>
      <c r="IHM562" s="115"/>
      <c r="IHN562" s="115"/>
      <c r="IHO562" s="115"/>
      <c r="IHP562" s="115"/>
      <c r="IHQ562" s="115"/>
      <c r="IHR562" s="115"/>
      <c r="IHS562" s="115"/>
      <c r="IHT562" s="115"/>
      <c r="IHU562" s="115"/>
      <c r="IHV562" s="115"/>
      <c r="IHW562" s="115"/>
      <c r="IHX562" s="115"/>
      <c r="IHY562" s="115"/>
      <c r="IHZ562" s="115"/>
      <c r="IIA562" s="115"/>
      <c r="IIB562" s="115"/>
      <c r="IIC562" s="115"/>
      <c r="IID562" s="115"/>
      <c r="IIE562" s="115"/>
      <c r="IIF562" s="115"/>
      <c r="IIG562" s="115"/>
      <c r="IIH562" s="115"/>
      <c r="III562" s="115"/>
      <c r="IIJ562" s="115"/>
      <c r="IIK562" s="115"/>
      <c r="IIL562" s="115"/>
      <c r="IIM562" s="115"/>
      <c r="IIN562" s="115"/>
      <c r="IIO562" s="115"/>
      <c r="IIP562" s="115"/>
      <c r="IIQ562" s="115"/>
      <c r="IIR562" s="115"/>
      <c r="IIS562" s="115"/>
      <c r="IIT562" s="115"/>
      <c r="IIU562" s="115"/>
      <c r="IIV562" s="115"/>
      <c r="IIW562" s="115"/>
      <c r="IIX562" s="115"/>
      <c r="IIY562" s="115"/>
      <c r="IIZ562" s="115"/>
      <c r="IJA562" s="115"/>
      <c r="IJB562" s="115"/>
      <c r="IJC562" s="115"/>
      <c r="IJD562" s="115"/>
      <c r="IJE562" s="115"/>
      <c r="IJF562" s="115"/>
      <c r="IJG562" s="115"/>
      <c r="IJH562" s="115"/>
      <c r="IJI562" s="115"/>
      <c r="IJJ562" s="115"/>
      <c r="IJK562" s="115"/>
      <c r="IJL562" s="115"/>
      <c r="IJM562" s="115"/>
      <c r="IJN562" s="115"/>
      <c r="IJO562" s="115"/>
      <c r="IJP562" s="115"/>
      <c r="IJQ562" s="115"/>
      <c r="IJR562" s="115"/>
      <c r="IJS562" s="115"/>
      <c r="IJT562" s="115"/>
      <c r="IJU562" s="115"/>
      <c r="IJV562" s="115"/>
      <c r="IJW562" s="115"/>
      <c r="IJX562" s="115"/>
      <c r="IJY562" s="115"/>
      <c r="IJZ562" s="115"/>
      <c r="IKA562" s="115"/>
      <c r="IKB562" s="115"/>
      <c r="IKC562" s="115"/>
      <c r="IKD562" s="115"/>
      <c r="IKE562" s="115"/>
      <c r="IKF562" s="115"/>
      <c r="IKG562" s="115"/>
      <c r="IKH562" s="115"/>
      <c r="IKI562" s="115"/>
      <c r="IKJ562" s="115"/>
      <c r="IKK562" s="115"/>
      <c r="IKL562" s="115"/>
      <c r="IKM562" s="115"/>
      <c r="IKN562" s="115"/>
      <c r="IKO562" s="115"/>
      <c r="IKP562" s="115"/>
      <c r="IKQ562" s="115"/>
      <c r="IKR562" s="115"/>
      <c r="IKS562" s="115"/>
      <c r="IKT562" s="115"/>
      <c r="IKU562" s="115"/>
      <c r="IKV562" s="115"/>
      <c r="IKW562" s="115"/>
      <c r="IKX562" s="115"/>
      <c r="IKY562" s="115"/>
      <c r="IKZ562" s="115"/>
      <c r="ILA562" s="115"/>
      <c r="ILB562" s="115"/>
      <c r="ILC562" s="115"/>
      <c r="ILD562" s="115"/>
      <c r="ILE562" s="115"/>
      <c r="ILF562" s="115"/>
      <c r="ILG562" s="115"/>
      <c r="ILH562" s="115"/>
      <c r="ILI562" s="115"/>
      <c r="ILJ562" s="115"/>
      <c r="ILK562" s="115"/>
      <c r="ILL562" s="115"/>
      <c r="ILM562" s="115"/>
      <c r="ILN562" s="115"/>
      <c r="ILO562" s="115"/>
      <c r="ILP562" s="115"/>
      <c r="ILQ562" s="115"/>
      <c r="ILR562" s="115"/>
      <c r="ILS562" s="115"/>
      <c r="ILT562" s="115"/>
      <c r="ILU562" s="115"/>
      <c r="ILV562" s="115"/>
      <c r="ILW562" s="115"/>
      <c r="ILX562" s="115"/>
      <c r="ILY562" s="115"/>
      <c r="ILZ562" s="115"/>
      <c r="IMA562" s="115"/>
      <c r="IMB562" s="115"/>
      <c r="IMC562" s="115"/>
      <c r="IMD562" s="115"/>
      <c r="IME562" s="115"/>
      <c r="IMF562" s="115"/>
      <c r="IMG562" s="115"/>
      <c r="IMH562" s="115"/>
      <c r="IMI562" s="115"/>
      <c r="IMJ562" s="115"/>
      <c r="IMK562" s="115"/>
      <c r="IML562" s="115"/>
      <c r="IMM562" s="115"/>
      <c r="IMN562" s="115"/>
      <c r="IMO562" s="115"/>
      <c r="IMP562" s="115"/>
      <c r="IMQ562" s="115"/>
      <c r="IMR562" s="115"/>
      <c r="IMS562" s="115"/>
      <c r="IMT562" s="115"/>
      <c r="IMU562" s="115"/>
      <c r="IMV562" s="115"/>
      <c r="IMW562" s="115"/>
      <c r="IMX562" s="115"/>
      <c r="IMY562" s="115"/>
      <c r="IMZ562" s="115"/>
      <c r="INA562" s="115"/>
      <c r="INB562" s="115"/>
      <c r="INC562" s="115"/>
      <c r="IND562" s="115"/>
      <c r="INE562" s="115"/>
      <c r="INF562" s="115"/>
      <c r="ING562" s="115"/>
      <c r="INH562" s="115"/>
      <c r="INI562" s="115"/>
      <c r="INJ562" s="115"/>
      <c r="INK562" s="115"/>
      <c r="INL562" s="115"/>
      <c r="INM562" s="115"/>
      <c r="INN562" s="115"/>
      <c r="INO562" s="115"/>
      <c r="INP562" s="115"/>
      <c r="INQ562" s="115"/>
      <c r="INR562" s="115"/>
      <c r="INS562" s="115"/>
      <c r="INT562" s="115"/>
      <c r="INU562" s="115"/>
      <c r="INV562" s="115"/>
      <c r="INW562" s="115"/>
      <c r="INX562" s="115"/>
      <c r="INY562" s="115"/>
      <c r="INZ562" s="115"/>
      <c r="IOA562" s="115"/>
      <c r="IOB562" s="115"/>
      <c r="IOC562" s="115"/>
      <c r="IOD562" s="115"/>
      <c r="IOE562" s="115"/>
      <c r="IOF562" s="115"/>
      <c r="IOG562" s="115"/>
      <c r="IOH562" s="115"/>
      <c r="IOI562" s="115"/>
      <c r="IOJ562" s="115"/>
      <c r="IOK562" s="115"/>
      <c r="IOL562" s="115"/>
      <c r="IOM562" s="115"/>
      <c r="ION562" s="115"/>
      <c r="IOO562" s="115"/>
      <c r="IOP562" s="115"/>
      <c r="IOQ562" s="115"/>
      <c r="IOR562" s="115"/>
      <c r="IOS562" s="115"/>
      <c r="IOT562" s="115"/>
      <c r="IOU562" s="115"/>
      <c r="IOV562" s="115"/>
      <c r="IOW562" s="115"/>
      <c r="IOX562" s="115"/>
      <c r="IOY562" s="115"/>
      <c r="IOZ562" s="115"/>
      <c r="IPA562" s="115"/>
      <c r="IPB562" s="115"/>
      <c r="IPC562" s="115"/>
      <c r="IPD562" s="115"/>
      <c r="IPE562" s="115"/>
      <c r="IPF562" s="115"/>
      <c r="IPG562" s="115"/>
      <c r="IPH562" s="115"/>
      <c r="IPI562" s="115"/>
      <c r="IPJ562" s="115"/>
      <c r="IPK562" s="115"/>
      <c r="IPL562" s="115"/>
      <c r="IPM562" s="115"/>
      <c r="IPN562" s="115"/>
      <c r="IPO562" s="115"/>
      <c r="IPP562" s="115"/>
      <c r="IPQ562" s="115"/>
      <c r="IPR562" s="115"/>
      <c r="IPS562" s="115"/>
      <c r="IPT562" s="115"/>
      <c r="IPU562" s="115"/>
      <c r="IPV562" s="115"/>
      <c r="IPW562" s="115"/>
      <c r="IPX562" s="115"/>
      <c r="IPY562" s="115"/>
      <c r="IPZ562" s="115"/>
      <c r="IQA562" s="115"/>
      <c r="IQB562" s="115"/>
      <c r="IQC562" s="115"/>
      <c r="IQD562" s="115"/>
      <c r="IQE562" s="115"/>
      <c r="IQF562" s="115"/>
      <c r="IQG562" s="115"/>
      <c r="IQH562" s="115"/>
      <c r="IQI562" s="115"/>
      <c r="IQJ562" s="115"/>
      <c r="IQK562" s="115"/>
      <c r="IQL562" s="115"/>
      <c r="IQM562" s="115"/>
      <c r="IQN562" s="115"/>
      <c r="IQO562" s="115"/>
      <c r="IQP562" s="115"/>
      <c r="IQQ562" s="115"/>
      <c r="IQR562" s="115"/>
      <c r="IQS562" s="115"/>
      <c r="IQT562" s="115"/>
      <c r="IQU562" s="115"/>
      <c r="IQV562" s="115"/>
      <c r="IQW562" s="115"/>
      <c r="IQX562" s="115"/>
      <c r="IQY562" s="115"/>
      <c r="IQZ562" s="115"/>
      <c r="IRA562" s="115"/>
      <c r="IRB562" s="115"/>
      <c r="IRC562" s="115"/>
      <c r="IRD562" s="115"/>
      <c r="IRE562" s="115"/>
      <c r="IRF562" s="115"/>
      <c r="IRG562" s="115"/>
      <c r="IRH562" s="115"/>
      <c r="IRI562" s="115"/>
      <c r="IRJ562" s="115"/>
      <c r="IRK562" s="115"/>
      <c r="IRL562" s="115"/>
      <c r="IRM562" s="115"/>
      <c r="IRN562" s="115"/>
      <c r="IRO562" s="115"/>
      <c r="IRP562" s="115"/>
      <c r="IRQ562" s="115"/>
      <c r="IRR562" s="115"/>
      <c r="IRS562" s="115"/>
      <c r="IRT562" s="115"/>
      <c r="IRU562" s="115"/>
      <c r="IRV562" s="115"/>
      <c r="IRW562" s="115"/>
      <c r="IRX562" s="115"/>
      <c r="IRY562" s="115"/>
      <c r="IRZ562" s="115"/>
      <c r="ISA562" s="115"/>
      <c r="ISB562" s="115"/>
      <c r="ISC562" s="115"/>
      <c r="ISD562" s="115"/>
      <c r="ISE562" s="115"/>
      <c r="ISF562" s="115"/>
      <c r="ISG562" s="115"/>
      <c r="ISH562" s="115"/>
      <c r="ISI562" s="115"/>
      <c r="ISJ562" s="115"/>
      <c r="ISK562" s="115"/>
      <c r="ISL562" s="115"/>
      <c r="ISM562" s="115"/>
      <c r="ISN562" s="115"/>
      <c r="ISO562" s="115"/>
      <c r="ISP562" s="115"/>
      <c r="ISQ562" s="115"/>
      <c r="ISR562" s="115"/>
      <c r="ISS562" s="115"/>
      <c r="IST562" s="115"/>
      <c r="ISU562" s="115"/>
      <c r="ISV562" s="115"/>
      <c r="ISW562" s="115"/>
      <c r="ISX562" s="115"/>
      <c r="ISY562" s="115"/>
      <c r="ISZ562" s="115"/>
      <c r="ITA562" s="115"/>
      <c r="ITB562" s="115"/>
      <c r="ITC562" s="115"/>
      <c r="ITD562" s="115"/>
      <c r="ITE562" s="115"/>
      <c r="ITF562" s="115"/>
      <c r="ITG562" s="115"/>
      <c r="ITH562" s="115"/>
      <c r="ITI562" s="115"/>
      <c r="ITJ562" s="115"/>
      <c r="ITK562" s="115"/>
      <c r="ITL562" s="115"/>
      <c r="ITM562" s="115"/>
      <c r="ITN562" s="115"/>
      <c r="ITO562" s="115"/>
      <c r="ITP562" s="115"/>
      <c r="ITQ562" s="115"/>
      <c r="ITR562" s="115"/>
      <c r="ITS562" s="115"/>
      <c r="ITT562" s="115"/>
      <c r="ITU562" s="115"/>
      <c r="ITV562" s="115"/>
      <c r="ITW562" s="115"/>
      <c r="ITX562" s="115"/>
      <c r="ITY562" s="115"/>
      <c r="ITZ562" s="115"/>
      <c r="IUA562" s="115"/>
      <c r="IUB562" s="115"/>
      <c r="IUC562" s="115"/>
      <c r="IUD562" s="115"/>
      <c r="IUE562" s="115"/>
      <c r="IUF562" s="115"/>
      <c r="IUG562" s="115"/>
      <c r="IUH562" s="115"/>
      <c r="IUI562" s="115"/>
      <c r="IUJ562" s="115"/>
      <c r="IUK562" s="115"/>
      <c r="IUL562" s="115"/>
      <c r="IUM562" s="115"/>
      <c r="IUN562" s="115"/>
      <c r="IUO562" s="115"/>
      <c r="IUP562" s="115"/>
      <c r="IUQ562" s="115"/>
      <c r="IUR562" s="115"/>
      <c r="IUS562" s="115"/>
      <c r="IUT562" s="115"/>
      <c r="IUU562" s="115"/>
      <c r="IUV562" s="115"/>
      <c r="IUW562" s="115"/>
      <c r="IUX562" s="115"/>
      <c r="IUY562" s="115"/>
      <c r="IUZ562" s="115"/>
      <c r="IVA562" s="115"/>
      <c r="IVB562" s="115"/>
      <c r="IVC562" s="115"/>
      <c r="IVD562" s="115"/>
      <c r="IVE562" s="115"/>
      <c r="IVF562" s="115"/>
      <c r="IVG562" s="115"/>
      <c r="IVH562" s="115"/>
      <c r="IVI562" s="115"/>
      <c r="IVJ562" s="115"/>
      <c r="IVK562" s="115"/>
      <c r="IVL562" s="115"/>
      <c r="IVM562" s="115"/>
      <c r="IVN562" s="115"/>
      <c r="IVO562" s="115"/>
      <c r="IVP562" s="115"/>
      <c r="IVQ562" s="115"/>
      <c r="IVR562" s="115"/>
      <c r="IVS562" s="115"/>
      <c r="IVT562" s="115"/>
      <c r="IVU562" s="115"/>
      <c r="IVV562" s="115"/>
      <c r="IVW562" s="115"/>
      <c r="IVX562" s="115"/>
      <c r="IVY562" s="115"/>
      <c r="IVZ562" s="115"/>
      <c r="IWA562" s="115"/>
      <c r="IWB562" s="115"/>
      <c r="IWC562" s="115"/>
      <c r="IWD562" s="115"/>
      <c r="IWE562" s="115"/>
      <c r="IWF562" s="115"/>
      <c r="IWG562" s="115"/>
      <c r="IWH562" s="115"/>
      <c r="IWI562" s="115"/>
      <c r="IWJ562" s="115"/>
      <c r="IWK562" s="115"/>
      <c r="IWL562" s="115"/>
      <c r="IWM562" s="115"/>
      <c r="IWN562" s="115"/>
      <c r="IWO562" s="115"/>
      <c r="IWP562" s="115"/>
      <c r="IWQ562" s="115"/>
      <c r="IWR562" s="115"/>
      <c r="IWS562" s="115"/>
      <c r="IWT562" s="115"/>
      <c r="IWU562" s="115"/>
      <c r="IWV562" s="115"/>
      <c r="IWW562" s="115"/>
      <c r="IWX562" s="115"/>
      <c r="IWY562" s="115"/>
      <c r="IWZ562" s="115"/>
      <c r="IXA562" s="115"/>
      <c r="IXB562" s="115"/>
      <c r="IXC562" s="115"/>
      <c r="IXD562" s="115"/>
      <c r="IXE562" s="115"/>
      <c r="IXF562" s="115"/>
      <c r="IXG562" s="115"/>
      <c r="IXH562" s="115"/>
      <c r="IXI562" s="115"/>
      <c r="IXJ562" s="115"/>
      <c r="IXK562" s="115"/>
      <c r="IXL562" s="115"/>
      <c r="IXM562" s="115"/>
      <c r="IXN562" s="115"/>
      <c r="IXO562" s="115"/>
      <c r="IXP562" s="115"/>
      <c r="IXQ562" s="115"/>
      <c r="IXR562" s="115"/>
      <c r="IXS562" s="115"/>
      <c r="IXT562" s="115"/>
      <c r="IXU562" s="115"/>
      <c r="IXV562" s="115"/>
      <c r="IXW562" s="115"/>
      <c r="IXX562" s="115"/>
      <c r="IXY562" s="115"/>
      <c r="IXZ562" s="115"/>
      <c r="IYA562" s="115"/>
      <c r="IYB562" s="115"/>
      <c r="IYC562" s="115"/>
      <c r="IYD562" s="115"/>
      <c r="IYE562" s="115"/>
      <c r="IYF562" s="115"/>
      <c r="IYG562" s="115"/>
      <c r="IYH562" s="115"/>
      <c r="IYI562" s="115"/>
      <c r="IYJ562" s="115"/>
      <c r="IYK562" s="115"/>
      <c r="IYL562" s="115"/>
      <c r="IYM562" s="115"/>
      <c r="IYN562" s="115"/>
      <c r="IYO562" s="115"/>
      <c r="IYP562" s="115"/>
      <c r="IYQ562" s="115"/>
      <c r="IYR562" s="115"/>
      <c r="IYS562" s="115"/>
      <c r="IYT562" s="115"/>
      <c r="IYU562" s="115"/>
      <c r="IYV562" s="115"/>
      <c r="IYW562" s="115"/>
      <c r="IYX562" s="115"/>
      <c r="IYY562" s="115"/>
      <c r="IYZ562" s="115"/>
      <c r="IZA562" s="115"/>
      <c r="IZB562" s="115"/>
      <c r="IZC562" s="115"/>
      <c r="IZD562" s="115"/>
      <c r="IZE562" s="115"/>
      <c r="IZF562" s="115"/>
      <c r="IZG562" s="115"/>
      <c r="IZH562" s="115"/>
      <c r="IZI562" s="115"/>
      <c r="IZJ562" s="115"/>
      <c r="IZK562" s="115"/>
      <c r="IZL562" s="115"/>
      <c r="IZM562" s="115"/>
      <c r="IZN562" s="115"/>
      <c r="IZO562" s="115"/>
      <c r="IZP562" s="115"/>
      <c r="IZQ562" s="115"/>
      <c r="IZR562" s="115"/>
      <c r="IZS562" s="115"/>
      <c r="IZT562" s="115"/>
      <c r="IZU562" s="115"/>
      <c r="IZV562" s="115"/>
      <c r="IZW562" s="115"/>
      <c r="IZX562" s="115"/>
      <c r="IZY562" s="115"/>
      <c r="IZZ562" s="115"/>
      <c r="JAA562" s="115"/>
      <c r="JAB562" s="115"/>
      <c r="JAC562" s="115"/>
      <c r="JAD562" s="115"/>
      <c r="JAE562" s="115"/>
      <c r="JAF562" s="115"/>
      <c r="JAG562" s="115"/>
      <c r="JAH562" s="115"/>
      <c r="JAI562" s="115"/>
      <c r="JAJ562" s="115"/>
      <c r="JAK562" s="115"/>
      <c r="JAL562" s="115"/>
      <c r="JAM562" s="115"/>
      <c r="JAN562" s="115"/>
      <c r="JAO562" s="115"/>
      <c r="JAP562" s="115"/>
      <c r="JAQ562" s="115"/>
      <c r="JAR562" s="115"/>
      <c r="JAS562" s="115"/>
      <c r="JAT562" s="115"/>
      <c r="JAU562" s="115"/>
      <c r="JAV562" s="115"/>
      <c r="JAW562" s="115"/>
      <c r="JAX562" s="115"/>
      <c r="JAY562" s="115"/>
      <c r="JAZ562" s="115"/>
      <c r="JBA562" s="115"/>
      <c r="JBB562" s="115"/>
      <c r="JBC562" s="115"/>
      <c r="JBD562" s="115"/>
      <c r="JBE562" s="115"/>
      <c r="JBF562" s="115"/>
      <c r="JBG562" s="115"/>
      <c r="JBH562" s="115"/>
      <c r="JBI562" s="115"/>
      <c r="JBJ562" s="115"/>
      <c r="JBK562" s="115"/>
      <c r="JBL562" s="115"/>
      <c r="JBM562" s="115"/>
      <c r="JBN562" s="115"/>
      <c r="JBO562" s="115"/>
      <c r="JBP562" s="115"/>
      <c r="JBQ562" s="115"/>
      <c r="JBR562" s="115"/>
      <c r="JBS562" s="115"/>
      <c r="JBT562" s="115"/>
      <c r="JBU562" s="115"/>
      <c r="JBV562" s="115"/>
      <c r="JBW562" s="115"/>
      <c r="JBX562" s="115"/>
      <c r="JBY562" s="115"/>
      <c r="JBZ562" s="115"/>
      <c r="JCA562" s="115"/>
      <c r="JCB562" s="115"/>
      <c r="JCC562" s="115"/>
      <c r="JCD562" s="115"/>
      <c r="JCE562" s="115"/>
      <c r="JCF562" s="115"/>
      <c r="JCG562" s="115"/>
      <c r="JCH562" s="115"/>
      <c r="JCI562" s="115"/>
      <c r="JCJ562" s="115"/>
      <c r="JCK562" s="115"/>
      <c r="JCL562" s="115"/>
      <c r="JCM562" s="115"/>
      <c r="JCN562" s="115"/>
      <c r="JCO562" s="115"/>
      <c r="JCP562" s="115"/>
      <c r="JCQ562" s="115"/>
      <c r="JCR562" s="115"/>
      <c r="JCS562" s="115"/>
      <c r="JCT562" s="115"/>
      <c r="JCU562" s="115"/>
      <c r="JCV562" s="115"/>
      <c r="JCW562" s="115"/>
      <c r="JCX562" s="115"/>
      <c r="JCY562" s="115"/>
      <c r="JCZ562" s="115"/>
      <c r="JDA562" s="115"/>
      <c r="JDB562" s="115"/>
      <c r="JDC562" s="115"/>
      <c r="JDD562" s="115"/>
      <c r="JDE562" s="115"/>
      <c r="JDF562" s="115"/>
      <c r="JDG562" s="115"/>
      <c r="JDH562" s="115"/>
      <c r="JDI562" s="115"/>
      <c r="JDJ562" s="115"/>
      <c r="JDK562" s="115"/>
      <c r="JDL562" s="115"/>
      <c r="JDM562" s="115"/>
      <c r="JDN562" s="115"/>
      <c r="JDO562" s="115"/>
      <c r="JDP562" s="115"/>
      <c r="JDQ562" s="115"/>
      <c r="JDR562" s="115"/>
      <c r="JDS562" s="115"/>
      <c r="JDT562" s="115"/>
      <c r="JDU562" s="115"/>
      <c r="JDV562" s="115"/>
      <c r="JDW562" s="115"/>
      <c r="JDX562" s="115"/>
      <c r="JDY562" s="115"/>
      <c r="JDZ562" s="115"/>
      <c r="JEA562" s="115"/>
      <c r="JEB562" s="115"/>
      <c r="JEC562" s="115"/>
      <c r="JED562" s="115"/>
      <c r="JEE562" s="115"/>
      <c r="JEF562" s="115"/>
      <c r="JEG562" s="115"/>
      <c r="JEH562" s="115"/>
      <c r="JEI562" s="115"/>
      <c r="JEJ562" s="115"/>
      <c r="JEK562" s="115"/>
      <c r="JEL562" s="115"/>
      <c r="JEM562" s="115"/>
      <c r="JEN562" s="115"/>
      <c r="JEO562" s="115"/>
      <c r="JEP562" s="115"/>
      <c r="JEQ562" s="115"/>
      <c r="JER562" s="115"/>
      <c r="JES562" s="115"/>
      <c r="JET562" s="115"/>
      <c r="JEU562" s="115"/>
      <c r="JEV562" s="115"/>
      <c r="JEW562" s="115"/>
      <c r="JEX562" s="115"/>
      <c r="JEY562" s="115"/>
      <c r="JEZ562" s="115"/>
      <c r="JFA562" s="115"/>
      <c r="JFB562" s="115"/>
      <c r="JFC562" s="115"/>
      <c r="JFD562" s="115"/>
      <c r="JFE562" s="115"/>
      <c r="JFF562" s="115"/>
      <c r="JFG562" s="115"/>
      <c r="JFH562" s="115"/>
      <c r="JFI562" s="115"/>
      <c r="JFJ562" s="115"/>
      <c r="JFK562" s="115"/>
      <c r="JFL562" s="115"/>
      <c r="JFM562" s="115"/>
      <c r="JFN562" s="115"/>
      <c r="JFO562" s="115"/>
      <c r="JFP562" s="115"/>
      <c r="JFQ562" s="115"/>
      <c r="JFR562" s="115"/>
      <c r="JFS562" s="115"/>
      <c r="JFT562" s="115"/>
      <c r="JFU562" s="115"/>
      <c r="JFV562" s="115"/>
      <c r="JFW562" s="115"/>
      <c r="JFX562" s="115"/>
      <c r="JFY562" s="115"/>
      <c r="JFZ562" s="115"/>
      <c r="JGA562" s="115"/>
      <c r="JGB562" s="115"/>
      <c r="JGC562" s="115"/>
      <c r="JGD562" s="115"/>
      <c r="JGE562" s="115"/>
      <c r="JGF562" s="115"/>
      <c r="JGG562" s="115"/>
      <c r="JGH562" s="115"/>
      <c r="JGI562" s="115"/>
      <c r="JGJ562" s="115"/>
      <c r="JGK562" s="115"/>
      <c r="JGL562" s="115"/>
      <c r="JGM562" s="115"/>
      <c r="JGN562" s="115"/>
      <c r="JGO562" s="115"/>
      <c r="JGP562" s="115"/>
      <c r="JGQ562" s="115"/>
      <c r="JGR562" s="115"/>
      <c r="JGS562" s="115"/>
      <c r="JGT562" s="115"/>
      <c r="JGU562" s="115"/>
      <c r="JGV562" s="115"/>
      <c r="JGW562" s="115"/>
      <c r="JGX562" s="115"/>
      <c r="JGY562" s="115"/>
      <c r="JGZ562" s="115"/>
      <c r="JHA562" s="115"/>
      <c r="JHB562" s="115"/>
      <c r="JHC562" s="115"/>
      <c r="JHD562" s="115"/>
      <c r="JHE562" s="115"/>
      <c r="JHF562" s="115"/>
      <c r="JHG562" s="115"/>
      <c r="JHH562" s="115"/>
      <c r="JHI562" s="115"/>
      <c r="JHJ562" s="115"/>
      <c r="JHK562" s="115"/>
      <c r="JHL562" s="115"/>
      <c r="JHM562" s="115"/>
      <c r="JHN562" s="115"/>
      <c r="JHO562" s="115"/>
      <c r="JHP562" s="115"/>
      <c r="JHQ562" s="115"/>
      <c r="JHR562" s="115"/>
      <c r="JHS562" s="115"/>
      <c r="JHT562" s="115"/>
      <c r="JHU562" s="115"/>
      <c r="JHV562" s="115"/>
      <c r="JHW562" s="115"/>
      <c r="JHX562" s="115"/>
      <c r="JHY562" s="115"/>
      <c r="JHZ562" s="115"/>
      <c r="JIA562" s="115"/>
      <c r="JIB562" s="115"/>
      <c r="JIC562" s="115"/>
      <c r="JID562" s="115"/>
      <c r="JIE562" s="115"/>
      <c r="JIF562" s="115"/>
      <c r="JIG562" s="115"/>
      <c r="JIH562" s="115"/>
      <c r="JII562" s="115"/>
      <c r="JIJ562" s="115"/>
      <c r="JIK562" s="115"/>
      <c r="JIL562" s="115"/>
      <c r="JIM562" s="115"/>
      <c r="JIN562" s="115"/>
      <c r="JIO562" s="115"/>
      <c r="JIP562" s="115"/>
      <c r="JIQ562" s="115"/>
      <c r="JIR562" s="115"/>
      <c r="JIS562" s="115"/>
      <c r="JIT562" s="115"/>
      <c r="JIU562" s="115"/>
      <c r="JIV562" s="115"/>
      <c r="JIW562" s="115"/>
      <c r="JIX562" s="115"/>
      <c r="JIY562" s="115"/>
      <c r="JIZ562" s="115"/>
      <c r="JJA562" s="115"/>
      <c r="JJB562" s="115"/>
      <c r="JJC562" s="115"/>
      <c r="JJD562" s="115"/>
      <c r="JJE562" s="115"/>
      <c r="JJF562" s="115"/>
      <c r="JJG562" s="115"/>
      <c r="JJH562" s="115"/>
      <c r="JJI562" s="115"/>
      <c r="JJJ562" s="115"/>
      <c r="JJK562" s="115"/>
      <c r="JJL562" s="115"/>
      <c r="JJM562" s="115"/>
      <c r="JJN562" s="115"/>
      <c r="JJO562" s="115"/>
      <c r="JJP562" s="115"/>
      <c r="JJQ562" s="115"/>
      <c r="JJR562" s="115"/>
      <c r="JJS562" s="115"/>
      <c r="JJT562" s="115"/>
      <c r="JJU562" s="115"/>
      <c r="JJV562" s="115"/>
      <c r="JJW562" s="115"/>
      <c r="JJX562" s="115"/>
      <c r="JJY562" s="115"/>
      <c r="JJZ562" s="115"/>
      <c r="JKA562" s="115"/>
      <c r="JKB562" s="115"/>
      <c r="JKC562" s="115"/>
      <c r="JKD562" s="115"/>
      <c r="JKE562" s="115"/>
      <c r="JKF562" s="115"/>
      <c r="JKG562" s="115"/>
      <c r="JKH562" s="115"/>
      <c r="JKI562" s="115"/>
      <c r="JKJ562" s="115"/>
      <c r="JKK562" s="115"/>
      <c r="JKL562" s="115"/>
      <c r="JKM562" s="115"/>
      <c r="JKN562" s="115"/>
      <c r="JKO562" s="115"/>
      <c r="JKP562" s="115"/>
      <c r="JKQ562" s="115"/>
      <c r="JKR562" s="115"/>
      <c r="JKS562" s="115"/>
      <c r="JKT562" s="115"/>
      <c r="JKU562" s="115"/>
      <c r="JKV562" s="115"/>
      <c r="JKW562" s="115"/>
      <c r="JKX562" s="115"/>
      <c r="JKY562" s="115"/>
      <c r="JKZ562" s="115"/>
      <c r="JLA562" s="115"/>
      <c r="JLB562" s="115"/>
      <c r="JLC562" s="115"/>
      <c r="JLD562" s="115"/>
      <c r="JLE562" s="115"/>
      <c r="JLF562" s="115"/>
      <c r="JLG562" s="115"/>
      <c r="JLH562" s="115"/>
      <c r="JLI562" s="115"/>
      <c r="JLJ562" s="115"/>
      <c r="JLK562" s="115"/>
      <c r="JLL562" s="115"/>
      <c r="JLM562" s="115"/>
      <c r="JLN562" s="115"/>
      <c r="JLO562" s="115"/>
      <c r="JLP562" s="115"/>
      <c r="JLQ562" s="115"/>
      <c r="JLR562" s="115"/>
      <c r="JLS562" s="115"/>
      <c r="JLT562" s="115"/>
      <c r="JLU562" s="115"/>
      <c r="JLV562" s="115"/>
      <c r="JLW562" s="115"/>
      <c r="JLX562" s="115"/>
      <c r="JLY562" s="115"/>
      <c r="JLZ562" s="115"/>
      <c r="JMA562" s="115"/>
      <c r="JMB562" s="115"/>
      <c r="JMC562" s="115"/>
      <c r="JMD562" s="115"/>
      <c r="JME562" s="115"/>
      <c r="JMF562" s="115"/>
      <c r="JMG562" s="115"/>
      <c r="JMH562" s="115"/>
      <c r="JMI562" s="115"/>
      <c r="JMJ562" s="115"/>
      <c r="JMK562" s="115"/>
      <c r="JML562" s="115"/>
      <c r="JMM562" s="115"/>
      <c r="JMN562" s="115"/>
      <c r="JMO562" s="115"/>
      <c r="JMP562" s="115"/>
      <c r="JMQ562" s="115"/>
      <c r="JMR562" s="115"/>
      <c r="JMS562" s="115"/>
      <c r="JMT562" s="115"/>
      <c r="JMU562" s="115"/>
      <c r="JMV562" s="115"/>
      <c r="JMW562" s="115"/>
      <c r="JMX562" s="115"/>
      <c r="JMY562" s="115"/>
      <c r="JMZ562" s="115"/>
      <c r="JNA562" s="115"/>
      <c r="JNB562" s="115"/>
      <c r="JNC562" s="115"/>
      <c r="JND562" s="115"/>
      <c r="JNE562" s="115"/>
      <c r="JNF562" s="115"/>
      <c r="JNG562" s="115"/>
      <c r="JNH562" s="115"/>
      <c r="JNI562" s="115"/>
      <c r="JNJ562" s="115"/>
      <c r="JNK562" s="115"/>
      <c r="JNL562" s="115"/>
      <c r="JNM562" s="115"/>
      <c r="JNN562" s="115"/>
      <c r="JNO562" s="115"/>
      <c r="JNP562" s="115"/>
      <c r="JNQ562" s="115"/>
      <c r="JNR562" s="115"/>
      <c r="JNS562" s="115"/>
      <c r="JNT562" s="115"/>
      <c r="JNU562" s="115"/>
      <c r="JNV562" s="115"/>
      <c r="JNW562" s="115"/>
      <c r="JNX562" s="115"/>
      <c r="JNY562" s="115"/>
      <c r="JNZ562" s="115"/>
      <c r="JOA562" s="115"/>
      <c r="JOB562" s="115"/>
      <c r="JOC562" s="115"/>
      <c r="JOD562" s="115"/>
      <c r="JOE562" s="115"/>
      <c r="JOF562" s="115"/>
      <c r="JOG562" s="115"/>
      <c r="JOH562" s="115"/>
      <c r="JOI562" s="115"/>
      <c r="JOJ562" s="115"/>
      <c r="JOK562" s="115"/>
      <c r="JOL562" s="115"/>
      <c r="JOM562" s="115"/>
      <c r="JON562" s="115"/>
      <c r="JOO562" s="115"/>
      <c r="JOP562" s="115"/>
      <c r="JOQ562" s="115"/>
      <c r="JOR562" s="115"/>
      <c r="JOS562" s="115"/>
      <c r="JOT562" s="115"/>
      <c r="JOU562" s="115"/>
      <c r="JOV562" s="115"/>
      <c r="JOW562" s="115"/>
      <c r="JOX562" s="115"/>
      <c r="JOY562" s="115"/>
      <c r="JOZ562" s="115"/>
      <c r="JPA562" s="115"/>
      <c r="JPB562" s="115"/>
      <c r="JPC562" s="115"/>
      <c r="JPD562" s="115"/>
      <c r="JPE562" s="115"/>
      <c r="JPF562" s="115"/>
      <c r="JPG562" s="115"/>
      <c r="JPH562" s="115"/>
      <c r="JPI562" s="115"/>
      <c r="JPJ562" s="115"/>
      <c r="JPK562" s="115"/>
      <c r="JPL562" s="115"/>
      <c r="JPM562" s="115"/>
      <c r="JPN562" s="115"/>
      <c r="JPO562" s="115"/>
      <c r="JPP562" s="115"/>
      <c r="JPQ562" s="115"/>
      <c r="JPR562" s="115"/>
      <c r="JPS562" s="115"/>
      <c r="JPT562" s="115"/>
      <c r="JPU562" s="115"/>
      <c r="JPV562" s="115"/>
      <c r="JPW562" s="115"/>
      <c r="JPX562" s="115"/>
      <c r="JPY562" s="115"/>
      <c r="JPZ562" s="115"/>
      <c r="JQA562" s="115"/>
      <c r="JQB562" s="115"/>
      <c r="JQC562" s="115"/>
      <c r="JQD562" s="115"/>
      <c r="JQE562" s="115"/>
      <c r="JQF562" s="115"/>
      <c r="JQG562" s="115"/>
      <c r="JQH562" s="115"/>
      <c r="JQI562" s="115"/>
      <c r="JQJ562" s="115"/>
      <c r="JQK562" s="115"/>
      <c r="JQL562" s="115"/>
      <c r="JQM562" s="115"/>
      <c r="JQN562" s="115"/>
      <c r="JQO562" s="115"/>
      <c r="JQP562" s="115"/>
      <c r="JQQ562" s="115"/>
      <c r="JQR562" s="115"/>
      <c r="JQS562" s="115"/>
      <c r="JQT562" s="115"/>
      <c r="JQU562" s="115"/>
      <c r="JQV562" s="115"/>
      <c r="JQW562" s="115"/>
      <c r="JQX562" s="115"/>
      <c r="JQY562" s="115"/>
      <c r="JQZ562" s="115"/>
      <c r="JRA562" s="115"/>
      <c r="JRB562" s="115"/>
      <c r="JRC562" s="115"/>
      <c r="JRD562" s="115"/>
      <c r="JRE562" s="115"/>
      <c r="JRF562" s="115"/>
      <c r="JRG562" s="115"/>
      <c r="JRH562" s="115"/>
      <c r="JRI562" s="115"/>
      <c r="JRJ562" s="115"/>
      <c r="JRK562" s="115"/>
      <c r="JRL562" s="115"/>
      <c r="JRM562" s="115"/>
      <c r="JRN562" s="115"/>
      <c r="JRO562" s="115"/>
      <c r="JRP562" s="115"/>
      <c r="JRQ562" s="115"/>
      <c r="JRR562" s="115"/>
      <c r="JRS562" s="115"/>
      <c r="JRT562" s="115"/>
      <c r="JRU562" s="115"/>
      <c r="JRV562" s="115"/>
      <c r="JRW562" s="115"/>
      <c r="JRX562" s="115"/>
      <c r="JRY562" s="115"/>
      <c r="JRZ562" s="115"/>
      <c r="JSA562" s="115"/>
      <c r="JSB562" s="115"/>
      <c r="JSC562" s="115"/>
      <c r="JSD562" s="115"/>
      <c r="JSE562" s="115"/>
      <c r="JSF562" s="115"/>
      <c r="JSG562" s="115"/>
      <c r="JSH562" s="115"/>
      <c r="JSI562" s="115"/>
      <c r="JSJ562" s="115"/>
      <c r="JSK562" s="115"/>
      <c r="JSL562" s="115"/>
      <c r="JSM562" s="115"/>
      <c r="JSN562" s="115"/>
      <c r="JSO562" s="115"/>
      <c r="JSP562" s="115"/>
      <c r="JSQ562" s="115"/>
      <c r="JSR562" s="115"/>
      <c r="JSS562" s="115"/>
      <c r="JST562" s="115"/>
      <c r="JSU562" s="115"/>
      <c r="JSV562" s="115"/>
      <c r="JSW562" s="115"/>
      <c r="JSX562" s="115"/>
      <c r="JSY562" s="115"/>
      <c r="JSZ562" s="115"/>
      <c r="JTA562" s="115"/>
      <c r="JTB562" s="115"/>
      <c r="JTC562" s="115"/>
      <c r="JTD562" s="115"/>
      <c r="JTE562" s="115"/>
      <c r="JTF562" s="115"/>
      <c r="JTG562" s="115"/>
      <c r="JTH562" s="115"/>
      <c r="JTI562" s="115"/>
      <c r="JTJ562" s="115"/>
      <c r="JTK562" s="115"/>
      <c r="JTL562" s="115"/>
      <c r="JTM562" s="115"/>
      <c r="JTN562" s="115"/>
      <c r="JTO562" s="115"/>
      <c r="JTP562" s="115"/>
      <c r="JTQ562" s="115"/>
      <c r="JTR562" s="115"/>
      <c r="JTS562" s="115"/>
      <c r="JTT562" s="115"/>
      <c r="JTU562" s="115"/>
      <c r="JTV562" s="115"/>
      <c r="JTW562" s="115"/>
      <c r="JTX562" s="115"/>
      <c r="JTY562" s="115"/>
      <c r="JTZ562" s="115"/>
      <c r="JUA562" s="115"/>
      <c r="JUB562" s="115"/>
      <c r="JUC562" s="115"/>
      <c r="JUD562" s="115"/>
      <c r="JUE562" s="115"/>
      <c r="JUF562" s="115"/>
      <c r="JUG562" s="115"/>
      <c r="JUH562" s="115"/>
      <c r="JUI562" s="115"/>
      <c r="JUJ562" s="115"/>
      <c r="JUK562" s="115"/>
      <c r="JUL562" s="115"/>
      <c r="JUM562" s="115"/>
      <c r="JUN562" s="115"/>
      <c r="JUO562" s="115"/>
      <c r="JUP562" s="115"/>
      <c r="JUQ562" s="115"/>
      <c r="JUR562" s="115"/>
      <c r="JUS562" s="115"/>
      <c r="JUT562" s="115"/>
      <c r="JUU562" s="115"/>
      <c r="JUV562" s="115"/>
      <c r="JUW562" s="115"/>
      <c r="JUX562" s="115"/>
      <c r="JUY562" s="115"/>
      <c r="JUZ562" s="115"/>
      <c r="JVA562" s="115"/>
      <c r="JVB562" s="115"/>
      <c r="JVC562" s="115"/>
      <c r="JVD562" s="115"/>
      <c r="JVE562" s="115"/>
      <c r="JVF562" s="115"/>
      <c r="JVG562" s="115"/>
      <c r="JVH562" s="115"/>
      <c r="JVI562" s="115"/>
      <c r="JVJ562" s="115"/>
      <c r="JVK562" s="115"/>
      <c r="JVL562" s="115"/>
      <c r="JVM562" s="115"/>
      <c r="JVN562" s="115"/>
      <c r="JVO562" s="115"/>
      <c r="JVP562" s="115"/>
      <c r="JVQ562" s="115"/>
      <c r="JVR562" s="115"/>
      <c r="JVS562" s="115"/>
      <c r="JVT562" s="115"/>
      <c r="JVU562" s="115"/>
      <c r="JVV562" s="115"/>
      <c r="JVW562" s="115"/>
      <c r="JVX562" s="115"/>
      <c r="JVY562" s="115"/>
      <c r="JVZ562" s="115"/>
      <c r="JWA562" s="115"/>
      <c r="JWB562" s="115"/>
      <c r="JWC562" s="115"/>
      <c r="JWD562" s="115"/>
      <c r="JWE562" s="115"/>
      <c r="JWF562" s="115"/>
      <c r="JWG562" s="115"/>
      <c r="JWH562" s="115"/>
      <c r="JWI562" s="115"/>
      <c r="JWJ562" s="115"/>
      <c r="JWK562" s="115"/>
      <c r="JWL562" s="115"/>
      <c r="JWM562" s="115"/>
      <c r="JWN562" s="115"/>
      <c r="JWO562" s="115"/>
      <c r="JWP562" s="115"/>
      <c r="JWQ562" s="115"/>
      <c r="JWR562" s="115"/>
      <c r="JWS562" s="115"/>
      <c r="JWT562" s="115"/>
      <c r="JWU562" s="115"/>
      <c r="JWV562" s="115"/>
      <c r="JWW562" s="115"/>
      <c r="JWX562" s="115"/>
      <c r="JWY562" s="115"/>
      <c r="JWZ562" s="115"/>
      <c r="JXA562" s="115"/>
      <c r="JXB562" s="115"/>
      <c r="JXC562" s="115"/>
      <c r="JXD562" s="115"/>
      <c r="JXE562" s="115"/>
      <c r="JXF562" s="115"/>
      <c r="JXG562" s="115"/>
      <c r="JXH562" s="115"/>
      <c r="JXI562" s="115"/>
      <c r="JXJ562" s="115"/>
      <c r="JXK562" s="115"/>
      <c r="JXL562" s="115"/>
      <c r="JXM562" s="115"/>
      <c r="JXN562" s="115"/>
      <c r="JXO562" s="115"/>
      <c r="JXP562" s="115"/>
      <c r="JXQ562" s="115"/>
      <c r="JXR562" s="115"/>
      <c r="JXS562" s="115"/>
      <c r="JXT562" s="115"/>
      <c r="JXU562" s="115"/>
      <c r="JXV562" s="115"/>
      <c r="JXW562" s="115"/>
      <c r="JXX562" s="115"/>
      <c r="JXY562" s="115"/>
      <c r="JXZ562" s="115"/>
      <c r="JYA562" s="115"/>
      <c r="JYB562" s="115"/>
      <c r="JYC562" s="115"/>
      <c r="JYD562" s="115"/>
      <c r="JYE562" s="115"/>
      <c r="JYF562" s="115"/>
      <c r="JYG562" s="115"/>
      <c r="JYH562" s="115"/>
      <c r="JYI562" s="115"/>
      <c r="JYJ562" s="115"/>
      <c r="JYK562" s="115"/>
      <c r="JYL562" s="115"/>
      <c r="JYM562" s="115"/>
      <c r="JYN562" s="115"/>
      <c r="JYO562" s="115"/>
      <c r="JYP562" s="115"/>
      <c r="JYQ562" s="115"/>
      <c r="JYR562" s="115"/>
      <c r="JYS562" s="115"/>
      <c r="JYT562" s="115"/>
      <c r="JYU562" s="115"/>
      <c r="JYV562" s="115"/>
      <c r="JYW562" s="115"/>
      <c r="JYX562" s="115"/>
      <c r="JYY562" s="115"/>
      <c r="JYZ562" s="115"/>
      <c r="JZA562" s="115"/>
      <c r="JZB562" s="115"/>
      <c r="JZC562" s="115"/>
      <c r="JZD562" s="115"/>
      <c r="JZE562" s="115"/>
      <c r="JZF562" s="115"/>
      <c r="JZG562" s="115"/>
      <c r="JZH562" s="115"/>
      <c r="JZI562" s="115"/>
      <c r="JZJ562" s="115"/>
      <c r="JZK562" s="115"/>
      <c r="JZL562" s="115"/>
      <c r="JZM562" s="115"/>
      <c r="JZN562" s="115"/>
      <c r="JZO562" s="115"/>
      <c r="JZP562" s="115"/>
      <c r="JZQ562" s="115"/>
      <c r="JZR562" s="115"/>
      <c r="JZS562" s="115"/>
      <c r="JZT562" s="115"/>
      <c r="JZU562" s="115"/>
      <c r="JZV562" s="115"/>
      <c r="JZW562" s="115"/>
      <c r="JZX562" s="115"/>
      <c r="JZY562" s="115"/>
      <c r="JZZ562" s="115"/>
      <c r="KAA562" s="115"/>
      <c r="KAB562" s="115"/>
      <c r="KAC562" s="115"/>
      <c r="KAD562" s="115"/>
      <c r="KAE562" s="115"/>
      <c r="KAF562" s="115"/>
      <c r="KAG562" s="115"/>
      <c r="KAH562" s="115"/>
      <c r="KAI562" s="115"/>
      <c r="KAJ562" s="115"/>
      <c r="KAK562" s="115"/>
      <c r="KAL562" s="115"/>
      <c r="KAM562" s="115"/>
      <c r="KAN562" s="115"/>
      <c r="KAO562" s="115"/>
      <c r="KAP562" s="115"/>
      <c r="KAQ562" s="115"/>
      <c r="KAR562" s="115"/>
      <c r="KAS562" s="115"/>
      <c r="KAT562" s="115"/>
      <c r="KAU562" s="115"/>
      <c r="KAV562" s="115"/>
      <c r="KAW562" s="115"/>
      <c r="KAX562" s="115"/>
      <c r="KAY562" s="115"/>
      <c r="KAZ562" s="115"/>
      <c r="KBA562" s="115"/>
      <c r="KBB562" s="115"/>
      <c r="KBC562" s="115"/>
      <c r="KBD562" s="115"/>
      <c r="KBE562" s="115"/>
      <c r="KBF562" s="115"/>
      <c r="KBG562" s="115"/>
      <c r="KBH562" s="115"/>
      <c r="KBI562" s="115"/>
      <c r="KBJ562" s="115"/>
      <c r="KBK562" s="115"/>
      <c r="KBL562" s="115"/>
      <c r="KBM562" s="115"/>
      <c r="KBN562" s="115"/>
      <c r="KBO562" s="115"/>
      <c r="KBP562" s="115"/>
      <c r="KBQ562" s="115"/>
      <c r="KBR562" s="115"/>
      <c r="KBS562" s="115"/>
      <c r="KBT562" s="115"/>
      <c r="KBU562" s="115"/>
      <c r="KBV562" s="115"/>
      <c r="KBW562" s="115"/>
      <c r="KBX562" s="115"/>
      <c r="KBY562" s="115"/>
      <c r="KBZ562" s="115"/>
      <c r="KCA562" s="115"/>
      <c r="KCB562" s="115"/>
      <c r="KCC562" s="115"/>
      <c r="KCD562" s="115"/>
      <c r="KCE562" s="115"/>
      <c r="KCF562" s="115"/>
      <c r="KCG562" s="115"/>
      <c r="KCH562" s="115"/>
      <c r="KCI562" s="115"/>
      <c r="KCJ562" s="115"/>
      <c r="KCK562" s="115"/>
      <c r="KCL562" s="115"/>
      <c r="KCM562" s="115"/>
      <c r="KCN562" s="115"/>
      <c r="KCO562" s="115"/>
      <c r="KCP562" s="115"/>
      <c r="KCQ562" s="115"/>
      <c r="KCR562" s="115"/>
      <c r="KCS562" s="115"/>
      <c r="KCT562" s="115"/>
      <c r="KCU562" s="115"/>
      <c r="KCV562" s="115"/>
      <c r="KCW562" s="115"/>
      <c r="KCX562" s="115"/>
      <c r="KCY562" s="115"/>
      <c r="KCZ562" s="115"/>
      <c r="KDA562" s="115"/>
      <c r="KDB562" s="115"/>
      <c r="KDC562" s="115"/>
      <c r="KDD562" s="115"/>
      <c r="KDE562" s="115"/>
      <c r="KDF562" s="115"/>
      <c r="KDG562" s="115"/>
      <c r="KDH562" s="115"/>
      <c r="KDI562" s="115"/>
      <c r="KDJ562" s="115"/>
      <c r="KDK562" s="115"/>
      <c r="KDL562" s="115"/>
      <c r="KDM562" s="115"/>
      <c r="KDN562" s="115"/>
      <c r="KDO562" s="115"/>
      <c r="KDP562" s="115"/>
      <c r="KDQ562" s="115"/>
      <c r="KDR562" s="115"/>
      <c r="KDS562" s="115"/>
      <c r="KDT562" s="115"/>
      <c r="KDU562" s="115"/>
      <c r="KDV562" s="115"/>
      <c r="KDW562" s="115"/>
      <c r="KDX562" s="115"/>
      <c r="KDY562" s="115"/>
      <c r="KDZ562" s="115"/>
      <c r="KEA562" s="115"/>
      <c r="KEB562" s="115"/>
      <c r="KEC562" s="115"/>
      <c r="KED562" s="115"/>
      <c r="KEE562" s="115"/>
      <c r="KEF562" s="115"/>
      <c r="KEG562" s="115"/>
      <c r="KEH562" s="115"/>
      <c r="KEI562" s="115"/>
      <c r="KEJ562" s="115"/>
      <c r="KEK562" s="115"/>
      <c r="KEL562" s="115"/>
      <c r="KEM562" s="115"/>
      <c r="KEN562" s="115"/>
      <c r="KEO562" s="115"/>
      <c r="KEP562" s="115"/>
      <c r="KEQ562" s="115"/>
      <c r="KER562" s="115"/>
      <c r="KES562" s="115"/>
      <c r="KET562" s="115"/>
      <c r="KEU562" s="115"/>
      <c r="KEV562" s="115"/>
      <c r="KEW562" s="115"/>
      <c r="KEX562" s="115"/>
      <c r="KEY562" s="115"/>
      <c r="KEZ562" s="115"/>
      <c r="KFA562" s="115"/>
      <c r="KFB562" s="115"/>
      <c r="KFC562" s="115"/>
      <c r="KFD562" s="115"/>
      <c r="KFE562" s="115"/>
      <c r="KFF562" s="115"/>
      <c r="KFG562" s="115"/>
      <c r="KFH562" s="115"/>
      <c r="KFI562" s="115"/>
      <c r="KFJ562" s="115"/>
      <c r="KFK562" s="115"/>
      <c r="KFL562" s="115"/>
      <c r="KFM562" s="115"/>
      <c r="KFN562" s="115"/>
      <c r="KFO562" s="115"/>
      <c r="KFP562" s="115"/>
      <c r="KFQ562" s="115"/>
      <c r="KFR562" s="115"/>
      <c r="KFS562" s="115"/>
      <c r="KFT562" s="115"/>
      <c r="KFU562" s="115"/>
      <c r="KFV562" s="115"/>
      <c r="KFW562" s="115"/>
      <c r="KFX562" s="115"/>
      <c r="KFY562" s="115"/>
      <c r="KFZ562" s="115"/>
      <c r="KGA562" s="115"/>
      <c r="KGB562" s="115"/>
      <c r="KGC562" s="115"/>
      <c r="KGD562" s="115"/>
      <c r="KGE562" s="115"/>
      <c r="KGF562" s="115"/>
      <c r="KGG562" s="115"/>
      <c r="KGH562" s="115"/>
      <c r="KGI562" s="115"/>
      <c r="KGJ562" s="115"/>
      <c r="KGK562" s="115"/>
      <c r="KGL562" s="115"/>
      <c r="KGM562" s="115"/>
      <c r="KGN562" s="115"/>
      <c r="KGO562" s="115"/>
      <c r="KGP562" s="115"/>
      <c r="KGQ562" s="115"/>
      <c r="KGR562" s="115"/>
      <c r="KGS562" s="115"/>
      <c r="KGT562" s="115"/>
      <c r="KGU562" s="115"/>
      <c r="KGV562" s="115"/>
      <c r="KGW562" s="115"/>
      <c r="KGX562" s="115"/>
      <c r="KGY562" s="115"/>
      <c r="KGZ562" s="115"/>
      <c r="KHA562" s="115"/>
      <c r="KHB562" s="115"/>
      <c r="KHC562" s="115"/>
      <c r="KHD562" s="115"/>
      <c r="KHE562" s="115"/>
      <c r="KHF562" s="115"/>
      <c r="KHG562" s="115"/>
      <c r="KHH562" s="115"/>
      <c r="KHI562" s="115"/>
      <c r="KHJ562" s="115"/>
      <c r="KHK562" s="115"/>
      <c r="KHL562" s="115"/>
      <c r="KHM562" s="115"/>
      <c r="KHN562" s="115"/>
      <c r="KHO562" s="115"/>
      <c r="KHP562" s="115"/>
      <c r="KHQ562" s="115"/>
      <c r="KHR562" s="115"/>
      <c r="KHS562" s="115"/>
      <c r="KHT562" s="115"/>
      <c r="KHU562" s="115"/>
      <c r="KHV562" s="115"/>
      <c r="KHW562" s="115"/>
      <c r="KHX562" s="115"/>
      <c r="KHY562" s="115"/>
      <c r="KHZ562" s="115"/>
      <c r="KIA562" s="115"/>
      <c r="KIB562" s="115"/>
      <c r="KIC562" s="115"/>
      <c r="KID562" s="115"/>
      <c r="KIE562" s="115"/>
      <c r="KIF562" s="115"/>
      <c r="KIG562" s="115"/>
      <c r="KIH562" s="115"/>
      <c r="KII562" s="115"/>
      <c r="KIJ562" s="115"/>
      <c r="KIK562" s="115"/>
      <c r="KIL562" s="115"/>
      <c r="KIM562" s="115"/>
      <c r="KIN562" s="115"/>
      <c r="KIO562" s="115"/>
      <c r="KIP562" s="115"/>
      <c r="KIQ562" s="115"/>
      <c r="KIR562" s="115"/>
      <c r="KIS562" s="115"/>
      <c r="KIT562" s="115"/>
      <c r="KIU562" s="115"/>
      <c r="KIV562" s="115"/>
      <c r="KIW562" s="115"/>
      <c r="KIX562" s="115"/>
      <c r="KIY562" s="115"/>
      <c r="KIZ562" s="115"/>
      <c r="KJA562" s="115"/>
      <c r="KJB562" s="115"/>
      <c r="KJC562" s="115"/>
      <c r="KJD562" s="115"/>
      <c r="KJE562" s="115"/>
      <c r="KJF562" s="115"/>
      <c r="KJG562" s="115"/>
      <c r="KJH562" s="115"/>
      <c r="KJI562" s="115"/>
      <c r="KJJ562" s="115"/>
      <c r="KJK562" s="115"/>
      <c r="KJL562" s="115"/>
      <c r="KJM562" s="115"/>
      <c r="KJN562" s="115"/>
      <c r="KJO562" s="115"/>
      <c r="KJP562" s="115"/>
      <c r="KJQ562" s="115"/>
      <c r="KJR562" s="115"/>
      <c r="KJS562" s="115"/>
      <c r="KJT562" s="115"/>
      <c r="KJU562" s="115"/>
      <c r="KJV562" s="115"/>
      <c r="KJW562" s="115"/>
      <c r="KJX562" s="115"/>
      <c r="KJY562" s="115"/>
      <c r="KJZ562" s="115"/>
      <c r="KKA562" s="115"/>
      <c r="KKB562" s="115"/>
      <c r="KKC562" s="115"/>
      <c r="KKD562" s="115"/>
      <c r="KKE562" s="115"/>
      <c r="KKF562" s="115"/>
      <c r="KKG562" s="115"/>
      <c r="KKH562" s="115"/>
      <c r="KKI562" s="115"/>
      <c r="KKJ562" s="115"/>
      <c r="KKK562" s="115"/>
      <c r="KKL562" s="115"/>
      <c r="KKM562" s="115"/>
      <c r="KKN562" s="115"/>
      <c r="KKO562" s="115"/>
      <c r="KKP562" s="115"/>
      <c r="KKQ562" s="115"/>
      <c r="KKR562" s="115"/>
      <c r="KKS562" s="115"/>
      <c r="KKT562" s="115"/>
      <c r="KKU562" s="115"/>
      <c r="KKV562" s="115"/>
      <c r="KKW562" s="115"/>
      <c r="KKX562" s="115"/>
      <c r="KKY562" s="115"/>
      <c r="KKZ562" s="115"/>
      <c r="KLA562" s="115"/>
      <c r="KLB562" s="115"/>
      <c r="KLC562" s="115"/>
      <c r="KLD562" s="115"/>
      <c r="KLE562" s="115"/>
      <c r="KLF562" s="115"/>
      <c r="KLG562" s="115"/>
      <c r="KLH562" s="115"/>
      <c r="KLI562" s="115"/>
      <c r="KLJ562" s="115"/>
      <c r="KLK562" s="115"/>
      <c r="KLL562" s="115"/>
      <c r="KLM562" s="115"/>
      <c r="KLN562" s="115"/>
      <c r="KLO562" s="115"/>
      <c r="KLP562" s="115"/>
      <c r="KLQ562" s="115"/>
      <c r="KLR562" s="115"/>
      <c r="KLS562" s="115"/>
      <c r="KLT562" s="115"/>
      <c r="KLU562" s="115"/>
      <c r="KLV562" s="115"/>
      <c r="KLW562" s="115"/>
      <c r="KLX562" s="115"/>
      <c r="KLY562" s="115"/>
      <c r="KLZ562" s="115"/>
      <c r="KMA562" s="115"/>
      <c r="KMB562" s="115"/>
      <c r="KMC562" s="115"/>
      <c r="KMD562" s="115"/>
      <c r="KME562" s="115"/>
      <c r="KMF562" s="115"/>
      <c r="KMG562" s="115"/>
      <c r="KMH562" s="115"/>
      <c r="KMI562" s="115"/>
      <c r="KMJ562" s="115"/>
      <c r="KMK562" s="115"/>
      <c r="KML562" s="115"/>
      <c r="KMM562" s="115"/>
      <c r="KMN562" s="115"/>
      <c r="KMO562" s="115"/>
      <c r="KMP562" s="115"/>
      <c r="KMQ562" s="115"/>
      <c r="KMR562" s="115"/>
      <c r="KMS562" s="115"/>
      <c r="KMT562" s="115"/>
      <c r="KMU562" s="115"/>
      <c r="KMV562" s="115"/>
      <c r="KMW562" s="115"/>
      <c r="KMX562" s="115"/>
      <c r="KMY562" s="115"/>
      <c r="KMZ562" s="115"/>
      <c r="KNA562" s="115"/>
      <c r="KNB562" s="115"/>
      <c r="KNC562" s="115"/>
      <c r="KND562" s="115"/>
      <c r="KNE562" s="115"/>
      <c r="KNF562" s="115"/>
      <c r="KNG562" s="115"/>
      <c r="KNH562" s="115"/>
      <c r="KNI562" s="115"/>
      <c r="KNJ562" s="115"/>
      <c r="KNK562" s="115"/>
      <c r="KNL562" s="115"/>
      <c r="KNM562" s="115"/>
      <c r="KNN562" s="115"/>
      <c r="KNO562" s="115"/>
      <c r="KNP562" s="115"/>
      <c r="KNQ562" s="115"/>
      <c r="KNR562" s="115"/>
      <c r="KNS562" s="115"/>
      <c r="KNT562" s="115"/>
      <c r="KNU562" s="115"/>
      <c r="KNV562" s="115"/>
      <c r="KNW562" s="115"/>
      <c r="KNX562" s="115"/>
      <c r="KNY562" s="115"/>
      <c r="KNZ562" s="115"/>
      <c r="KOA562" s="115"/>
      <c r="KOB562" s="115"/>
      <c r="KOC562" s="115"/>
      <c r="KOD562" s="115"/>
      <c r="KOE562" s="115"/>
      <c r="KOF562" s="115"/>
      <c r="KOG562" s="115"/>
      <c r="KOH562" s="115"/>
      <c r="KOI562" s="115"/>
      <c r="KOJ562" s="115"/>
      <c r="KOK562" s="115"/>
      <c r="KOL562" s="115"/>
      <c r="KOM562" s="115"/>
      <c r="KON562" s="115"/>
      <c r="KOO562" s="115"/>
      <c r="KOP562" s="115"/>
      <c r="KOQ562" s="115"/>
      <c r="KOR562" s="115"/>
      <c r="KOS562" s="115"/>
      <c r="KOT562" s="115"/>
      <c r="KOU562" s="115"/>
      <c r="KOV562" s="115"/>
      <c r="KOW562" s="115"/>
      <c r="KOX562" s="115"/>
      <c r="KOY562" s="115"/>
      <c r="KOZ562" s="115"/>
      <c r="KPA562" s="115"/>
      <c r="KPB562" s="115"/>
      <c r="KPC562" s="115"/>
      <c r="KPD562" s="115"/>
      <c r="KPE562" s="115"/>
      <c r="KPF562" s="115"/>
      <c r="KPG562" s="115"/>
      <c r="KPH562" s="115"/>
      <c r="KPI562" s="115"/>
      <c r="KPJ562" s="115"/>
      <c r="KPK562" s="115"/>
      <c r="KPL562" s="115"/>
      <c r="KPM562" s="115"/>
      <c r="KPN562" s="115"/>
      <c r="KPO562" s="115"/>
      <c r="KPP562" s="115"/>
      <c r="KPQ562" s="115"/>
      <c r="KPR562" s="115"/>
      <c r="KPS562" s="115"/>
      <c r="KPT562" s="115"/>
      <c r="KPU562" s="115"/>
      <c r="KPV562" s="115"/>
      <c r="KPW562" s="115"/>
      <c r="KPX562" s="115"/>
      <c r="KPY562" s="115"/>
      <c r="KPZ562" s="115"/>
      <c r="KQA562" s="115"/>
      <c r="KQB562" s="115"/>
      <c r="KQC562" s="115"/>
      <c r="KQD562" s="115"/>
      <c r="KQE562" s="115"/>
      <c r="KQF562" s="115"/>
      <c r="KQG562" s="115"/>
      <c r="KQH562" s="115"/>
      <c r="KQI562" s="115"/>
      <c r="KQJ562" s="115"/>
      <c r="KQK562" s="115"/>
      <c r="KQL562" s="115"/>
      <c r="KQM562" s="115"/>
      <c r="KQN562" s="115"/>
      <c r="KQO562" s="115"/>
      <c r="KQP562" s="115"/>
      <c r="KQQ562" s="115"/>
      <c r="KQR562" s="115"/>
      <c r="KQS562" s="115"/>
      <c r="KQT562" s="115"/>
      <c r="KQU562" s="115"/>
      <c r="KQV562" s="115"/>
      <c r="KQW562" s="115"/>
      <c r="KQX562" s="115"/>
      <c r="KQY562" s="115"/>
      <c r="KQZ562" s="115"/>
      <c r="KRA562" s="115"/>
      <c r="KRB562" s="115"/>
      <c r="KRC562" s="115"/>
      <c r="KRD562" s="115"/>
      <c r="KRE562" s="115"/>
      <c r="KRF562" s="115"/>
      <c r="KRG562" s="115"/>
      <c r="KRH562" s="115"/>
      <c r="KRI562" s="115"/>
      <c r="KRJ562" s="115"/>
      <c r="KRK562" s="115"/>
      <c r="KRL562" s="115"/>
      <c r="KRM562" s="115"/>
      <c r="KRN562" s="115"/>
      <c r="KRO562" s="115"/>
      <c r="KRP562" s="115"/>
      <c r="KRQ562" s="115"/>
      <c r="KRR562" s="115"/>
      <c r="KRS562" s="115"/>
      <c r="KRT562" s="115"/>
      <c r="KRU562" s="115"/>
      <c r="KRV562" s="115"/>
      <c r="KRW562" s="115"/>
      <c r="KRX562" s="115"/>
      <c r="KRY562" s="115"/>
      <c r="KRZ562" s="115"/>
      <c r="KSA562" s="115"/>
      <c r="KSB562" s="115"/>
      <c r="KSC562" s="115"/>
      <c r="KSD562" s="115"/>
      <c r="KSE562" s="115"/>
      <c r="KSF562" s="115"/>
      <c r="KSG562" s="115"/>
      <c r="KSH562" s="115"/>
      <c r="KSI562" s="115"/>
      <c r="KSJ562" s="115"/>
      <c r="KSK562" s="115"/>
      <c r="KSL562" s="115"/>
      <c r="KSM562" s="115"/>
      <c r="KSN562" s="115"/>
      <c r="KSO562" s="115"/>
      <c r="KSP562" s="115"/>
      <c r="KSQ562" s="115"/>
      <c r="KSR562" s="115"/>
      <c r="KSS562" s="115"/>
      <c r="KST562" s="115"/>
      <c r="KSU562" s="115"/>
      <c r="KSV562" s="115"/>
      <c r="KSW562" s="115"/>
      <c r="KSX562" s="115"/>
      <c r="KSY562" s="115"/>
      <c r="KSZ562" s="115"/>
      <c r="KTA562" s="115"/>
      <c r="KTB562" s="115"/>
      <c r="KTC562" s="115"/>
      <c r="KTD562" s="115"/>
      <c r="KTE562" s="115"/>
      <c r="KTF562" s="115"/>
      <c r="KTG562" s="115"/>
      <c r="KTH562" s="115"/>
      <c r="KTI562" s="115"/>
      <c r="KTJ562" s="115"/>
      <c r="KTK562" s="115"/>
      <c r="KTL562" s="115"/>
      <c r="KTM562" s="115"/>
      <c r="KTN562" s="115"/>
      <c r="KTO562" s="115"/>
      <c r="KTP562" s="115"/>
      <c r="KTQ562" s="115"/>
      <c r="KTR562" s="115"/>
      <c r="KTS562" s="115"/>
      <c r="KTT562" s="115"/>
      <c r="KTU562" s="115"/>
      <c r="KTV562" s="115"/>
      <c r="KTW562" s="115"/>
      <c r="KTX562" s="115"/>
      <c r="KTY562" s="115"/>
      <c r="KTZ562" s="115"/>
      <c r="KUA562" s="115"/>
      <c r="KUB562" s="115"/>
      <c r="KUC562" s="115"/>
      <c r="KUD562" s="115"/>
      <c r="KUE562" s="115"/>
      <c r="KUF562" s="115"/>
      <c r="KUG562" s="115"/>
      <c r="KUH562" s="115"/>
      <c r="KUI562" s="115"/>
      <c r="KUJ562" s="115"/>
      <c r="KUK562" s="115"/>
      <c r="KUL562" s="115"/>
      <c r="KUM562" s="115"/>
      <c r="KUN562" s="115"/>
      <c r="KUO562" s="115"/>
      <c r="KUP562" s="115"/>
      <c r="KUQ562" s="115"/>
      <c r="KUR562" s="115"/>
      <c r="KUS562" s="115"/>
      <c r="KUT562" s="115"/>
      <c r="KUU562" s="115"/>
      <c r="KUV562" s="115"/>
      <c r="KUW562" s="115"/>
      <c r="KUX562" s="115"/>
      <c r="KUY562" s="115"/>
      <c r="KUZ562" s="115"/>
      <c r="KVA562" s="115"/>
      <c r="KVB562" s="115"/>
      <c r="KVC562" s="115"/>
      <c r="KVD562" s="115"/>
      <c r="KVE562" s="115"/>
      <c r="KVF562" s="115"/>
      <c r="KVG562" s="115"/>
      <c r="KVH562" s="115"/>
      <c r="KVI562" s="115"/>
      <c r="KVJ562" s="115"/>
      <c r="KVK562" s="115"/>
      <c r="KVL562" s="115"/>
      <c r="KVM562" s="115"/>
      <c r="KVN562" s="115"/>
      <c r="KVO562" s="115"/>
      <c r="KVP562" s="115"/>
      <c r="KVQ562" s="115"/>
      <c r="KVR562" s="115"/>
      <c r="KVS562" s="115"/>
      <c r="KVT562" s="115"/>
      <c r="KVU562" s="115"/>
      <c r="KVV562" s="115"/>
      <c r="KVW562" s="115"/>
      <c r="KVX562" s="115"/>
      <c r="KVY562" s="115"/>
      <c r="KVZ562" s="115"/>
      <c r="KWA562" s="115"/>
      <c r="KWB562" s="115"/>
      <c r="KWC562" s="115"/>
      <c r="KWD562" s="115"/>
      <c r="KWE562" s="115"/>
      <c r="KWF562" s="115"/>
      <c r="KWG562" s="115"/>
      <c r="KWH562" s="115"/>
      <c r="KWI562" s="115"/>
      <c r="KWJ562" s="115"/>
      <c r="KWK562" s="115"/>
      <c r="KWL562" s="115"/>
      <c r="KWM562" s="115"/>
      <c r="KWN562" s="115"/>
      <c r="KWO562" s="115"/>
      <c r="KWP562" s="115"/>
      <c r="KWQ562" s="115"/>
      <c r="KWR562" s="115"/>
      <c r="KWS562" s="115"/>
      <c r="KWT562" s="115"/>
      <c r="KWU562" s="115"/>
      <c r="KWV562" s="115"/>
      <c r="KWW562" s="115"/>
      <c r="KWX562" s="115"/>
      <c r="KWY562" s="115"/>
      <c r="KWZ562" s="115"/>
      <c r="KXA562" s="115"/>
      <c r="KXB562" s="115"/>
      <c r="KXC562" s="115"/>
      <c r="KXD562" s="115"/>
      <c r="KXE562" s="115"/>
      <c r="KXF562" s="115"/>
      <c r="KXG562" s="115"/>
      <c r="KXH562" s="115"/>
      <c r="KXI562" s="115"/>
      <c r="KXJ562" s="115"/>
      <c r="KXK562" s="115"/>
      <c r="KXL562" s="115"/>
      <c r="KXM562" s="115"/>
      <c r="KXN562" s="115"/>
      <c r="KXO562" s="115"/>
      <c r="KXP562" s="115"/>
      <c r="KXQ562" s="115"/>
      <c r="KXR562" s="115"/>
      <c r="KXS562" s="115"/>
      <c r="KXT562" s="115"/>
      <c r="KXU562" s="115"/>
      <c r="KXV562" s="115"/>
      <c r="KXW562" s="115"/>
      <c r="KXX562" s="115"/>
      <c r="KXY562" s="115"/>
      <c r="KXZ562" s="115"/>
      <c r="KYA562" s="115"/>
      <c r="KYB562" s="115"/>
      <c r="KYC562" s="115"/>
      <c r="KYD562" s="115"/>
      <c r="KYE562" s="115"/>
      <c r="KYF562" s="115"/>
      <c r="KYG562" s="115"/>
      <c r="KYH562" s="115"/>
      <c r="KYI562" s="115"/>
      <c r="KYJ562" s="115"/>
      <c r="KYK562" s="115"/>
      <c r="KYL562" s="115"/>
      <c r="KYM562" s="115"/>
      <c r="KYN562" s="115"/>
      <c r="KYO562" s="115"/>
      <c r="KYP562" s="115"/>
      <c r="KYQ562" s="115"/>
      <c r="KYR562" s="115"/>
      <c r="KYS562" s="115"/>
      <c r="KYT562" s="115"/>
      <c r="KYU562" s="115"/>
      <c r="KYV562" s="115"/>
      <c r="KYW562" s="115"/>
      <c r="KYX562" s="115"/>
      <c r="KYY562" s="115"/>
      <c r="KYZ562" s="115"/>
      <c r="KZA562" s="115"/>
      <c r="KZB562" s="115"/>
      <c r="KZC562" s="115"/>
      <c r="KZD562" s="115"/>
      <c r="KZE562" s="115"/>
      <c r="KZF562" s="115"/>
      <c r="KZG562" s="115"/>
      <c r="KZH562" s="115"/>
      <c r="KZI562" s="115"/>
      <c r="KZJ562" s="115"/>
      <c r="KZK562" s="115"/>
      <c r="KZL562" s="115"/>
      <c r="KZM562" s="115"/>
      <c r="KZN562" s="115"/>
      <c r="KZO562" s="115"/>
      <c r="KZP562" s="115"/>
      <c r="KZQ562" s="115"/>
      <c r="KZR562" s="115"/>
      <c r="KZS562" s="115"/>
      <c r="KZT562" s="115"/>
      <c r="KZU562" s="115"/>
      <c r="KZV562" s="115"/>
      <c r="KZW562" s="115"/>
      <c r="KZX562" s="115"/>
      <c r="KZY562" s="115"/>
      <c r="KZZ562" s="115"/>
      <c r="LAA562" s="115"/>
      <c r="LAB562" s="115"/>
      <c r="LAC562" s="115"/>
      <c r="LAD562" s="115"/>
      <c r="LAE562" s="115"/>
      <c r="LAF562" s="115"/>
      <c r="LAG562" s="115"/>
      <c r="LAH562" s="115"/>
      <c r="LAI562" s="115"/>
      <c r="LAJ562" s="115"/>
      <c r="LAK562" s="115"/>
      <c r="LAL562" s="115"/>
      <c r="LAM562" s="115"/>
      <c r="LAN562" s="115"/>
      <c r="LAO562" s="115"/>
      <c r="LAP562" s="115"/>
      <c r="LAQ562" s="115"/>
      <c r="LAR562" s="115"/>
      <c r="LAS562" s="115"/>
      <c r="LAT562" s="115"/>
      <c r="LAU562" s="115"/>
      <c r="LAV562" s="115"/>
      <c r="LAW562" s="115"/>
      <c r="LAX562" s="115"/>
      <c r="LAY562" s="115"/>
      <c r="LAZ562" s="115"/>
      <c r="LBA562" s="115"/>
      <c r="LBB562" s="115"/>
      <c r="LBC562" s="115"/>
      <c r="LBD562" s="115"/>
      <c r="LBE562" s="115"/>
      <c r="LBF562" s="115"/>
      <c r="LBG562" s="115"/>
      <c r="LBH562" s="115"/>
      <c r="LBI562" s="115"/>
      <c r="LBJ562" s="115"/>
      <c r="LBK562" s="115"/>
      <c r="LBL562" s="115"/>
      <c r="LBM562" s="115"/>
      <c r="LBN562" s="115"/>
      <c r="LBO562" s="115"/>
      <c r="LBP562" s="115"/>
      <c r="LBQ562" s="115"/>
      <c r="LBR562" s="115"/>
      <c r="LBS562" s="115"/>
      <c r="LBT562" s="115"/>
      <c r="LBU562" s="115"/>
      <c r="LBV562" s="115"/>
      <c r="LBW562" s="115"/>
      <c r="LBX562" s="115"/>
      <c r="LBY562" s="115"/>
      <c r="LBZ562" s="115"/>
      <c r="LCA562" s="115"/>
      <c r="LCB562" s="115"/>
      <c r="LCC562" s="115"/>
      <c r="LCD562" s="115"/>
      <c r="LCE562" s="115"/>
      <c r="LCF562" s="115"/>
      <c r="LCG562" s="115"/>
      <c r="LCH562" s="115"/>
      <c r="LCI562" s="115"/>
      <c r="LCJ562" s="115"/>
      <c r="LCK562" s="115"/>
      <c r="LCL562" s="115"/>
      <c r="LCM562" s="115"/>
      <c r="LCN562" s="115"/>
      <c r="LCO562" s="115"/>
      <c r="LCP562" s="115"/>
      <c r="LCQ562" s="115"/>
      <c r="LCR562" s="115"/>
      <c r="LCS562" s="115"/>
      <c r="LCT562" s="115"/>
      <c r="LCU562" s="115"/>
      <c r="LCV562" s="115"/>
      <c r="LCW562" s="115"/>
      <c r="LCX562" s="115"/>
      <c r="LCY562" s="115"/>
      <c r="LCZ562" s="115"/>
      <c r="LDA562" s="115"/>
      <c r="LDB562" s="115"/>
      <c r="LDC562" s="115"/>
      <c r="LDD562" s="115"/>
      <c r="LDE562" s="115"/>
      <c r="LDF562" s="115"/>
      <c r="LDG562" s="115"/>
      <c r="LDH562" s="115"/>
      <c r="LDI562" s="115"/>
      <c r="LDJ562" s="115"/>
      <c r="LDK562" s="115"/>
      <c r="LDL562" s="115"/>
      <c r="LDM562" s="115"/>
      <c r="LDN562" s="115"/>
      <c r="LDO562" s="115"/>
      <c r="LDP562" s="115"/>
      <c r="LDQ562" s="115"/>
      <c r="LDR562" s="115"/>
      <c r="LDS562" s="115"/>
      <c r="LDT562" s="115"/>
      <c r="LDU562" s="115"/>
      <c r="LDV562" s="115"/>
      <c r="LDW562" s="115"/>
      <c r="LDX562" s="115"/>
      <c r="LDY562" s="115"/>
      <c r="LDZ562" s="115"/>
      <c r="LEA562" s="115"/>
      <c r="LEB562" s="115"/>
      <c r="LEC562" s="115"/>
      <c r="LED562" s="115"/>
      <c r="LEE562" s="115"/>
      <c r="LEF562" s="115"/>
      <c r="LEG562" s="115"/>
      <c r="LEH562" s="115"/>
      <c r="LEI562" s="115"/>
      <c r="LEJ562" s="115"/>
      <c r="LEK562" s="115"/>
      <c r="LEL562" s="115"/>
      <c r="LEM562" s="115"/>
      <c r="LEN562" s="115"/>
      <c r="LEO562" s="115"/>
      <c r="LEP562" s="115"/>
      <c r="LEQ562" s="115"/>
      <c r="LER562" s="115"/>
      <c r="LES562" s="115"/>
      <c r="LET562" s="115"/>
      <c r="LEU562" s="115"/>
      <c r="LEV562" s="115"/>
      <c r="LEW562" s="115"/>
      <c r="LEX562" s="115"/>
      <c r="LEY562" s="115"/>
      <c r="LEZ562" s="115"/>
      <c r="LFA562" s="115"/>
      <c r="LFB562" s="115"/>
      <c r="LFC562" s="115"/>
      <c r="LFD562" s="115"/>
      <c r="LFE562" s="115"/>
      <c r="LFF562" s="115"/>
      <c r="LFG562" s="115"/>
      <c r="LFH562" s="115"/>
      <c r="LFI562" s="115"/>
      <c r="LFJ562" s="115"/>
      <c r="LFK562" s="115"/>
      <c r="LFL562" s="115"/>
      <c r="LFM562" s="115"/>
      <c r="LFN562" s="115"/>
      <c r="LFO562" s="115"/>
      <c r="LFP562" s="115"/>
      <c r="LFQ562" s="115"/>
      <c r="LFR562" s="115"/>
      <c r="LFS562" s="115"/>
      <c r="LFT562" s="115"/>
      <c r="LFU562" s="115"/>
      <c r="LFV562" s="115"/>
      <c r="LFW562" s="115"/>
      <c r="LFX562" s="115"/>
      <c r="LFY562" s="115"/>
      <c r="LFZ562" s="115"/>
      <c r="LGA562" s="115"/>
      <c r="LGB562" s="115"/>
      <c r="LGC562" s="115"/>
      <c r="LGD562" s="115"/>
      <c r="LGE562" s="115"/>
      <c r="LGF562" s="115"/>
      <c r="LGG562" s="115"/>
      <c r="LGH562" s="115"/>
      <c r="LGI562" s="115"/>
      <c r="LGJ562" s="115"/>
      <c r="LGK562" s="115"/>
      <c r="LGL562" s="115"/>
      <c r="LGM562" s="115"/>
      <c r="LGN562" s="115"/>
      <c r="LGO562" s="115"/>
      <c r="LGP562" s="115"/>
      <c r="LGQ562" s="115"/>
      <c r="LGR562" s="115"/>
      <c r="LGS562" s="115"/>
      <c r="LGT562" s="115"/>
      <c r="LGU562" s="115"/>
      <c r="LGV562" s="115"/>
      <c r="LGW562" s="115"/>
      <c r="LGX562" s="115"/>
      <c r="LGY562" s="115"/>
      <c r="LGZ562" s="115"/>
      <c r="LHA562" s="115"/>
      <c r="LHB562" s="115"/>
      <c r="LHC562" s="115"/>
      <c r="LHD562" s="115"/>
      <c r="LHE562" s="115"/>
      <c r="LHF562" s="115"/>
      <c r="LHG562" s="115"/>
      <c r="LHH562" s="115"/>
      <c r="LHI562" s="115"/>
      <c r="LHJ562" s="115"/>
      <c r="LHK562" s="115"/>
      <c r="LHL562" s="115"/>
      <c r="LHM562" s="115"/>
      <c r="LHN562" s="115"/>
      <c r="LHO562" s="115"/>
      <c r="LHP562" s="115"/>
      <c r="LHQ562" s="115"/>
      <c r="LHR562" s="115"/>
      <c r="LHS562" s="115"/>
      <c r="LHT562" s="115"/>
      <c r="LHU562" s="115"/>
      <c r="LHV562" s="115"/>
      <c r="LHW562" s="115"/>
      <c r="LHX562" s="115"/>
      <c r="LHY562" s="115"/>
      <c r="LHZ562" s="115"/>
      <c r="LIA562" s="115"/>
      <c r="LIB562" s="115"/>
      <c r="LIC562" s="115"/>
      <c r="LID562" s="115"/>
      <c r="LIE562" s="115"/>
      <c r="LIF562" s="115"/>
      <c r="LIG562" s="115"/>
      <c r="LIH562" s="115"/>
      <c r="LII562" s="115"/>
      <c r="LIJ562" s="115"/>
      <c r="LIK562" s="115"/>
      <c r="LIL562" s="115"/>
      <c r="LIM562" s="115"/>
      <c r="LIN562" s="115"/>
      <c r="LIO562" s="115"/>
      <c r="LIP562" s="115"/>
      <c r="LIQ562" s="115"/>
      <c r="LIR562" s="115"/>
      <c r="LIS562" s="115"/>
      <c r="LIT562" s="115"/>
      <c r="LIU562" s="115"/>
      <c r="LIV562" s="115"/>
      <c r="LIW562" s="115"/>
      <c r="LIX562" s="115"/>
      <c r="LIY562" s="115"/>
      <c r="LIZ562" s="115"/>
      <c r="LJA562" s="115"/>
      <c r="LJB562" s="115"/>
      <c r="LJC562" s="115"/>
      <c r="LJD562" s="115"/>
      <c r="LJE562" s="115"/>
      <c r="LJF562" s="115"/>
      <c r="LJG562" s="115"/>
      <c r="LJH562" s="115"/>
      <c r="LJI562" s="115"/>
      <c r="LJJ562" s="115"/>
      <c r="LJK562" s="115"/>
      <c r="LJL562" s="115"/>
      <c r="LJM562" s="115"/>
      <c r="LJN562" s="115"/>
      <c r="LJO562" s="115"/>
      <c r="LJP562" s="115"/>
      <c r="LJQ562" s="115"/>
      <c r="LJR562" s="115"/>
      <c r="LJS562" s="115"/>
      <c r="LJT562" s="115"/>
      <c r="LJU562" s="115"/>
      <c r="LJV562" s="115"/>
      <c r="LJW562" s="115"/>
      <c r="LJX562" s="115"/>
      <c r="LJY562" s="115"/>
      <c r="LJZ562" s="115"/>
      <c r="LKA562" s="115"/>
      <c r="LKB562" s="115"/>
      <c r="LKC562" s="115"/>
      <c r="LKD562" s="115"/>
      <c r="LKE562" s="115"/>
      <c r="LKF562" s="115"/>
      <c r="LKG562" s="115"/>
      <c r="LKH562" s="115"/>
      <c r="LKI562" s="115"/>
      <c r="LKJ562" s="115"/>
      <c r="LKK562" s="115"/>
      <c r="LKL562" s="115"/>
      <c r="LKM562" s="115"/>
      <c r="LKN562" s="115"/>
      <c r="LKO562" s="115"/>
      <c r="LKP562" s="115"/>
      <c r="LKQ562" s="115"/>
      <c r="LKR562" s="115"/>
      <c r="LKS562" s="115"/>
      <c r="LKT562" s="115"/>
      <c r="LKU562" s="115"/>
      <c r="LKV562" s="115"/>
      <c r="LKW562" s="115"/>
      <c r="LKX562" s="115"/>
      <c r="LKY562" s="115"/>
      <c r="LKZ562" s="115"/>
      <c r="LLA562" s="115"/>
      <c r="LLB562" s="115"/>
      <c r="LLC562" s="115"/>
      <c r="LLD562" s="115"/>
      <c r="LLE562" s="115"/>
      <c r="LLF562" s="115"/>
      <c r="LLG562" s="115"/>
      <c r="LLH562" s="115"/>
      <c r="LLI562" s="115"/>
      <c r="LLJ562" s="115"/>
      <c r="LLK562" s="115"/>
      <c r="LLL562" s="115"/>
      <c r="LLM562" s="115"/>
      <c r="LLN562" s="115"/>
      <c r="LLO562" s="115"/>
      <c r="LLP562" s="115"/>
      <c r="LLQ562" s="115"/>
      <c r="LLR562" s="115"/>
      <c r="LLS562" s="115"/>
      <c r="LLT562" s="115"/>
      <c r="LLU562" s="115"/>
      <c r="LLV562" s="115"/>
      <c r="LLW562" s="115"/>
      <c r="LLX562" s="115"/>
      <c r="LLY562" s="115"/>
      <c r="LLZ562" s="115"/>
      <c r="LMA562" s="115"/>
      <c r="LMB562" s="115"/>
      <c r="LMC562" s="115"/>
      <c r="LMD562" s="115"/>
      <c r="LME562" s="115"/>
      <c r="LMF562" s="115"/>
      <c r="LMG562" s="115"/>
      <c r="LMH562" s="115"/>
      <c r="LMI562" s="115"/>
      <c r="LMJ562" s="115"/>
      <c r="LMK562" s="115"/>
      <c r="LML562" s="115"/>
      <c r="LMM562" s="115"/>
      <c r="LMN562" s="115"/>
      <c r="LMO562" s="115"/>
      <c r="LMP562" s="115"/>
      <c r="LMQ562" s="115"/>
      <c r="LMR562" s="115"/>
      <c r="LMS562" s="115"/>
      <c r="LMT562" s="115"/>
      <c r="LMU562" s="115"/>
      <c r="LMV562" s="115"/>
      <c r="LMW562" s="115"/>
      <c r="LMX562" s="115"/>
      <c r="LMY562" s="115"/>
      <c r="LMZ562" s="115"/>
      <c r="LNA562" s="115"/>
      <c r="LNB562" s="115"/>
      <c r="LNC562" s="115"/>
      <c r="LND562" s="115"/>
      <c r="LNE562" s="115"/>
      <c r="LNF562" s="115"/>
      <c r="LNG562" s="115"/>
      <c r="LNH562" s="115"/>
      <c r="LNI562" s="115"/>
      <c r="LNJ562" s="115"/>
      <c r="LNK562" s="115"/>
      <c r="LNL562" s="115"/>
      <c r="LNM562" s="115"/>
      <c r="LNN562" s="115"/>
      <c r="LNO562" s="115"/>
      <c r="LNP562" s="115"/>
      <c r="LNQ562" s="115"/>
      <c r="LNR562" s="115"/>
      <c r="LNS562" s="115"/>
      <c r="LNT562" s="115"/>
      <c r="LNU562" s="115"/>
      <c r="LNV562" s="115"/>
      <c r="LNW562" s="115"/>
      <c r="LNX562" s="115"/>
      <c r="LNY562" s="115"/>
      <c r="LNZ562" s="115"/>
      <c r="LOA562" s="115"/>
      <c r="LOB562" s="115"/>
      <c r="LOC562" s="115"/>
      <c r="LOD562" s="115"/>
      <c r="LOE562" s="115"/>
      <c r="LOF562" s="115"/>
      <c r="LOG562" s="115"/>
      <c r="LOH562" s="115"/>
      <c r="LOI562" s="115"/>
      <c r="LOJ562" s="115"/>
      <c r="LOK562" s="115"/>
      <c r="LOL562" s="115"/>
      <c r="LOM562" s="115"/>
      <c r="LON562" s="115"/>
      <c r="LOO562" s="115"/>
      <c r="LOP562" s="115"/>
      <c r="LOQ562" s="115"/>
      <c r="LOR562" s="115"/>
      <c r="LOS562" s="115"/>
      <c r="LOT562" s="115"/>
      <c r="LOU562" s="115"/>
      <c r="LOV562" s="115"/>
      <c r="LOW562" s="115"/>
      <c r="LOX562" s="115"/>
      <c r="LOY562" s="115"/>
      <c r="LOZ562" s="115"/>
      <c r="LPA562" s="115"/>
      <c r="LPB562" s="115"/>
      <c r="LPC562" s="115"/>
      <c r="LPD562" s="115"/>
      <c r="LPE562" s="115"/>
      <c r="LPF562" s="115"/>
      <c r="LPG562" s="115"/>
      <c r="LPH562" s="115"/>
      <c r="LPI562" s="115"/>
      <c r="LPJ562" s="115"/>
      <c r="LPK562" s="115"/>
      <c r="LPL562" s="115"/>
      <c r="LPM562" s="115"/>
      <c r="LPN562" s="115"/>
      <c r="LPO562" s="115"/>
      <c r="LPP562" s="115"/>
      <c r="LPQ562" s="115"/>
      <c r="LPR562" s="115"/>
      <c r="LPS562" s="115"/>
      <c r="LPT562" s="115"/>
      <c r="LPU562" s="115"/>
      <c r="LPV562" s="115"/>
      <c r="LPW562" s="115"/>
      <c r="LPX562" s="115"/>
      <c r="LPY562" s="115"/>
      <c r="LPZ562" s="115"/>
      <c r="LQA562" s="115"/>
      <c r="LQB562" s="115"/>
      <c r="LQC562" s="115"/>
      <c r="LQD562" s="115"/>
      <c r="LQE562" s="115"/>
      <c r="LQF562" s="115"/>
      <c r="LQG562" s="115"/>
      <c r="LQH562" s="115"/>
      <c r="LQI562" s="115"/>
      <c r="LQJ562" s="115"/>
      <c r="LQK562" s="115"/>
      <c r="LQL562" s="115"/>
      <c r="LQM562" s="115"/>
      <c r="LQN562" s="115"/>
      <c r="LQO562" s="115"/>
      <c r="LQP562" s="115"/>
      <c r="LQQ562" s="115"/>
      <c r="LQR562" s="115"/>
      <c r="LQS562" s="115"/>
      <c r="LQT562" s="115"/>
      <c r="LQU562" s="115"/>
      <c r="LQV562" s="115"/>
      <c r="LQW562" s="115"/>
      <c r="LQX562" s="115"/>
      <c r="LQY562" s="115"/>
      <c r="LQZ562" s="115"/>
      <c r="LRA562" s="115"/>
      <c r="LRB562" s="115"/>
      <c r="LRC562" s="115"/>
      <c r="LRD562" s="115"/>
      <c r="LRE562" s="115"/>
      <c r="LRF562" s="115"/>
      <c r="LRG562" s="115"/>
      <c r="LRH562" s="115"/>
      <c r="LRI562" s="115"/>
      <c r="LRJ562" s="115"/>
      <c r="LRK562" s="115"/>
      <c r="LRL562" s="115"/>
      <c r="LRM562" s="115"/>
      <c r="LRN562" s="115"/>
      <c r="LRO562" s="115"/>
      <c r="LRP562" s="115"/>
      <c r="LRQ562" s="115"/>
      <c r="LRR562" s="115"/>
      <c r="LRS562" s="115"/>
      <c r="LRT562" s="115"/>
      <c r="LRU562" s="115"/>
      <c r="LRV562" s="115"/>
      <c r="LRW562" s="115"/>
      <c r="LRX562" s="115"/>
      <c r="LRY562" s="115"/>
      <c r="LRZ562" s="115"/>
      <c r="LSA562" s="115"/>
      <c r="LSB562" s="115"/>
      <c r="LSC562" s="115"/>
      <c r="LSD562" s="115"/>
      <c r="LSE562" s="115"/>
      <c r="LSF562" s="115"/>
      <c r="LSG562" s="115"/>
      <c r="LSH562" s="115"/>
      <c r="LSI562" s="115"/>
      <c r="LSJ562" s="115"/>
      <c r="LSK562" s="115"/>
      <c r="LSL562" s="115"/>
      <c r="LSM562" s="115"/>
      <c r="LSN562" s="115"/>
      <c r="LSO562" s="115"/>
      <c r="LSP562" s="115"/>
      <c r="LSQ562" s="115"/>
      <c r="LSR562" s="115"/>
      <c r="LSS562" s="115"/>
      <c r="LST562" s="115"/>
      <c r="LSU562" s="115"/>
      <c r="LSV562" s="115"/>
      <c r="LSW562" s="115"/>
      <c r="LSX562" s="115"/>
      <c r="LSY562" s="115"/>
      <c r="LSZ562" s="115"/>
      <c r="LTA562" s="115"/>
      <c r="LTB562" s="115"/>
      <c r="LTC562" s="115"/>
      <c r="LTD562" s="115"/>
      <c r="LTE562" s="115"/>
      <c r="LTF562" s="115"/>
      <c r="LTG562" s="115"/>
      <c r="LTH562" s="115"/>
      <c r="LTI562" s="115"/>
      <c r="LTJ562" s="115"/>
      <c r="LTK562" s="115"/>
      <c r="LTL562" s="115"/>
      <c r="LTM562" s="115"/>
      <c r="LTN562" s="115"/>
      <c r="LTO562" s="115"/>
      <c r="LTP562" s="115"/>
      <c r="LTQ562" s="115"/>
      <c r="LTR562" s="115"/>
      <c r="LTS562" s="115"/>
      <c r="LTT562" s="115"/>
      <c r="LTU562" s="115"/>
      <c r="LTV562" s="115"/>
      <c r="LTW562" s="115"/>
      <c r="LTX562" s="115"/>
      <c r="LTY562" s="115"/>
      <c r="LTZ562" s="115"/>
      <c r="LUA562" s="115"/>
      <c r="LUB562" s="115"/>
      <c r="LUC562" s="115"/>
      <c r="LUD562" s="115"/>
      <c r="LUE562" s="115"/>
      <c r="LUF562" s="115"/>
      <c r="LUG562" s="115"/>
      <c r="LUH562" s="115"/>
      <c r="LUI562" s="115"/>
      <c r="LUJ562" s="115"/>
      <c r="LUK562" s="115"/>
      <c r="LUL562" s="115"/>
      <c r="LUM562" s="115"/>
      <c r="LUN562" s="115"/>
      <c r="LUO562" s="115"/>
      <c r="LUP562" s="115"/>
      <c r="LUQ562" s="115"/>
      <c r="LUR562" s="115"/>
      <c r="LUS562" s="115"/>
      <c r="LUT562" s="115"/>
      <c r="LUU562" s="115"/>
      <c r="LUV562" s="115"/>
      <c r="LUW562" s="115"/>
      <c r="LUX562" s="115"/>
      <c r="LUY562" s="115"/>
      <c r="LUZ562" s="115"/>
      <c r="LVA562" s="115"/>
      <c r="LVB562" s="115"/>
      <c r="LVC562" s="115"/>
      <c r="LVD562" s="115"/>
      <c r="LVE562" s="115"/>
      <c r="LVF562" s="115"/>
      <c r="LVG562" s="115"/>
      <c r="LVH562" s="115"/>
      <c r="LVI562" s="115"/>
      <c r="LVJ562" s="115"/>
      <c r="LVK562" s="115"/>
      <c r="LVL562" s="115"/>
      <c r="LVM562" s="115"/>
      <c r="LVN562" s="115"/>
      <c r="LVO562" s="115"/>
      <c r="LVP562" s="115"/>
      <c r="LVQ562" s="115"/>
      <c r="LVR562" s="115"/>
      <c r="LVS562" s="115"/>
      <c r="LVT562" s="115"/>
      <c r="LVU562" s="115"/>
      <c r="LVV562" s="115"/>
      <c r="LVW562" s="115"/>
      <c r="LVX562" s="115"/>
      <c r="LVY562" s="115"/>
      <c r="LVZ562" s="115"/>
      <c r="LWA562" s="115"/>
      <c r="LWB562" s="115"/>
      <c r="LWC562" s="115"/>
      <c r="LWD562" s="115"/>
      <c r="LWE562" s="115"/>
      <c r="LWF562" s="115"/>
      <c r="LWG562" s="115"/>
      <c r="LWH562" s="115"/>
      <c r="LWI562" s="115"/>
      <c r="LWJ562" s="115"/>
      <c r="LWK562" s="115"/>
      <c r="LWL562" s="115"/>
      <c r="LWM562" s="115"/>
      <c r="LWN562" s="115"/>
      <c r="LWO562" s="115"/>
      <c r="LWP562" s="115"/>
      <c r="LWQ562" s="115"/>
      <c r="LWR562" s="115"/>
      <c r="LWS562" s="115"/>
      <c r="LWT562" s="115"/>
      <c r="LWU562" s="115"/>
      <c r="LWV562" s="115"/>
      <c r="LWW562" s="115"/>
      <c r="LWX562" s="115"/>
      <c r="LWY562" s="115"/>
      <c r="LWZ562" s="115"/>
      <c r="LXA562" s="115"/>
      <c r="LXB562" s="115"/>
      <c r="LXC562" s="115"/>
      <c r="LXD562" s="115"/>
      <c r="LXE562" s="115"/>
      <c r="LXF562" s="115"/>
      <c r="LXG562" s="115"/>
      <c r="LXH562" s="115"/>
      <c r="LXI562" s="115"/>
      <c r="LXJ562" s="115"/>
      <c r="LXK562" s="115"/>
      <c r="LXL562" s="115"/>
      <c r="LXM562" s="115"/>
      <c r="LXN562" s="115"/>
      <c r="LXO562" s="115"/>
      <c r="LXP562" s="115"/>
      <c r="LXQ562" s="115"/>
      <c r="LXR562" s="115"/>
      <c r="LXS562" s="115"/>
      <c r="LXT562" s="115"/>
      <c r="LXU562" s="115"/>
      <c r="LXV562" s="115"/>
      <c r="LXW562" s="115"/>
      <c r="LXX562" s="115"/>
      <c r="LXY562" s="115"/>
      <c r="LXZ562" s="115"/>
      <c r="LYA562" s="115"/>
      <c r="LYB562" s="115"/>
      <c r="LYC562" s="115"/>
      <c r="LYD562" s="115"/>
      <c r="LYE562" s="115"/>
      <c r="LYF562" s="115"/>
      <c r="LYG562" s="115"/>
      <c r="LYH562" s="115"/>
      <c r="LYI562" s="115"/>
      <c r="LYJ562" s="115"/>
      <c r="LYK562" s="115"/>
      <c r="LYL562" s="115"/>
      <c r="LYM562" s="115"/>
      <c r="LYN562" s="115"/>
      <c r="LYO562" s="115"/>
      <c r="LYP562" s="115"/>
      <c r="LYQ562" s="115"/>
      <c r="LYR562" s="115"/>
      <c r="LYS562" s="115"/>
      <c r="LYT562" s="115"/>
      <c r="LYU562" s="115"/>
      <c r="LYV562" s="115"/>
      <c r="LYW562" s="115"/>
      <c r="LYX562" s="115"/>
      <c r="LYY562" s="115"/>
      <c r="LYZ562" s="115"/>
      <c r="LZA562" s="115"/>
      <c r="LZB562" s="115"/>
      <c r="LZC562" s="115"/>
      <c r="LZD562" s="115"/>
      <c r="LZE562" s="115"/>
      <c r="LZF562" s="115"/>
      <c r="LZG562" s="115"/>
      <c r="LZH562" s="115"/>
      <c r="LZI562" s="115"/>
      <c r="LZJ562" s="115"/>
      <c r="LZK562" s="115"/>
      <c r="LZL562" s="115"/>
      <c r="LZM562" s="115"/>
      <c r="LZN562" s="115"/>
      <c r="LZO562" s="115"/>
      <c r="LZP562" s="115"/>
      <c r="LZQ562" s="115"/>
      <c r="LZR562" s="115"/>
      <c r="LZS562" s="115"/>
      <c r="LZT562" s="115"/>
      <c r="LZU562" s="115"/>
      <c r="LZV562" s="115"/>
      <c r="LZW562" s="115"/>
      <c r="LZX562" s="115"/>
      <c r="LZY562" s="115"/>
      <c r="LZZ562" s="115"/>
      <c r="MAA562" s="115"/>
      <c r="MAB562" s="115"/>
      <c r="MAC562" s="115"/>
      <c r="MAD562" s="115"/>
      <c r="MAE562" s="115"/>
      <c r="MAF562" s="115"/>
      <c r="MAG562" s="115"/>
      <c r="MAH562" s="115"/>
      <c r="MAI562" s="115"/>
      <c r="MAJ562" s="115"/>
      <c r="MAK562" s="115"/>
      <c r="MAL562" s="115"/>
      <c r="MAM562" s="115"/>
      <c r="MAN562" s="115"/>
      <c r="MAO562" s="115"/>
      <c r="MAP562" s="115"/>
      <c r="MAQ562" s="115"/>
      <c r="MAR562" s="115"/>
      <c r="MAS562" s="115"/>
      <c r="MAT562" s="115"/>
      <c r="MAU562" s="115"/>
      <c r="MAV562" s="115"/>
      <c r="MAW562" s="115"/>
      <c r="MAX562" s="115"/>
      <c r="MAY562" s="115"/>
      <c r="MAZ562" s="115"/>
      <c r="MBA562" s="115"/>
      <c r="MBB562" s="115"/>
      <c r="MBC562" s="115"/>
      <c r="MBD562" s="115"/>
      <c r="MBE562" s="115"/>
      <c r="MBF562" s="115"/>
      <c r="MBG562" s="115"/>
      <c r="MBH562" s="115"/>
      <c r="MBI562" s="115"/>
      <c r="MBJ562" s="115"/>
      <c r="MBK562" s="115"/>
      <c r="MBL562" s="115"/>
      <c r="MBM562" s="115"/>
      <c r="MBN562" s="115"/>
      <c r="MBO562" s="115"/>
      <c r="MBP562" s="115"/>
      <c r="MBQ562" s="115"/>
      <c r="MBR562" s="115"/>
      <c r="MBS562" s="115"/>
      <c r="MBT562" s="115"/>
      <c r="MBU562" s="115"/>
      <c r="MBV562" s="115"/>
      <c r="MBW562" s="115"/>
      <c r="MBX562" s="115"/>
      <c r="MBY562" s="115"/>
      <c r="MBZ562" s="115"/>
      <c r="MCA562" s="115"/>
      <c r="MCB562" s="115"/>
      <c r="MCC562" s="115"/>
      <c r="MCD562" s="115"/>
      <c r="MCE562" s="115"/>
      <c r="MCF562" s="115"/>
      <c r="MCG562" s="115"/>
      <c r="MCH562" s="115"/>
      <c r="MCI562" s="115"/>
      <c r="MCJ562" s="115"/>
      <c r="MCK562" s="115"/>
      <c r="MCL562" s="115"/>
      <c r="MCM562" s="115"/>
      <c r="MCN562" s="115"/>
      <c r="MCO562" s="115"/>
      <c r="MCP562" s="115"/>
      <c r="MCQ562" s="115"/>
      <c r="MCR562" s="115"/>
      <c r="MCS562" s="115"/>
      <c r="MCT562" s="115"/>
      <c r="MCU562" s="115"/>
      <c r="MCV562" s="115"/>
      <c r="MCW562" s="115"/>
      <c r="MCX562" s="115"/>
      <c r="MCY562" s="115"/>
      <c r="MCZ562" s="115"/>
      <c r="MDA562" s="115"/>
      <c r="MDB562" s="115"/>
      <c r="MDC562" s="115"/>
      <c r="MDD562" s="115"/>
      <c r="MDE562" s="115"/>
      <c r="MDF562" s="115"/>
      <c r="MDG562" s="115"/>
      <c r="MDH562" s="115"/>
      <c r="MDI562" s="115"/>
      <c r="MDJ562" s="115"/>
      <c r="MDK562" s="115"/>
      <c r="MDL562" s="115"/>
      <c r="MDM562" s="115"/>
      <c r="MDN562" s="115"/>
      <c r="MDO562" s="115"/>
      <c r="MDP562" s="115"/>
      <c r="MDQ562" s="115"/>
      <c r="MDR562" s="115"/>
      <c r="MDS562" s="115"/>
      <c r="MDT562" s="115"/>
      <c r="MDU562" s="115"/>
      <c r="MDV562" s="115"/>
      <c r="MDW562" s="115"/>
      <c r="MDX562" s="115"/>
      <c r="MDY562" s="115"/>
      <c r="MDZ562" s="115"/>
      <c r="MEA562" s="115"/>
      <c r="MEB562" s="115"/>
      <c r="MEC562" s="115"/>
      <c r="MED562" s="115"/>
      <c r="MEE562" s="115"/>
      <c r="MEF562" s="115"/>
      <c r="MEG562" s="115"/>
      <c r="MEH562" s="115"/>
      <c r="MEI562" s="115"/>
      <c r="MEJ562" s="115"/>
      <c r="MEK562" s="115"/>
      <c r="MEL562" s="115"/>
      <c r="MEM562" s="115"/>
      <c r="MEN562" s="115"/>
      <c r="MEO562" s="115"/>
      <c r="MEP562" s="115"/>
      <c r="MEQ562" s="115"/>
      <c r="MER562" s="115"/>
      <c r="MES562" s="115"/>
      <c r="MET562" s="115"/>
      <c r="MEU562" s="115"/>
      <c r="MEV562" s="115"/>
      <c r="MEW562" s="115"/>
      <c r="MEX562" s="115"/>
      <c r="MEY562" s="115"/>
      <c r="MEZ562" s="115"/>
      <c r="MFA562" s="115"/>
      <c r="MFB562" s="115"/>
      <c r="MFC562" s="115"/>
      <c r="MFD562" s="115"/>
      <c r="MFE562" s="115"/>
      <c r="MFF562" s="115"/>
      <c r="MFG562" s="115"/>
      <c r="MFH562" s="115"/>
      <c r="MFI562" s="115"/>
      <c r="MFJ562" s="115"/>
      <c r="MFK562" s="115"/>
      <c r="MFL562" s="115"/>
      <c r="MFM562" s="115"/>
      <c r="MFN562" s="115"/>
      <c r="MFO562" s="115"/>
      <c r="MFP562" s="115"/>
      <c r="MFQ562" s="115"/>
      <c r="MFR562" s="115"/>
      <c r="MFS562" s="115"/>
      <c r="MFT562" s="115"/>
      <c r="MFU562" s="115"/>
      <c r="MFV562" s="115"/>
      <c r="MFW562" s="115"/>
      <c r="MFX562" s="115"/>
      <c r="MFY562" s="115"/>
      <c r="MFZ562" s="115"/>
      <c r="MGA562" s="115"/>
      <c r="MGB562" s="115"/>
      <c r="MGC562" s="115"/>
      <c r="MGD562" s="115"/>
      <c r="MGE562" s="115"/>
      <c r="MGF562" s="115"/>
      <c r="MGG562" s="115"/>
      <c r="MGH562" s="115"/>
      <c r="MGI562" s="115"/>
      <c r="MGJ562" s="115"/>
      <c r="MGK562" s="115"/>
      <c r="MGL562" s="115"/>
      <c r="MGM562" s="115"/>
      <c r="MGN562" s="115"/>
      <c r="MGO562" s="115"/>
      <c r="MGP562" s="115"/>
      <c r="MGQ562" s="115"/>
      <c r="MGR562" s="115"/>
      <c r="MGS562" s="115"/>
      <c r="MGT562" s="115"/>
      <c r="MGU562" s="115"/>
      <c r="MGV562" s="115"/>
      <c r="MGW562" s="115"/>
      <c r="MGX562" s="115"/>
      <c r="MGY562" s="115"/>
      <c r="MGZ562" s="115"/>
      <c r="MHA562" s="115"/>
      <c r="MHB562" s="115"/>
      <c r="MHC562" s="115"/>
      <c r="MHD562" s="115"/>
      <c r="MHE562" s="115"/>
      <c r="MHF562" s="115"/>
      <c r="MHG562" s="115"/>
      <c r="MHH562" s="115"/>
      <c r="MHI562" s="115"/>
      <c r="MHJ562" s="115"/>
      <c r="MHK562" s="115"/>
      <c r="MHL562" s="115"/>
      <c r="MHM562" s="115"/>
      <c r="MHN562" s="115"/>
      <c r="MHO562" s="115"/>
      <c r="MHP562" s="115"/>
      <c r="MHQ562" s="115"/>
      <c r="MHR562" s="115"/>
      <c r="MHS562" s="115"/>
      <c r="MHT562" s="115"/>
      <c r="MHU562" s="115"/>
      <c r="MHV562" s="115"/>
      <c r="MHW562" s="115"/>
      <c r="MHX562" s="115"/>
      <c r="MHY562" s="115"/>
      <c r="MHZ562" s="115"/>
      <c r="MIA562" s="115"/>
      <c r="MIB562" s="115"/>
      <c r="MIC562" s="115"/>
      <c r="MID562" s="115"/>
      <c r="MIE562" s="115"/>
      <c r="MIF562" s="115"/>
      <c r="MIG562" s="115"/>
      <c r="MIH562" s="115"/>
      <c r="MII562" s="115"/>
      <c r="MIJ562" s="115"/>
      <c r="MIK562" s="115"/>
      <c r="MIL562" s="115"/>
      <c r="MIM562" s="115"/>
      <c r="MIN562" s="115"/>
      <c r="MIO562" s="115"/>
      <c r="MIP562" s="115"/>
      <c r="MIQ562" s="115"/>
      <c r="MIR562" s="115"/>
      <c r="MIS562" s="115"/>
      <c r="MIT562" s="115"/>
      <c r="MIU562" s="115"/>
      <c r="MIV562" s="115"/>
      <c r="MIW562" s="115"/>
      <c r="MIX562" s="115"/>
      <c r="MIY562" s="115"/>
      <c r="MIZ562" s="115"/>
      <c r="MJA562" s="115"/>
      <c r="MJB562" s="115"/>
      <c r="MJC562" s="115"/>
      <c r="MJD562" s="115"/>
      <c r="MJE562" s="115"/>
      <c r="MJF562" s="115"/>
      <c r="MJG562" s="115"/>
      <c r="MJH562" s="115"/>
      <c r="MJI562" s="115"/>
      <c r="MJJ562" s="115"/>
      <c r="MJK562" s="115"/>
      <c r="MJL562" s="115"/>
      <c r="MJM562" s="115"/>
      <c r="MJN562" s="115"/>
      <c r="MJO562" s="115"/>
      <c r="MJP562" s="115"/>
      <c r="MJQ562" s="115"/>
      <c r="MJR562" s="115"/>
      <c r="MJS562" s="115"/>
      <c r="MJT562" s="115"/>
      <c r="MJU562" s="115"/>
      <c r="MJV562" s="115"/>
      <c r="MJW562" s="115"/>
      <c r="MJX562" s="115"/>
      <c r="MJY562" s="115"/>
      <c r="MJZ562" s="115"/>
      <c r="MKA562" s="115"/>
      <c r="MKB562" s="115"/>
      <c r="MKC562" s="115"/>
      <c r="MKD562" s="115"/>
      <c r="MKE562" s="115"/>
      <c r="MKF562" s="115"/>
      <c r="MKG562" s="115"/>
      <c r="MKH562" s="115"/>
      <c r="MKI562" s="115"/>
      <c r="MKJ562" s="115"/>
      <c r="MKK562" s="115"/>
      <c r="MKL562" s="115"/>
      <c r="MKM562" s="115"/>
      <c r="MKN562" s="115"/>
      <c r="MKO562" s="115"/>
      <c r="MKP562" s="115"/>
      <c r="MKQ562" s="115"/>
      <c r="MKR562" s="115"/>
      <c r="MKS562" s="115"/>
      <c r="MKT562" s="115"/>
      <c r="MKU562" s="115"/>
      <c r="MKV562" s="115"/>
      <c r="MKW562" s="115"/>
      <c r="MKX562" s="115"/>
      <c r="MKY562" s="115"/>
      <c r="MKZ562" s="115"/>
      <c r="MLA562" s="115"/>
      <c r="MLB562" s="115"/>
      <c r="MLC562" s="115"/>
      <c r="MLD562" s="115"/>
      <c r="MLE562" s="115"/>
      <c r="MLF562" s="115"/>
      <c r="MLG562" s="115"/>
      <c r="MLH562" s="115"/>
      <c r="MLI562" s="115"/>
      <c r="MLJ562" s="115"/>
      <c r="MLK562" s="115"/>
      <c r="MLL562" s="115"/>
      <c r="MLM562" s="115"/>
      <c r="MLN562" s="115"/>
      <c r="MLO562" s="115"/>
      <c r="MLP562" s="115"/>
      <c r="MLQ562" s="115"/>
      <c r="MLR562" s="115"/>
      <c r="MLS562" s="115"/>
      <c r="MLT562" s="115"/>
      <c r="MLU562" s="115"/>
      <c r="MLV562" s="115"/>
      <c r="MLW562" s="115"/>
      <c r="MLX562" s="115"/>
      <c r="MLY562" s="115"/>
      <c r="MLZ562" s="115"/>
      <c r="MMA562" s="115"/>
      <c r="MMB562" s="115"/>
      <c r="MMC562" s="115"/>
      <c r="MMD562" s="115"/>
      <c r="MME562" s="115"/>
      <c r="MMF562" s="115"/>
      <c r="MMG562" s="115"/>
      <c r="MMH562" s="115"/>
      <c r="MMI562" s="115"/>
      <c r="MMJ562" s="115"/>
      <c r="MMK562" s="115"/>
      <c r="MML562" s="115"/>
      <c r="MMM562" s="115"/>
      <c r="MMN562" s="115"/>
      <c r="MMO562" s="115"/>
      <c r="MMP562" s="115"/>
      <c r="MMQ562" s="115"/>
      <c r="MMR562" s="115"/>
      <c r="MMS562" s="115"/>
      <c r="MMT562" s="115"/>
      <c r="MMU562" s="115"/>
      <c r="MMV562" s="115"/>
      <c r="MMW562" s="115"/>
      <c r="MMX562" s="115"/>
      <c r="MMY562" s="115"/>
      <c r="MMZ562" s="115"/>
      <c r="MNA562" s="115"/>
      <c r="MNB562" s="115"/>
      <c r="MNC562" s="115"/>
      <c r="MND562" s="115"/>
      <c r="MNE562" s="115"/>
      <c r="MNF562" s="115"/>
      <c r="MNG562" s="115"/>
      <c r="MNH562" s="115"/>
      <c r="MNI562" s="115"/>
      <c r="MNJ562" s="115"/>
      <c r="MNK562" s="115"/>
      <c r="MNL562" s="115"/>
      <c r="MNM562" s="115"/>
      <c r="MNN562" s="115"/>
      <c r="MNO562" s="115"/>
      <c r="MNP562" s="115"/>
      <c r="MNQ562" s="115"/>
      <c r="MNR562" s="115"/>
      <c r="MNS562" s="115"/>
      <c r="MNT562" s="115"/>
      <c r="MNU562" s="115"/>
      <c r="MNV562" s="115"/>
      <c r="MNW562" s="115"/>
      <c r="MNX562" s="115"/>
      <c r="MNY562" s="115"/>
      <c r="MNZ562" s="115"/>
      <c r="MOA562" s="115"/>
      <c r="MOB562" s="115"/>
      <c r="MOC562" s="115"/>
      <c r="MOD562" s="115"/>
      <c r="MOE562" s="115"/>
      <c r="MOF562" s="115"/>
      <c r="MOG562" s="115"/>
      <c r="MOH562" s="115"/>
      <c r="MOI562" s="115"/>
      <c r="MOJ562" s="115"/>
      <c r="MOK562" s="115"/>
      <c r="MOL562" s="115"/>
      <c r="MOM562" s="115"/>
      <c r="MON562" s="115"/>
      <c r="MOO562" s="115"/>
      <c r="MOP562" s="115"/>
      <c r="MOQ562" s="115"/>
      <c r="MOR562" s="115"/>
      <c r="MOS562" s="115"/>
      <c r="MOT562" s="115"/>
      <c r="MOU562" s="115"/>
      <c r="MOV562" s="115"/>
      <c r="MOW562" s="115"/>
      <c r="MOX562" s="115"/>
      <c r="MOY562" s="115"/>
      <c r="MOZ562" s="115"/>
      <c r="MPA562" s="115"/>
      <c r="MPB562" s="115"/>
      <c r="MPC562" s="115"/>
      <c r="MPD562" s="115"/>
      <c r="MPE562" s="115"/>
      <c r="MPF562" s="115"/>
      <c r="MPG562" s="115"/>
      <c r="MPH562" s="115"/>
      <c r="MPI562" s="115"/>
      <c r="MPJ562" s="115"/>
      <c r="MPK562" s="115"/>
      <c r="MPL562" s="115"/>
      <c r="MPM562" s="115"/>
      <c r="MPN562" s="115"/>
      <c r="MPO562" s="115"/>
      <c r="MPP562" s="115"/>
      <c r="MPQ562" s="115"/>
      <c r="MPR562" s="115"/>
      <c r="MPS562" s="115"/>
      <c r="MPT562" s="115"/>
      <c r="MPU562" s="115"/>
      <c r="MPV562" s="115"/>
      <c r="MPW562" s="115"/>
      <c r="MPX562" s="115"/>
      <c r="MPY562" s="115"/>
      <c r="MPZ562" s="115"/>
      <c r="MQA562" s="115"/>
      <c r="MQB562" s="115"/>
      <c r="MQC562" s="115"/>
      <c r="MQD562" s="115"/>
      <c r="MQE562" s="115"/>
      <c r="MQF562" s="115"/>
      <c r="MQG562" s="115"/>
      <c r="MQH562" s="115"/>
      <c r="MQI562" s="115"/>
      <c r="MQJ562" s="115"/>
      <c r="MQK562" s="115"/>
      <c r="MQL562" s="115"/>
      <c r="MQM562" s="115"/>
      <c r="MQN562" s="115"/>
      <c r="MQO562" s="115"/>
      <c r="MQP562" s="115"/>
      <c r="MQQ562" s="115"/>
      <c r="MQR562" s="115"/>
      <c r="MQS562" s="115"/>
      <c r="MQT562" s="115"/>
      <c r="MQU562" s="115"/>
      <c r="MQV562" s="115"/>
      <c r="MQW562" s="115"/>
      <c r="MQX562" s="115"/>
      <c r="MQY562" s="115"/>
      <c r="MQZ562" s="115"/>
      <c r="MRA562" s="115"/>
      <c r="MRB562" s="115"/>
      <c r="MRC562" s="115"/>
      <c r="MRD562" s="115"/>
      <c r="MRE562" s="115"/>
      <c r="MRF562" s="115"/>
      <c r="MRG562" s="115"/>
      <c r="MRH562" s="115"/>
      <c r="MRI562" s="115"/>
      <c r="MRJ562" s="115"/>
      <c r="MRK562" s="115"/>
      <c r="MRL562" s="115"/>
      <c r="MRM562" s="115"/>
      <c r="MRN562" s="115"/>
      <c r="MRO562" s="115"/>
      <c r="MRP562" s="115"/>
      <c r="MRQ562" s="115"/>
      <c r="MRR562" s="115"/>
      <c r="MRS562" s="115"/>
      <c r="MRT562" s="115"/>
      <c r="MRU562" s="115"/>
      <c r="MRV562" s="115"/>
      <c r="MRW562" s="115"/>
      <c r="MRX562" s="115"/>
      <c r="MRY562" s="115"/>
      <c r="MRZ562" s="115"/>
      <c r="MSA562" s="115"/>
      <c r="MSB562" s="115"/>
      <c r="MSC562" s="115"/>
      <c r="MSD562" s="115"/>
      <c r="MSE562" s="115"/>
      <c r="MSF562" s="115"/>
      <c r="MSG562" s="115"/>
      <c r="MSH562" s="115"/>
      <c r="MSI562" s="115"/>
      <c r="MSJ562" s="115"/>
      <c r="MSK562" s="115"/>
      <c r="MSL562" s="115"/>
      <c r="MSM562" s="115"/>
      <c r="MSN562" s="115"/>
      <c r="MSO562" s="115"/>
      <c r="MSP562" s="115"/>
      <c r="MSQ562" s="115"/>
      <c r="MSR562" s="115"/>
      <c r="MSS562" s="115"/>
      <c r="MST562" s="115"/>
      <c r="MSU562" s="115"/>
      <c r="MSV562" s="115"/>
      <c r="MSW562" s="115"/>
      <c r="MSX562" s="115"/>
      <c r="MSY562" s="115"/>
      <c r="MSZ562" s="115"/>
      <c r="MTA562" s="115"/>
      <c r="MTB562" s="115"/>
      <c r="MTC562" s="115"/>
      <c r="MTD562" s="115"/>
      <c r="MTE562" s="115"/>
      <c r="MTF562" s="115"/>
      <c r="MTG562" s="115"/>
      <c r="MTH562" s="115"/>
      <c r="MTI562" s="115"/>
      <c r="MTJ562" s="115"/>
      <c r="MTK562" s="115"/>
      <c r="MTL562" s="115"/>
      <c r="MTM562" s="115"/>
      <c r="MTN562" s="115"/>
      <c r="MTO562" s="115"/>
      <c r="MTP562" s="115"/>
      <c r="MTQ562" s="115"/>
      <c r="MTR562" s="115"/>
      <c r="MTS562" s="115"/>
      <c r="MTT562" s="115"/>
      <c r="MTU562" s="115"/>
      <c r="MTV562" s="115"/>
      <c r="MTW562" s="115"/>
      <c r="MTX562" s="115"/>
      <c r="MTY562" s="115"/>
      <c r="MTZ562" s="115"/>
      <c r="MUA562" s="115"/>
      <c r="MUB562" s="115"/>
      <c r="MUC562" s="115"/>
      <c r="MUD562" s="115"/>
      <c r="MUE562" s="115"/>
      <c r="MUF562" s="115"/>
      <c r="MUG562" s="115"/>
      <c r="MUH562" s="115"/>
      <c r="MUI562" s="115"/>
      <c r="MUJ562" s="115"/>
      <c r="MUK562" s="115"/>
      <c r="MUL562" s="115"/>
      <c r="MUM562" s="115"/>
      <c r="MUN562" s="115"/>
      <c r="MUO562" s="115"/>
      <c r="MUP562" s="115"/>
      <c r="MUQ562" s="115"/>
      <c r="MUR562" s="115"/>
      <c r="MUS562" s="115"/>
      <c r="MUT562" s="115"/>
      <c r="MUU562" s="115"/>
      <c r="MUV562" s="115"/>
      <c r="MUW562" s="115"/>
      <c r="MUX562" s="115"/>
      <c r="MUY562" s="115"/>
      <c r="MUZ562" s="115"/>
      <c r="MVA562" s="115"/>
      <c r="MVB562" s="115"/>
      <c r="MVC562" s="115"/>
      <c r="MVD562" s="115"/>
      <c r="MVE562" s="115"/>
      <c r="MVF562" s="115"/>
      <c r="MVG562" s="115"/>
      <c r="MVH562" s="115"/>
      <c r="MVI562" s="115"/>
      <c r="MVJ562" s="115"/>
      <c r="MVK562" s="115"/>
      <c r="MVL562" s="115"/>
      <c r="MVM562" s="115"/>
      <c r="MVN562" s="115"/>
      <c r="MVO562" s="115"/>
      <c r="MVP562" s="115"/>
      <c r="MVQ562" s="115"/>
      <c r="MVR562" s="115"/>
      <c r="MVS562" s="115"/>
      <c r="MVT562" s="115"/>
      <c r="MVU562" s="115"/>
      <c r="MVV562" s="115"/>
      <c r="MVW562" s="115"/>
      <c r="MVX562" s="115"/>
      <c r="MVY562" s="115"/>
      <c r="MVZ562" s="115"/>
      <c r="MWA562" s="115"/>
      <c r="MWB562" s="115"/>
      <c r="MWC562" s="115"/>
      <c r="MWD562" s="115"/>
      <c r="MWE562" s="115"/>
      <c r="MWF562" s="115"/>
      <c r="MWG562" s="115"/>
      <c r="MWH562" s="115"/>
      <c r="MWI562" s="115"/>
      <c r="MWJ562" s="115"/>
      <c r="MWK562" s="115"/>
      <c r="MWL562" s="115"/>
      <c r="MWM562" s="115"/>
      <c r="MWN562" s="115"/>
      <c r="MWO562" s="115"/>
      <c r="MWP562" s="115"/>
      <c r="MWQ562" s="115"/>
      <c r="MWR562" s="115"/>
      <c r="MWS562" s="115"/>
      <c r="MWT562" s="115"/>
      <c r="MWU562" s="115"/>
      <c r="MWV562" s="115"/>
      <c r="MWW562" s="115"/>
      <c r="MWX562" s="115"/>
      <c r="MWY562" s="115"/>
      <c r="MWZ562" s="115"/>
      <c r="MXA562" s="115"/>
      <c r="MXB562" s="115"/>
      <c r="MXC562" s="115"/>
      <c r="MXD562" s="115"/>
      <c r="MXE562" s="115"/>
      <c r="MXF562" s="115"/>
      <c r="MXG562" s="115"/>
      <c r="MXH562" s="115"/>
      <c r="MXI562" s="115"/>
      <c r="MXJ562" s="115"/>
      <c r="MXK562" s="115"/>
      <c r="MXL562" s="115"/>
      <c r="MXM562" s="115"/>
      <c r="MXN562" s="115"/>
      <c r="MXO562" s="115"/>
      <c r="MXP562" s="115"/>
      <c r="MXQ562" s="115"/>
      <c r="MXR562" s="115"/>
      <c r="MXS562" s="115"/>
      <c r="MXT562" s="115"/>
      <c r="MXU562" s="115"/>
      <c r="MXV562" s="115"/>
      <c r="MXW562" s="115"/>
      <c r="MXX562" s="115"/>
      <c r="MXY562" s="115"/>
      <c r="MXZ562" s="115"/>
      <c r="MYA562" s="115"/>
      <c r="MYB562" s="115"/>
      <c r="MYC562" s="115"/>
      <c r="MYD562" s="115"/>
      <c r="MYE562" s="115"/>
      <c r="MYF562" s="115"/>
      <c r="MYG562" s="115"/>
      <c r="MYH562" s="115"/>
      <c r="MYI562" s="115"/>
      <c r="MYJ562" s="115"/>
      <c r="MYK562" s="115"/>
      <c r="MYL562" s="115"/>
      <c r="MYM562" s="115"/>
      <c r="MYN562" s="115"/>
      <c r="MYO562" s="115"/>
      <c r="MYP562" s="115"/>
      <c r="MYQ562" s="115"/>
      <c r="MYR562" s="115"/>
      <c r="MYS562" s="115"/>
      <c r="MYT562" s="115"/>
      <c r="MYU562" s="115"/>
      <c r="MYV562" s="115"/>
      <c r="MYW562" s="115"/>
      <c r="MYX562" s="115"/>
      <c r="MYY562" s="115"/>
      <c r="MYZ562" s="115"/>
      <c r="MZA562" s="115"/>
      <c r="MZB562" s="115"/>
      <c r="MZC562" s="115"/>
      <c r="MZD562" s="115"/>
      <c r="MZE562" s="115"/>
      <c r="MZF562" s="115"/>
      <c r="MZG562" s="115"/>
      <c r="MZH562" s="115"/>
      <c r="MZI562" s="115"/>
      <c r="MZJ562" s="115"/>
      <c r="MZK562" s="115"/>
      <c r="MZL562" s="115"/>
      <c r="MZM562" s="115"/>
      <c r="MZN562" s="115"/>
      <c r="MZO562" s="115"/>
      <c r="MZP562" s="115"/>
      <c r="MZQ562" s="115"/>
      <c r="MZR562" s="115"/>
      <c r="MZS562" s="115"/>
      <c r="MZT562" s="115"/>
      <c r="MZU562" s="115"/>
      <c r="MZV562" s="115"/>
      <c r="MZW562" s="115"/>
      <c r="MZX562" s="115"/>
      <c r="MZY562" s="115"/>
      <c r="MZZ562" s="115"/>
      <c r="NAA562" s="115"/>
      <c r="NAB562" s="115"/>
      <c r="NAC562" s="115"/>
      <c r="NAD562" s="115"/>
      <c r="NAE562" s="115"/>
      <c r="NAF562" s="115"/>
      <c r="NAG562" s="115"/>
      <c r="NAH562" s="115"/>
      <c r="NAI562" s="115"/>
      <c r="NAJ562" s="115"/>
      <c r="NAK562" s="115"/>
      <c r="NAL562" s="115"/>
      <c r="NAM562" s="115"/>
      <c r="NAN562" s="115"/>
      <c r="NAO562" s="115"/>
      <c r="NAP562" s="115"/>
      <c r="NAQ562" s="115"/>
      <c r="NAR562" s="115"/>
      <c r="NAS562" s="115"/>
      <c r="NAT562" s="115"/>
      <c r="NAU562" s="115"/>
      <c r="NAV562" s="115"/>
      <c r="NAW562" s="115"/>
      <c r="NAX562" s="115"/>
      <c r="NAY562" s="115"/>
      <c r="NAZ562" s="115"/>
      <c r="NBA562" s="115"/>
      <c r="NBB562" s="115"/>
      <c r="NBC562" s="115"/>
      <c r="NBD562" s="115"/>
      <c r="NBE562" s="115"/>
      <c r="NBF562" s="115"/>
      <c r="NBG562" s="115"/>
      <c r="NBH562" s="115"/>
      <c r="NBI562" s="115"/>
      <c r="NBJ562" s="115"/>
      <c r="NBK562" s="115"/>
      <c r="NBL562" s="115"/>
      <c r="NBM562" s="115"/>
      <c r="NBN562" s="115"/>
      <c r="NBO562" s="115"/>
      <c r="NBP562" s="115"/>
      <c r="NBQ562" s="115"/>
      <c r="NBR562" s="115"/>
      <c r="NBS562" s="115"/>
      <c r="NBT562" s="115"/>
      <c r="NBU562" s="115"/>
      <c r="NBV562" s="115"/>
      <c r="NBW562" s="115"/>
      <c r="NBX562" s="115"/>
      <c r="NBY562" s="115"/>
      <c r="NBZ562" s="115"/>
      <c r="NCA562" s="115"/>
      <c r="NCB562" s="115"/>
      <c r="NCC562" s="115"/>
      <c r="NCD562" s="115"/>
      <c r="NCE562" s="115"/>
      <c r="NCF562" s="115"/>
      <c r="NCG562" s="115"/>
      <c r="NCH562" s="115"/>
      <c r="NCI562" s="115"/>
      <c r="NCJ562" s="115"/>
      <c r="NCK562" s="115"/>
      <c r="NCL562" s="115"/>
      <c r="NCM562" s="115"/>
      <c r="NCN562" s="115"/>
      <c r="NCO562" s="115"/>
      <c r="NCP562" s="115"/>
      <c r="NCQ562" s="115"/>
      <c r="NCR562" s="115"/>
      <c r="NCS562" s="115"/>
      <c r="NCT562" s="115"/>
      <c r="NCU562" s="115"/>
      <c r="NCV562" s="115"/>
      <c r="NCW562" s="115"/>
      <c r="NCX562" s="115"/>
      <c r="NCY562" s="115"/>
      <c r="NCZ562" s="115"/>
      <c r="NDA562" s="115"/>
      <c r="NDB562" s="115"/>
      <c r="NDC562" s="115"/>
      <c r="NDD562" s="115"/>
      <c r="NDE562" s="115"/>
      <c r="NDF562" s="115"/>
      <c r="NDG562" s="115"/>
      <c r="NDH562" s="115"/>
      <c r="NDI562" s="115"/>
      <c r="NDJ562" s="115"/>
      <c r="NDK562" s="115"/>
      <c r="NDL562" s="115"/>
      <c r="NDM562" s="115"/>
      <c r="NDN562" s="115"/>
      <c r="NDO562" s="115"/>
      <c r="NDP562" s="115"/>
      <c r="NDQ562" s="115"/>
      <c r="NDR562" s="115"/>
      <c r="NDS562" s="115"/>
      <c r="NDT562" s="115"/>
      <c r="NDU562" s="115"/>
      <c r="NDV562" s="115"/>
      <c r="NDW562" s="115"/>
      <c r="NDX562" s="115"/>
      <c r="NDY562" s="115"/>
      <c r="NDZ562" s="115"/>
      <c r="NEA562" s="115"/>
      <c r="NEB562" s="115"/>
      <c r="NEC562" s="115"/>
      <c r="NED562" s="115"/>
      <c r="NEE562" s="115"/>
      <c r="NEF562" s="115"/>
      <c r="NEG562" s="115"/>
      <c r="NEH562" s="115"/>
      <c r="NEI562" s="115"/>
      <c r="NEJ562" s="115"/>
      <c r="NEK562" s="115"/>
      <c r="NEL562" s="115"/>
      <c r="NEM562" s="115"/>
      <c r="NEN562" s="115"/>
      <c r="NEO562" s="115"/>
      <c r="NEP562" s="115"/>
      <c r="NEQ562" s="115"/>
      <c r="NER562" s="115"/>
      <c r="NES562" s="115"/>
      <c r="NET562" s="115"/>
      <c r="NEU562" s="115"/>
      <c r="NEV562" s="115"/>
      <c r="NEW562" s="115"/>
      <c r="NEX562" s="115"/>
      <c r="NEY562" s="115"/>
      <c r="NEZ562" s="115"/>
      <c r="NFA562" s="115"/>
      <c r="NFB562" s="115"/>
      <c r="NFC562" s="115"/>
      <c r="NFD562" s="115"/>
      <c r="NFE562" s="115"/>
      <c r="NFF562" s="115"/>
      <c r="NFG562" s="115"/>
      <c r="NFH562" s="115"/>
      <c r="NFI562" s="115"/>
      <c r="NFJ562" s="115"/>
      <c r="NFK562" s="115"/>
      <c r="NFL562" s="115"/>
      <c r="NFM562" s="115"/>
      <c r="NFN562" s="115"/>
      <c r="NFO562" s="115"/>
      <c r="NFP562" s="115"/>
      <c r="NFQ562" s="115"/>
      <c r="NFR562" s="115"/>
      <c r="NFS562" s="115"/>
      <c r="NFT562" s="115"/>
      <c r="NFU562" s="115"/>
      <c r="NFV562" s="115"/>
      <c r="NFW562" s="115"/>
      <c r="NFX562" s="115"/>
      <c r="NFY562" s="115"/>
      <c r="NFZ562" s="115"/>
      <c r="NGA562" s="115"/>
      <c r="NGB562" s="115"/>
      <c r="NGC562" s="115"/>
      <c r="NGD562" s="115"/>
      <c r="NGE562" s="115"/>
      <c r="NGF562" s="115"/>
      <c r="NGG562" s="115"/>
      <c r="NGH562" s="115"/>
      <c r="NGI562" s="115"/>
      <c r="NGJ562" s="115"/>
      <c r="NGK562" s="115"/>
      <c r="NGL562" s="115"/>
      <c r="NGM562" s="115"/>
      <c r="NGN562" s="115"/>
      <c r="NGO562" s="115"/>
      <c r="NGP562" s="115"/>
      <c r="NGQ562" s="115"/>
      <c r="NGR562" s="115"/>
      <c r="NGS562" s="115"/>
      <c r="NGT562" s="115"/>
      <c r="NGU562" s="115"/>
      <c r="NGV562" s="115"/>
      <c r="NGW562" s="115"/>
      <c r="NGX562" s="115"/>
      <c r="NGY562" s="115"/>
      <c r="NGZ562" s="115"/>
      <c r="NHA562" s="115"/>
      <c r="NHB562" s="115"/>
      <c r="NHC562" s="115"/>
      <c r="NHD562" s="115"/>
      <c r="NHE562" s="115"/>
      <c r="NHF562" s="115"/>
      <c r="NHG562" s="115"/>
      <c r="NHH562" s="115"/>
      <c r="NHI562" s="115"/>
      <c r="NHJ562" s="115"/>
      <c r="NHK562" s="115"/>
      <c r="NHL562" s="115"/>
      <c r="NHM562" s="115"/>
      <c r="NHN562" s="115"/>
      <c r="NHO562" s="115"/>
      <c r="NHP562" s="115"/>
      <c r="NHQ562" s="115"/>
      <c r="NHR562" s="115"/>
      <c r="NHS562" s="115"/>
      <c r="NHT562" s="115"/>
      <c r="NHU562" s="115"/>
      <c r="NHV562" s="115"/>
      <c r="NHW562" s="115"/>
      <c r="NHX562" s="115"/>
      <c r="NHY562" s="115"/>
      <c r="NHZ562" s="115"/>
      <c r="NIA562" s="115"/>
      <c r="NIB562" s="115"/>
      <c r="NIC562" s="115"/>
      <c r="NID562" s="115"/>
      <c r="NIE562" s="115"/>
      <c r="NIF562" s="115"/>
      <c r="NIG562" s="115"/>
      <c r="NIH562" s="115"/>
      <c r="NII562" s="115"/>
      <c r="NIJ562" s="115"/>
      <c r="NIK562" s="115"/>
      <c r="NIL562" s="115"/>
      <c r="NIM562" s="115"/>
      <c r="NIN562" s="115"/>
      <c r="NIO562" s="115"/>
      <c r="NIP562" s="115"/>
      <c r="NIQ562" s="115"/>
      <c r="NIR562" s="115"/>
      <c r="NIS562" s="115"/>
      <c r="NIT562" s="115"/>
      <c r="NIU562" s="115"/>
      <c r="NIV562" s="115"/>
      <c r="NIW562" s="115"/>
      <c r="NIX562" s="115"/>
      <c r="NIY562" s="115"/>
      <c r="NIZ562" s="115"/>
      <c r="NJA562" s="115"/>
      <c r="NJB562" s="115"/>
      <c r="NJC562" s="115"/>
      <c r="NJD562" s="115"/>
      <c r="NJE562" s="115"/>
      <c r="NJF562" s="115"/>
      <c r="NJG562" s="115"/>
      <c r="NJH562" s="115"/>
      <c r="NJI562" s="115"/>
      <c r="NJJ562" s="115"/>
      <c r="NJK562" s="115"/>
      <c r="NJL562" s="115"/>
      <c r="NJM562" s="115"/>
      <c r="NJN562" s="115"/>
      <c r="NJO562" s="115"/>
      <c r="NJP562" s="115"/>
      <c r="NJQ562" s="115"/>
      <c r="NJR562" s="115"/>
      <c r="NJS562" s="115"/>
      <c r="NJT562" s="115"/>
      <c r="NJU562" s="115"/>
      <c r="NJV562" s="115"/>
      <c r="NJW562" s="115"/>
      <c r="NJX562" s="115"/>
      <c r="NJY562" s="115"/>
      <c r="NJZ562" s="115"/>
      <c r="NKA562" s="115"/>
      <c r="NKB562" s="115"/>
      <c r="NKC562" s="115"/>
      <c r="NKD562" s="115"/>
      <c r="NKE562" s="115"/>
      <c r="NKF562" s="115"/>
      <c r="NKG562" s="115"/>
      <c r="NKH562" s="115"/>
      <c r="NKI562" s="115"/>
      <c r="NKJ562" s="115"/>
      <c r="NKK562" s="115"/>
      <c r="NKL562" s="115"/>
      <c r="NKM562" s="115"/>
      <c r="NKN562" s="115"/>
      <c r="NKO562" s="115"/>
      <c r="NKP562" s="115"/>
      <c r="NKQ562" s="115"/>
      <c r="NKR562" s="115"/>
      <c r="NKS562" s="115"/>
      <c r="NKT562" s="115"/>
      <c r="NKU562" s="115"/>
      <c r="NKV562" s="115"/>
      <c r="NKW562" s="115"/>
      <c r="NKX562" s="115"/>
      <c r="NKY562" s="115"/>
      <c r="NKZ562" s="115"/>
      <c r="NLA562" s="115"/>
      <c r="NLB562" s="115"/>
      <c r="NLC562" s="115"/>
      <c r="NLD562" s="115"/>
      <c r="NLE562" s="115"/>
      <c r="NLF562" s="115"/>
      <c r="NLG562" s="115"/>
      <c r="NLH562" s="115"/>
      <c r="NLI562" s="115"/>
      <c r="NLJ562" s="115"/>
      <c r="NLK562" s="115"/>
      <c r="NLL562" s="115"/>
      <c r="NLM562" s="115"/>
      <c r="NLN562" s="115"/>
      <c r="NLO562" s="115"/>
      <c r="NLP562" s="115"/>
      <c r="NLQ562" s="115"/>
      <c r="NLR562" s="115"/>
      <c r="NLS562" s="115"/>
      <c r="NLT562" s="115"/>
      <c r="NLU562" s="115"/>
      <c r="NLV562" s="115"/>
      <c r="NLW562" s="115"/>
      <c r="NLX562" s="115"/>
      <c r="NLY562" s="115"/>
      <c r="NLZ562" s="115"/>
      <c r="NMA562" s="115"/>
      <c r="NMB562" s="115"/>
      <c r="NMC562" s="115"/>
      <c r="NMD562" s="115"/>
      <c r="NME562" s="115"/>
      <c r="NMF562" s="115"/>
      <c r="NMG562" s="115"/>
      <c r="NMH562" s="115"/>
      <c r="NMI562" s="115"/>
      <c r="NMJ562" s="115"/>
      <c r="NMK562" s="115"/>
      <c r="NML562" s="115"/>
      <c r="NMM562" s="115"/>
      <c r="NMN562" s="115"/>
      <c r="NMO562" s="115"/>
      <c r="NMP562" s="115"/>
      <c r="NMQ562" s="115"/>
      <c r="NMR562" s="115"/>
      <c r="NMS562" s="115"/>
      <c r="NMT562" s="115"/>
      <c r="NMU562" s="115"/>
      <c r="NMV562" s="115"/>
      <c r="NMW562" s="115"/>
      <c r="NMX562" s="115"/>
      <c r="NMY562" s="115"/>
      <c r="NMZ562" s="115"/>
      <c r="NNA562" s="115"/>
      <c r="NNB562" s="115"/>
      <c r="NNC562" s="115"/>
      <c r="NND562" s="115"/>
      <c r="NNE562" s="115"/>
      <c r="NNF562" s="115"/>
      <c r="NNG562" s="115"/>
      <c r="NNH562" s="115"/>
      <c r="NNI562" s="115"/>
      <c r="NNJ562" s="115"/>
      <c r="NNK562" s="115"/>
      <c r="NNL562" s="115"/>
      <c r="NNM562" s="115"/>
      <c r="NNN562" s="115"/>
      <c r="NNO562" s="115"/>
      <c r="NNP562" s="115"/>
      <c r="NNQ562" s="115"/>
      <c r="NNR562" s="115"/>
      <c r="NNS562" s="115"/>
      <c r="NNT562" s="115"/>
      <c r="NNU562" s="115"/>
      <c r="NNV562" s="115"/>
      <c r="NNW562" s="115"/>
      <c r="NNX562" s="115"/>
      <c r="NNY562" s="115"/>
      <c r="NNZ562" s="115"/>
      <c r="NOA562" s="115"/>
      <c r="NOB562" s="115"/>
      <c r="NOC562" s="115"/>
      <c r="NOD562" s="115"/>
      <c r="NOE562" s="115"/>
      <c r="NOF562" s="115"/>
      <c r="NOG562" s="115"/>
      <c r="NOH562" s="115"/>
      <c r="NOI562" s="115"/>
      <c r="NOJ562" s="115"/>
      <c r="NOK562" s="115"/>
      <c r="NOL562" s="115"/>
      <c r="NOM562" s="115"/>
      <c r="NON562" s="115"/>
      <c r="NOO562" s="115"/>
      <c r="NOP562" s="115"/>
      <c r="NOQ562" s="115"/>
      <c r="NOR562" s="115"/>
      <c r="NOS562" s="115"/>
      <c r="NOT562" s="115"/>
      <c r="NOU562" s="115"/>
      <c r="NOV562" s="115"/>
      <c r="NOW562" s="115"/>
      <c r="NOX562" s="115"/>
      <c r="NOY562" s="115"/>
      <c r="NOZ562" s="115"/>
      <c r="NPA562" s="115"/>
      <c r="NPB562" s="115"/>
      <c r="NPC562" s="115"/>
      <c r="NPD562" s="115"/>
      <c r="NPE562" s="115"/>
      <c r="NPF562" s="115"/>
      <c r="NPG562" s="115"/>
      <c r="NPH562" s="115"/>
      <c r="NPI562" s="115"/>
      <c r="NPJ562" s="115"/>
      <c r="NPK562" s="115"/>
      <c r="NPL562" s="115"/>
      <c r="NPM562" s="115"/>
      <c r="NPN562" s="115"/>
      <c r="NPO562" s="115"/>
      <c r="NPP562" s="115"/>
      <c r="NPQ562" s="115"/>
      <c r="NPR562" s="115"/>
      <c r="NPS562" s="115"/>
      <c r="NPT562" s="115"/>
      <c r="NPU562" s="115"/>
      <c r="NPV562" s="115"/>
      <c r="NPW562" s="115"/>
      <c r="NPX562" s="115"/>
      <c r="NPY562" s="115"/>
      <c r="NPZ562" s="115"/>
      <c r="NQA562" s="115"/>
      <c r="NQB562" s="115"/>
      <c r="NQC562" s="115"/>
      <c r="NQD562" s="115"/>
      <c r="NQE562" s="115"/>
      <c r="NQF562" s="115"/>
      <c r="NQG562" s="115"/>
      <c r="NQH562" s="115"/>
      <c r="NQI562" s="115"/>
      <c r="NQJ562" s="115"/>
      <c r="NQK562" s="115"/>
      <c r="NQL562" s="115"/>
      <c r="NQM562" s="115"/>
      <c r="NQN562" s="115"/>
      <c r="NQO562" s="115"/>
      <c r="NQP562" s="115"/>
      <c r="NQQ562" s="115"/>
      <c r="NQR562" s="115"/>
      <c r="NQS562" s="115"/>
      <c r="NQT562" s="115"/>
      <c r="NQU562" s="115"/>
      <c r="NQV562" s="115"/>
      <c r="NQW562" s="115"/>
      <c r="NQX562" s="115"/>
      <c r="NQY562" s="115"/>
      <c r="NQZ562" s="115"/>
      <c r="NRA562" s="115"/>
      <c r="NRB562" s="115"/>
      <c r="NRC562" s="115"/>
      <c r="NRD562" s="115"/>
      <c r="NRE562" s="115"/>
      <c r="NRF562" s="115"/>
      <c r="NRG562" s="115"/>
      <c r="NRH562" s="115"/>
      <c r="NRI562" s="115"/>
      <c r="NRJ562" s="115"/>
      <c r="NRK562" s="115"/>
      <c r="NRL562" s="115"/>
      <c r="NRM562" s="115"/>
      <c r="NRN562" s="115"/>
      <c r="NRO562" s="115"/>
      <c r="NRP562" s="115"/>
      <c r="NRQ562" s="115"/>
      <c r="NRR562" s="115"/>
      <c r="NRS562" s="115"/>
      <c r="NRT562" s="115"/>
      <c r="NRU562" s="115"/>
      <c r="NRV562" s="115"/>
      <c r="NRW562" s="115"/>
      <c r="NRX562" s="115"/>
      <c r="NRY562" s="115"/>
      <c r="NRZ562" s="115"/>
      <c r="NSA562" s="115"/>
      <c r="NSB562" s="115"/>
      <c r="NSC562" s="115"/>
      <c r="NSD562" s="115"/>
      <c r="NSE562" s="115"/>
      <c r="NSF562" s="115"/>
      <c r="NSG562" s="115"/>
      <c r="NSH562" s="115"/>
      <c r="NSI562" s="115"/>
      <c r="NSJ562" s="115"/>
      <c r="NSK562" s="115"/>
      <c r="NSL562" s="115"/>
      <c r="NSM562" s="115"/>
      <c r="NSN562" s="115"/>
      <c r="NSO562" s="115"/>
      <c r="NSP562" s="115"/>
      <c r="NSQ562" s="115"/>
      <c r="NSR562" s="115"/>
      <c r="NSS562" s="115"/>
      <c r="NST562" s="115"/>
      <c r="NSU562" s="115"/>
      <c r="NSV562" s="115"/>
      <c r="NSW562" s="115"/>
      <c r="NSX562" s="115"/>
      <c r="NSY562" s="115"/>
      <c r="NSZ562" s="115"/>
      <c r="NTA562" s="115"/>
      <c r="NTB562" s="115"/>
      <c r="NTC562" s="115"/>
      <c r="NTD562" s="115"/>
      <c r="NTE562" s="115"/>
      <c r="NTF562" s="115"/>
      <c r="NTG562" s="115"/>
      <c r="NTH562" s="115"/>
      <c r="NTI562" s="115"/>
      <c r="NTJ562" s="115"/>
      <c r="NTK562" s="115"/>
      <c r="NTL562" s="115"/>
      <c r="NTM562" s="115"/>
      <c r="NTN562" s="115"/>
      <c r="NTO562" s="115"/>
      <c r="NTP562" s="115"/>
      <c r="NTQ562" s="115"/>
      <c r="NTR562" s="115"/>
      <c r="NTS562" s="115"/>
      <c r="NTT562" s="115"/>
      <c r="NTU562" s="115"/>
      <c r="NTV562" s="115"/>
      <c r="NTW562" s="115"/>
      <c r="NTX562" s="115"/>
      <c r="NTY562" s="115"/>
      <c r="NTZ562" s="115"/>
      <c r="NUA562" s="115"/>
      <c r="NUB562" s="115"/>
      <c r="NUC562" s="115"/>
      <c r="NUD562" s="115"/>
      <c r="NUE562" s="115"/>
      <c r="NUF562" s="115"/>
      <c r="NUG562" s="115"/>
      <c r="NUH562" s="115"/>
      <c r="NUI562" s="115"/>
      <c r="NUJ562" s="115"/>
      <c r="NUK562" s="115"/>
      <c r="NUL562" s="115"/>
      <c r="NUM562" s="115"/>
      <c r="NUN562" s="115"/>
      <c r="NUO562" s="115"/>
      <c r="NUP562" s="115"/>
      <c r="NUQ562" s="115"/>
      <c r="NUR562" s="115"/>
      <c r="NUS562" s="115"/>
      <c r="NUT562" s="115"/>
      <c r="NUU562" s="115"/>
      <c r="NUV562" s="115"/>
      <c r="NUW562" s="115"/>
      <c r="NUX562" s="115"/>
      <c r="NUY562" s="115"/>
      <c r="NUZ562" s="115"/>
      <c r="NVA562" s="115"/>
      <c r="NVB562" s="115"/>
      <c r="NVC562" s="115"/>
      <c r="NVD562" s="115"/>
      <c r="NVE562" s="115"/>
      <c r="NVF562" s="115"/>
      <c r="NVG562" s="115"/>
      <c r="NVH562" s="115"/>
      <c r="NVI562" s="115"/>
      <c r="NVJ562" s="115"/>
      <c r="NVK562" s="115"/>
      <c r="NVL562" s="115"/>
      <c r="NVM562" s="115"/>
      <c r="NVN562" s="115"/>
      <c r="NVO562" s="115"/>
      <c r="NVP562" s="115"/>
      <c r="NVQ562" s="115"/>
      <c r="NVR562" s="115"/>
      <c r="NVS562" s="115"/>
      <c r="NVT562" s="115"/>
      <c r="NVU562" s="115"/>
      <c r="NVV562" s="115"/>
      <c r="NVW562" s="115"/>
      <c r="NVX562" s="115"/>
      <c r="NVY562" s="115"/>
      <c r="NVZ562" s="115"/>
      <c r="NWA562" s="115"/>
      <c r="NWB562" s="115"/>
      <c r="NWC562" s="115"/>
      <c r="NWD562" s="115"/>
      <c r="NWE562" s="115"/>
      <c r="NWF562" s="115"/>
      <c r="NWG562" s="115"/>
      <c r="NWH562" s="115"/>
      <c r="NWI562" s="115"/>
      <c r="NWJ562" s="115"/>
      <c r="NWK562" s="115"/>
      <c r="NWL562" s="115"/>
      <c r="NWM562" s="115"/>
      <c r="NWN562" s="115"/>
      <c r="NWO562" s="115"/>
      <c r="NWP562" s="115"/>
      <c r="NWQ562" s="115"/>
      <c r="NWR562" s="115"/>
      <c r="NWS562" s="115"/>
      <c r="NWT562" s="115"/>
      <c r="NWU562" s="115"/>
      <c r="NWV562" s="115"/>
      <c r="NWW562" s="115"/>
      <c r="NWX562" s="115"/>
      <c r="NWY562" s="115"/>
      <c r="NWZ562" s="115"/>
      <c r="NXA562" s="115"/>
      <c r="NXB562" s="115"/>
      <c r="NXC562" s="115"/>
      <c r="NXD562" s="115"/>
      <c r="NXE562" s="115"/>
      <c r="NXF562" s="115"/>
      <c r="NXG562" s="115"/>
      <c r="NXH562" s="115"/>
      <c r="NXI562" s="115"/>
      <c r="NXJ562" s="115"/>
      <c r="NXK562" s="115"/>
      <c r="NXL562" s="115"/>
      <c r="NXM562" s="115"/>
      <c r="NXN562" s="115"/>
      <c r="NXO562" s="115"/>
      <c r="NXP562" s="115"/>
      <c r="NXQ562" s="115"/>
      <c r="NXR562" s="115"/>
      <c r="NXS562" s="115"/>
      <c r="NXT562" s="115"/>
      <c r="NXU562" s="115"/>
      <c r="NXV562" s="115"/>
      <c r="NXW562" s="115"/>
      <c r="NXX562" s="115"/>
      <c r="NXY562" s="115"/>
      <c r="NXZ562" s="115"/>
      <c r="NYA562" s="115"/>
      <c r="NYB562" s="115"/>
      <c r="NYC562" s="115"/>
      <c r="NYD562" s="115"/>
      <c r="NYE562" s="115"/>
      <c r="NYF562" s="115"/>
      <c r="NYG562" s="115"/>
      <c r="NYH562" s="115"/>
      <c r="NYI562" s="115"/>
      <c r="NYJ562" s="115"/>
      <c r="NYK562" s="115"/>
      <c r="NYL562" s="115"/>
      <c r="NYM562" s="115"/>
      <c r="NYN562" s="115"/>
      <c r="NYO562" s="115"/>
      <c r="NYP562" s="115"/>
      <c r="NYQ562" s="115"/>
      <c r="NYR562" s="115"/>
      <c r="NYS562" s="115"/>
      <c r="NYT562" s="115"/>
      <c r="NYU562" s="115"/>
      <c r="NYV562" s="115"/>
      <c r="NYW562" s="115"/>
      <c r="NYX562" s="115"/>
      <c r="NYY562" s="115"/>
      <c r="NYZ562" s="115"/>
      <c r="NZA562" s="115"/>
      <c r="NZB562" s="115"/>
      <c r="NZC562" s="115"/>
      <c r="NZD562" s="115"/>
      <c r="NZE562" s="115"/>
      <c r="NZF562" s="115"/>
      <c r="NZG562" s="115"/>
      <c r="NZH562" s="115"/>
      <c r="NZI562" s="115"/>
      <c r="NZJ562" s="115"/>
      <c r="NZK562" s="115"/>
      <c r="NZL562" s="115"/>
      <c r="NZM562" s="115"/>
      <c r="NZN562" s="115"/>
      <c r="NZO562" s="115"/>
      <c r="NZP562" s="115"/>
      <c r="NZQ562" s="115"/>
      <c r="NZR562" s="115"/>
      <c r="NZS562" s="115"/>
      <c r="NZT562" s="115"/>
      <c r="NZU562" s="115"/>
      <c r="NZV562" s="115"/>
      <c r="NZW562" s="115"/>
      <c r="NZX562" s="115"/>
      <c r="NZY562" s="115"/>
      <c r="NZZ562" s="115"/>
      <c r="OAA562" s="115"/>
      <c r="OAB562" s="115"/>
      <c r="OAC562" s="115"/>
      <c r="OAD562" s="115"/>
      <c r="OAE562" s="115"/>
      <c r="OAF562" s="115"/>
      <c r="OAG562" s="115"/>
      <c r="OAH562" s="115"/>
      <c r="OAI562" s="115"/>
      <c r="OAJ562" s="115"/>
      <c r="OAK562" s="115"/>
      <c r="OAL562" s="115"/>
      <c r="OAM562" s="115"/>
      <c r="OAN562" s="115"/>
      <c r="OAO562" s="115"/>
      <c r="OAP562" s="115"/>
      <c r="OAQ562" s="115"/>
      <c r="OAR562" s="115"/>
      <c r="OAS562" s="115"/>
      <c r="OAT562" s="115"/>
      <c r="OAU562" s="115"/>
      <c r="OAV562" s="115"/>
      <c r="OAW562" s="115"/>
      <c r="OAX562" s="115"/>
      <c r="OAY562" s="115"/>
      <c r="OAZ562" s="115"/>
      <c r="OBA562" s="115"/>
      <c r="OBB562" s="115"/>
      <c r="OBC562" s="115"/>
      <c r="OBD562" s="115"/>
      <c r="OBE562" s="115"/>
      <c r="OBF562" s="115"/>
      <c r="OBG562" s="115"/>
      <c r="OBH562" s="115"/>
      <c r="OBI562" s="115"/>
      <c r="OBJ562" s="115"/>
      <c r="OBK562" s="115"/>
      <c r="OBL562" s="115"/>
      <c r="OBM562" s="115"/>
      <c r="OBN562" s="115"/>
      <c r="OBO562" s="115"/>
      <c r="OBP562" s="115"/>
      <c r="OBQ562" s="115"/>
      <c r="OBR562" s="115"/>
      <c r="OBS562" s="115"/>
      <c r="OBT562" s="115"/>
      <c r="OBU562" s="115"/>
      <c r="OBV562" s="115"/>
      <c r="OBW562" s="115"/>
      <c r="OBX562" s="115"/>
      <c r="OBY562" s="115"/>
      <c r="OBZ562" s="115"/>
      <c r="OCA562" s="115"/>
      <c r="OCB562" s="115"/>
      <c r="OCC562" s="115"/>
      <c r="OCD562" s="115"/>
      <c r="OCE562" s="115"/>
      <c r="OCF562" s="115"/>
      <c r="OCG562" s="115"/>
      <c r="OCH562" s="115"/>
      <c r="OCI562" s="115"/>
      <c r="OCJ562" s="115"/>
      <c r="OCK562" s="115"/>
      <c r="OCL562" s="115"/>
      <c r="OCM562" s="115"/>
      <c r="OCN562" s="115"/>
      <c r="OCO562" s="115"/>
      <c r="OCP562" s="115"/>
      <c r="OCQ562" s="115"/>
      <c r="OCR562" s="115"/>
      <c r="OCS562" s="115"/>
      <c r="OCT562" s="115"/>
      <c r="OCU562" s="115"/>
      <c r="OCV562" s="115"/>
      <c r="OCW562" s="115"/>
      <c r="OCX562" s="115"/>
      <c r="OCY562" s="115"/>
      <c r="OCZ562" s="115"/>
      <c r="ODA562" s="115"/>
      <c r="ODB562" s="115"/>
      <c r="ODC562" s="115"/>
      <c r="ODD562" s="115"/>
      <c r="ODE562" s="115"/>
      <c r="ODF562" s="115"/>
      <c r="ODG562" s="115"/>
      <c r="ODH562" s="115"/>
      <c r="ODI562" s="115"/>
      <c r="ODJ562" s="115"/>
      <c r="ODK562" s="115"/>
      <c r="ODL562" s="115"/>
      <c r="ODM562" s="115"/>
      <c r="ODN562" s="115"/>
      <c r="ODO562" s="115"/>
      <c r="ODP562" s="115"/>
      <c r="ODQ562" s="115"/>
      <c r="ODR562" s="115"/>
      <c r="ODS562" s="115"/>
      <c r="ODT562" s="115"/>
      <c r="ODU562" s="115"/>
      <c r="ODV562" s="115"/>
      <c r="ODW562" s="115"/>
      <c r="ODX562" s="115"/>
      <c r="ODY562" s="115"/>
      <c r="ODZ562" s="115"/>
      <c r="OEA562" s="115"/>
      <c r="OEB562" s="115"/>
      <c r="OEC562" s="115"/>
      <c r="OED562" s="115"/>
      <c r="OEE562" s="115"/>
      <c r="OEF562" s="115"/>
      <c r="OEG562" s="115"/>
      <c r="OEH562" s="115"/>
      <c r="OEI562" s="115"/>
      <c r="OEJ562" s="115"/>
      <c r="OEK562" s="115"/>
      <c r="OEL562" s="115"/>
      <c r="OEM562" s="115"/>
      <c r="OEN562" s="115"/>
      <c r="OEO562" s="115"/>
      <c r="OEP562" s="115"/>
      <c r="OEQ562" s="115"/>
      <c r="OER562" s="115"/>
      <c r="OES562" s="115"/>
      <c r="OET562" s="115"/>
      <c r="OEU562" s="115"/>
      <c r="OEV562" s="115"/>
      <c r="OEW562" s="115"/>
      <c r="OEX562" s="115"/>
      <c r="OEY562" s="115"/>
      <c r="OEZ562" s="115"/>
      <c r="OFA562" s="115"/>
      <c r="OFB562" s="115"/>
      <c r="OFC562" s="115"/>
      <c r="OFD562" s="115"/>
      <c r="OFE562" s="115"/>
      <c r="OFF562" s="115"/>
      <c r="OFG562" s="115"/>
      <c r="OFH562" s="115"/>
      <c r="OFI562" s="115"/>
      <c r="OFJ562" s="115"/>
      <c r="OFK562" s="115"/>
      <c r="OFL562" s="115"/>
      <c r="OFM562" s="115"/>
      <c r="OFN562" s="115"/>
      <c r="OFO562" s="115"/>
      <c r="OFP562" s="115"/>
      <c r="OFQ562" s="115"/>
      <c r="OFR562" s="115"/>
      <c r="OFS562" s="115"/>
      <c r="OFT562" s="115"/>
      <c r="OFU562" s="115"/>
      <c r="OFV562" s="115"/>
      <c r="OFW562" s="115"/>
      <c r="OFX562" s="115"/>
      <c r="OFY562" s="115"/>
      <c r="OFZ562" s="115"/>
      <c r="OGA562" s="115"/>
      <c r="OGB562" s="115"/>
      <c r="OGC562" s="115"/>
      <c r="OGD562" s="115"/>
      <c r="OGE562" s="115"/>
      <c r="OGF562" s="115"/>
      <c r="OGG562" s="115"/>
      <c r="OGH562" s="115"/>
      <c r="OGI562" s="115"/>
      <c r="OGJ562" s="115"/>
      <c r="OGK562" s="115"/>
      <c r="OGL562" s="115"/>
      <c r="OGM562" s="115"/>
      <c r="OGN562" s="115"/>
      <c r="OGO562" s="115"/>
      <c r="OGP562" s="115"/>
      <c r="OGQ562" s="115"/>
      <c r="OGR562" s="115"/>
      <c r="OGS562" s="115"/>
      <c r="OGT562" s="115"/>
      <c r="OGU562" s="115"/>
      <c r="OGV562" s="115"/>
      <c r="OGW562" s="115"/>
      <c r="OGX562" s="115"/>
      <c r="OGY562" s="115"/>
      <c r="OGZ562" s="115"/>
      <c r="OHA562" s="115"/>
      <c r="OHB562" s="115"/>
      <c r="OHC562" s="115"/>
      <c r="OHD562" s="115"/>
      <c r="OHE562" s="115"/>
      <c r="OHF562" s="115"/>
      <c r="OHG562" s="115"/>
      <c r="OHH562" s="115"/>
      <c r="OHI562" s="115"/>
      <c r="OHJ562" s="115"/>
      <c r="OHK562" s="115"/>
      <c r="OHL562" s="115"/>
      <c r="OHM562" s="115"/>
      <c r="OHN562" s="115"/>
      <c r="OHO562" s="115"/>
      <c r="OHP562" s="115"/>
      <c r="OHQ562" s="115"/>
      <c r="OHR562" s="115"/>
      <c r="OHS562" s="115"/>
      <c r="OHT562" s="115"/>
      <c r="OHU562" s="115"/>
      <c r="OHV562" s="115"/>
      <c r="OHW562" s="115"/>
      <c r="OHX562" s="115"/>
      <c r="OHY562" s="115"/>
      <c r="OHZ562" s="115"/>
      <c r="OIA562" s="115"/>
      <c r="OIB562" s="115"/>
      <c r="OIC562" s="115"/>
      <c r="OID562" s="115"/>
      <c r="OIE562" s="115"/>
      <c r="OIF562" s="115"/>
      <c r="OIG562" s="115"/>
      <c r="OIH562" s="115"/>
      <c r="OII562" s="115"/>
      <c r="OIJ562" s="115"/>
      <c r="OIK562" s="115"/>
      <c r="OIL562" s="115"/>
      <c r="OIM562" s="115"/>
      <c r="OIN562" s="115"/>
      <c r="OIO562" s="115"/>
      <c r="OIP562" s="115"/>
      <c r="OIQ562" s="115"/>
      <c r="OIR562" s="115"/>
      <c r="OIS562" s="115"/>
      <c r="OIT562" s="115"/>
      <c r="OIU562" s="115"/>
      <c r="OIV562" s="115"/>
      <c r="OIW562" s="115"/>
      <c r="OIX562" s="115"/>
      <c r="OIY562" s="115"/>
      <c r="OIZ562" s="115"/>
      <c r="OJA562" s="115"/>
      <c r="OJB562" s="115"/>
      <c r="OJC562" s="115"/>
      <c r="OJD562" s="115"/>
      <c r="OJE562" s="115"/>
      <c r="OJF562" s="115"/>
      <c r="OJG562" s="115"/>
      <c r="OJH562" s="115"/>
      <c r="OJI562" s="115"/>
      <c r="OJJ562" s="115"/>
      <c r="OJK562" s="115"/>
      <c r="OJL562" s="115"/>
      <c r="OJM562" s="115"/>
      <c r="OJN562" s="115"/>
      <c r="OJO562" s="115"/>
      <c r="OJP562" s="115"/>
      <c r="OJQ562" s="115"/>
      <c r="OJR562" s="115"/>
      <c r="OJS562" s="115"/>
      <c r="OJT562" s="115"/>
      <c r="OJU562" s="115"/>
      <c r="OJV562" s="115"/>
      <c r="OJW562" s="115"/>
      <c r="OJX562" s="115"/>
      <c r="OJY562" s="115"/>
      <c r="OJZ562" s="115"/>
      <c r="OKA562" s="115"/>
      <c r="OKB562" s="115"/>
      <c r="OKC562" s="115"/>
      <c r="OKD562" s="115"/>
      <c r="OKE562" s="115"/>
      <c r="OKF562" s="115"/>
      <c r="OKG562" s="115"/>
      <c r="OKH562" s="115"/>
      <c r="OKI562" s="115"/>
      <c r="OKJ562" s="115"/>
      <c r="OKK562" s="115"/>
      <c r="OKL562" s="115"/>
      <c r="OKM562" s="115"/>
      <c r="OKN562" s="115"/>
      <c r="OKO562" s="115"/>
      <c r="OKP562" s="115"/>
      <c r="OKQ562" s="115"/>
      <c r="OKR562" s="115"/>
      <c r="OKS562" s="115"/>
      <c r="OKT562" s="115"/>
      <c r="OKU562" s="115"/>
      <c r="OKV562" s="115"/>
      <c r="OKW562" s="115"/>
      <c r="OKX562" s="115"/>
      <c r="OKY562" s="115"/>
      <c r="OKZ562" s="115"/>
      <c r="OLA562" s="115"/>
      <c r="OLB562" s="115"/>
      <c r="OLC562" s="115"/>
      <c r="OLD562" s="115"/>
      <c r="OLE562" s="115"/>
      <c r="OLF562" s="115"/>
      <c r="OLG562" s="115"/>
      <c r="OLH562" s="115"/>
      <c r="OLI562" s="115"/>
      <c r="OLJ562" s="115"/>
      <c r="OLK562" s="115"/>
      <c r="OLL562" s="115"/>
      <c r="OLM562" s="115"/>
      <c r="OLN562" s="115"/>
      <c r="OLO562" s="115"/>
      <c r="OLP562" s="115"/>
      <c r="OLQ562" s="115"/>
      <c r="OLR562" s="115"/>
      <c r="OLS562" s="115"/>
      <c r="OLT562" s="115"/>
      <c r="OLU562" s="115"/>
      <c r="OLV562" s="115"/>
      <c r="OLW562" s="115"/>
      <c r="OLX562" s="115"/>
      <c r="OLY562" s="115"/>
      <c r="OLZ562" s="115"/>
      <c r="OMA562" s="115"/>
      <c r="OMB562" s="115"/>
      <c r="OMC562" s="115"/>
      <c r="OMD562" s="115"/>
      <c r="OME562" s="115"/>
      <c r="OMF562" s="115"/>
      <c r="OMG562" s="115"/>
      <c r="OMH562" s="115"/>
      <c r="OMI562" s="115"/>
      <c r="OMJ562" s="115"/>
      <c r="OMK562" s="115"/>
      <c r="OML562" s="115"/>
      <c r="OMM562" s="115"/>
      <c r="OMN562" s="115"/>
      <c r="OMO562" s="115"/>
      <c r="OMP562" s="115"/>
      <c r="OMQ562" s="115"/>
      <c r="OMR562" s="115"/>
      <c r="OMS562" s="115"/>
      <c r="OMT562" s="115"/>
      <c r="OMU562" s="115"/>
      <c r="OMV562" s="115"/>
      <c r="OMW562" s="115"/>
      <c r="OMX562" s="115"/>
      <c r="OMY562" s="115"/>
      <c r="OMZ562" s="115"/>
      <c r="ONA562" s="115"/>
      <c r="ONB562" s="115"/>
      <c r="ONC562" s="115"/>
      <c r="OND562" s="115"/>
      <c r="ONE562" s="115"/>
      <c r="ONF562" s="115"/>
      <c r="ONG562" s="115"/>
      <c r="ONH562" s="115"/>
      <c r="ONI562" s="115"/>
      <c r="ONJ562" s="115"/>
      <c r="ONK562" s="115"/>
      <c r="ONL562" s="115"/>
      <c r="ONM562" s="115"/>
      <c r="ONN562" s="115"/>
      <c r="ONO562" s="115"/>
      <c r="ONP562" s="115"/>
      <c r="ONQ562" s="115"/>
      <c r="ONR562" s="115"/>
      <c r="ONS562" s="115"/>
      <c r="ONT562" s="115"/>
      <c r="ONU562" s="115"/>
      <c r="ONV562" s="115"/>
      <c r="ONW562" s="115"/>
      <c r="ONX562" s="115"/>
      <c r="ONY562" s="115"/>
      <c r="ONZ562" s="115"/>
      <c r="OOA562" s="115"/>
      <c r="OOB562" s="115"/>
      <c r="OOC562" s="115"/>
      <c r="OOD562" s="115"/>
      <c r="OOE562" s="115"/>
      <c r="OOF562" s="115"/>
      <c r="OOG562" s="115"/>
      <c r="OOH562" s="115"/>
      <c r="OOI562" s="115"/>
      <c r="OOJ562" s="115"/>
      <c r="OOK562" s="115"/>
      <c r="OOL562" s="115"/>
      <c r="OOM562" s="115"/>
      <c r="OON562" s="115"/>
      <c r="OOO562" s="115"/>
      <c r="OOP562" s="115"/>
      <c r="OOQ562" s="115"/>
      <c r="OOR562" s="115"/>
      <c r="OOS562" s="115"/>
      <c r="OOT562" s="115"/>
      <c r="OOU562" s="115"/>
      <c r="OOV562" s="115"/>
      <c r="OOW562" s="115"/>
      <c r="OOX562" s="115"/>
      <c r="OOY562" s="115"/>
      <c r="OOZ562" s="115"/>
      <c r="OPA562" s="115"/>
      <c r="OPB562" s="115"/>
      <c r="OPC562" s="115"/>
      <c r="OPD562" s="115"/>
      <c r="OPE562" s="115"/>
      <c r="OPF562" s="115"/>
      <c r="OPG562" s="115"/>
      <c r="OPH562" s="115"/>
      <c r="OPI562" s="115"/>
      <c r="OPJ562" s="115"/>
      <c r="OPK562" s="115"/>
      <c r="OPL562" s="115"/>
      <c r="OPM562" s="115"/>
      <c r="OPN562" s="115"/>
      <c r="OPO562" s="115"/>
      <c r="OPP562" s="115"/>
      <c r="OPQ562" s="115"/>
      <c r="OPR562" s="115"/>
      <c r="OPS562" s="115"/>
      <c r="OPT562" s="115"/>
      <c r="OPU562" s="115"/>
      <c r="OPV562" s="115"/>
      <c r="OPW562" s="115"/>
      <c r="OPX562" s="115"/>
      <c r="OPY562" s="115"/>
      <c r="OPZ562" s="115"/>
      <c r="OQA562" s="115"/>
      <c r="OQB562" s="115"/>
      <c r="OQC562" s="115"/>
      <c r="OQD562" s="115"/>
      <c r="OQE562" s="115"/>
      <c r="OQF562" s="115"/>
      <c r="OQG562" s="115"/>
      <c r="OQH562" s="115"/>
      <c r="OQI562" s="115"/>
      <c r="OQJ562" s="115"/>
      <c r="OQK562" s="115"/>
      <c r="OQL562" s="115"/>
      <c r="OQM562" s="115"/>
      <c r="OQN562" s="115"/>
      <c r="OQO562" s="115"/>
      <c r="OQP562" s="115"/>
      <c r="OQQ562" s="115"/>
      <c r="OQR562" s="115"/>
      <c r="OQS562" s="115"/>
      <c r="OQT562" s="115"/>
      <c r="OQU562" s="115"/>
      <c r="OQV562" s="115"/>
      <c r="OQW562" s="115"/>
      <c r="OQX562" s="115"/>
      <c r="OQY562" s="115"/>
      <c r="OQZ562" s="115"/>
      <c r="ORA562" s="115"/>
      <c r="ORB562" s="115"/>
      <c r="ORC562" s="115"/>
      <c r="ORD562" s="115"/>
      <c r="ORE562" s="115"/>
      <c r="ORF562" s="115"/>
      <c r="ORG562" s="115"/>
      <c r="ORH562" s="115"/>
      <c r="ORI562" s="115"/>
      <c r="ORJ562" s="115"/>
      <c r="ORK562" s="115"/>
      <c r="ORL562" s="115"/>
      <c r="ORM562" s="115"/>
      <c r="ORN562" s="115"/>
      <c r="ORO562" s="115"/>
      <c r="ORP562" s="115"/>
      <c r="ORQ562" s="115"/>
      <c r="ORR562" s="115"/>
      <c r="ORS562" s="115"/>
      <c r="ORT562" s="115"/>
      <c r="ORU562" s="115"/>
      <c r="ORV562" s="115"/>
      <c r="ORW562" s="115"/>
      <c r="ORX562" s="115"/>
      <c r="ORY562" s="115"/>
      <c r="ORZ562" s="115"/>
      <c r="OSA562" s="115"/>
      <c r="OSB562" s="115"/>
      <c r="OSC562" s="115"/>
      <c r="OSD562" s="115"/>
      <c r="OSE562" s="115"/>
      <c r="OSF562" s="115"/>
      <c r="OSG562" s="115"/>
      <c r="OSH562" s="115"/>
      <c r="OSI562" s="115"/>
      <c r="OSJ562" s="115"/>
      <c r="OSK562" s="115"/>
      <c r="OSL562" s="115"/>
      <c r="OSM562" s="115"/>
      <c r="OSN562" s="115"/>
      <c r="OSO562" s="115"/>
      <c r="OSP562" s="115"/>
      <c r="OSQ562" s="115"/>
      <c r="OSR562" s="115"/>
      <c r="OSS562" s="115"/>
      <c r="OST562" s="115"/>
      <c r="OSU562" s="115"/>
      <c r="OSV562" s="115"/>
      <c r="OSW562" s="115"/>
      <c r="OSX562" s="115"/>
      <c r="OSY562" s="115"/>
      <c r="OSZ562" s="115"/>
      <c r="OTA562" s="115"/>
      <c r="OTB562" s="115"/>
      <c r="OTC562" s="115"/>
      <c r="OTD562" s="115"/>
      <c r="OTE562" s="115"/>
      <c r="OTF562" s="115"/>
      <c r="OTG562" s="115"/>
      <c r="OTH562" s="115"/>
      <c r="OTI562" s="115"/>
      <c r="OTJ562" s="115"/>
      <c r="OTK562" s="115"/>
      <c r="OTL562" s="115"/>
      <c r="OTM562" s="115"/>
      <c r="OTN562" s="115"/>
      <c r="OTO562" s="115"/>
      <c r="OTP562" s="115"/>
      <c r="OTQ562" s="115"/>
      <c r="OTR562" s="115"/>
      <c r="OTS562" s="115"/>
      <c r="OTT562" s="115"/>
      <c r="OTU562" s="115"/>
      <c r="OTV562" s="115"/>
      <c r="OTW562" s="115"/>
      <c r="OTX562" s="115"/>
      <c r="OTY562" s="115"/>
      <c r="OTZ562" s="115"/>
      <c r="OUA562" s="115"/>
      <c r="OUB562" s="115"/>
      <c r="OUC562" s="115"/>
      <c r="OUD562" s="115"/>
      <c r="OUE562" s="115"/>
      <c r="OUF562" s="115"/>
      <c r="OUG562" s="115"/>
      <c r="OUH562" s="115"/>
      <c r="OUI562" s="115"/>
      <c r="OUJ562" s="115"/>
      <c r="OUK562" s="115"/>
      <c r="OUL562" s="115"/>
      <c r="OUM562" s="115"/>
      <c r="OUN562" s="115"/>
      <c r="OUO562" s="115"/>
      <c r="OUP562" s="115"/>
      <c r="OUQ562" s="115"/>
      <c r="OUR562" s="115"/>
      <c r="OUS562" s="115"/>
      <c r="OUT562" s="115"/>
      <c r="OUU562" s="115"/>
      <c r="OUV562" s="115"/>
      <c r="OUW562" s="115"/>
      <c r="OUX562" s="115"/>
      <c r="OUY562" s="115"/>
      <c r="OUZ562" s="115"/>
      <c r="OVA562" s="115"/>
      <c r="OVB562" s="115"/>
      <c r="OVC562" s="115"/>
      <c r="OVD562" s="115"/>
      <c r="OVE562" s="115"/>
      <c r="OVF562" s="115"/>
      <c r="OVG562" s="115"/>
      <c r="OVH562" s="115"/>
      <c r="OVI562" s="115"/>
      <c r="OVJ562" s="115"/>
      <c r="OVK562" s="115"/>
      <c r="OVL562" s="115"/>
      <c r="OVM562" s="115"/>
      <c r="OVN562" s="115"/>
      <c r="OVO562" s="115"/>
      <c r="OVP562" s="115"/>
      <c r="OVQ562" s="115"/>
      <c r="OVR562" s="115"/>
      <c r="OVS562" s="115"/>
      <c r="OVT562" s="115"/>
      <c r="OVU562" s="115"/>
      <c r="OVV562" s="115"/>
      <c r="OVW562" s="115"/>
      <c r="OVX562" s="115"/>
      <c r="OVY562" s="115"/>
      <c r="OVZ562" s="115"/>
      <c r="OWA562" s="115"/>
      <c r="OWB562" s="115"/>
      <c r="OWC562" s="115"/>
      <c r="OWD562" s="115"/>
      <c r="OWE562" s="115"/>
      <c r="OWF562" s="115"/>
      <c r="OWG562" s="115"/>
      <c r="OWH562" s="115"/>
      <c r="OWI562" s="115"/>
      <c r="OWJ562" s="115"/>
      <c r="OWK562" s="115"/>
      <c r="OWL562" s="115"/>
      <c r="OWM562" s="115"/>
      <c r="OWN562" s="115"/>
      <c r="OWO562" s="115"/>
      <c r="OWP562" s="115"/>
      <c r="OWQ562" s="115"/>
      <c r="OWR562" s="115"/>
      <c r="OWS562" s="115"/>
      <c r="OWT562" s="115"/>
      <c r="OWU562" s="115"/>
      <c r="OWV562" s="115"/>
      <c r="OWW562" s="115"/>
      <c r="OWX562" s="115"/>
      <c r="OWY562" s="115"/>
      <c r="OWZ562" s="115"/>
      <c r="OXA562" s="115"/>
      <c r="OXB562" s="115"/>
      <c r="OXC562" s="115"/>
      <c r="OXD562" s="115"/>
      <c r="OXE562" s="115"/>
      <c r="OXF562" s="115"/>
      <c r="OXG562" s="115"/>
      <c r="OXH562" s="115"/>
      <c r="OXI562" s="115"/>
      <c r="OXJ562" s="115"/>
      <c r="OXK562" s="115"/>
      <c r="OXL562" s="115"/>
      <c r="OXM562" s="115"/>
      <c r="OXN562" s="115"/>
      <c r="OXO562" s="115"/>
      <c r="OXP562" s="115"/>
      <c r="OXQ562" s="115"/>
      <c r="OXR562" s="115"/>
      <c r="OXS562" s="115"/>
      <c r="OXT562" s="115"/>
      <c r="OXU562" s="115"/>
      <c r="OXV562" s="115"/>
      <c r="OXW562" s="115"/>
      <c r="OXX562" s="115"/>
      <c r="OXY562" s="115"/>
      <c r="OXZ562" s="115"/>
      <c r="OYA562" s="115"/>
      <c r="OYB562" s="115"/>
      <c r="OYC562" s="115"/>
      <c r="OYD562" s="115"/>
      <c r="OYE562" s="115"/>
      <c r="OYF562" s="115"/>
      <c r="OYG562" s="115"/>
      <c r="OYH562" s="115"/>
      <c r="OYI562" s="115"/>
      <c r="OYJ562" s="115"/>
      <c r="OYK562" s="115"/>
      <c r="OYL562" s="115"/>
      <c r="OYM562" s="115"/>
      <c r="OYN562" s="115"/>
      <c r="OYO562" s="115"/>
      <c r="OYP562" s="115"/>
      <c r="OYQ562" s="115"/>
      <c r="OYR562" s="115"/>
      <c r="OYS562" s="115"/>
      <c r="OYT562" s="115"/>
      <c r="OYU562" s="115"/>
      <c r="OYV562" s="115"/>
      <c r="OYW562" s="115"/>
      <c r="OYX562" s="115"/>
      <c r="OYY562" s="115"/>
      <c r="OYZ562" s="115"/>
      <c r="OZA562" s="115"/>
      <c r="OZB562" s="115"/>
      <c r="OZC562" s="115"/>
      <c r="OZD562" s="115"/>
      <c r="OZE562" s="115"/>
      <c r="OZF562" s="115"/>
      <c r="OZG562" s="115"/>
      <c r="OZH562" s="115"/>
      <c r="OZI562" s="115"/>
      <c r="OZJ562" s="115"/>
      <c r="OZK562" s="115"/>
      <c r="OZL562" s="115"/>
      <c r="OZM562" s="115"/>
      <c r="OZN562" s="115"/>
      <c r="OZO562" s="115"/>
      <c r="OZP562" s="115"/>
      <c r="OZQ562" s="115"/>
      <c r="OZR562" s="115"/>
      <c r="OZS562" s="115"/>
      <c r="OZT562" s="115"/>
      <c r="OZU562" s="115"/>
      <c r="OZV562" s="115"/>
      <c r="OZW562" s="115"/>
      <c r="OZX562" s="115"/>
      <c r="OZY562" s="115"/>
      <c r="OZZ562" s="115"/>
      <c r="PAA562" s="115"/>
      <c r="PAB562" s="115"/>
      <c r="PAC562" s="115"/>
      <c r="PAD562" s="115"/>
      <c r="PAE562" s="115"/>
      <c r="PAF562" s="115"/>
      <c r="PAG562" s="115"/>
      <c r="PAH562" s="115"/>
      <c r="PAI562" s="115"/>
      <c r="PAJ562" s="115"/>
      <c r="PAK562" s="115"/>
      <c r="PAL562" s="115"/>
      <c r="PAM562" s="115"/>
      <c r="PAN562" s="115"/>
      <c r="PAO562" s="115"/>
      <c r="PAP562" s="115"/>
      <c r="PAQ562" s="115"/>
      <c r="PAR562" s="115"/>
      <c r="PAS562" s="115"/>
      <c r="PAT562" s="115"/>
      <c r="PAU562" s="115"/>
      <c r="PAV562" s="115"/>
      <c r="PAW562" s="115"/>
      <c r="PAX562" s="115"/>
      <c r="PAY562" s="115"/>
      <c r="PAZ562" s="115"/>
      <c r="PBA562" s="115"/>
      <c r="PBB562" s="115"/>
      <c r="PBC562" s="115"/>
      <c r="PBD562" s="115"/>
      <c r="PBE562" s="115"/>
      <c r="PBF562" s="115"/>
      <c r="PBG562" s="115"/>
      <c r="PBH562" s="115"/>
      <c r="PBI562" s="115"/>
      <c r="PBJ562" s="115"/>
      <c r="PBK562" s="115"/>
      <c r="PBL562" s="115"/>
      <c r="PBM562" s="115"/>
      <c r="PBN562" s="115"/>
      <c r="PBO562" s="115"/>
      <c r="PBP562" s="115"/>
      <c r="PBQ562" s="115"/>
      <c r="PBR562" s="115"/>
      <c r="PBS562" s="115"/>
      <c r="PBT562" s="115"/>
      <c r="PBU562" s="115"/>
      <c r="PBV562" s="115"/>
      <c r="PBW562" s="115"/>
      <c r="PBX562" s="115"/>
      <c r="PBY562" s="115"/>
      <c r="PBZ562" s="115"/>
      <c r="PCA562" s="115"/>
      <c r="PCB562" s="115"/>
      <c r="PCC562" s="115"/>
      <c r="PCD562" s="115"/>
      <c r="PCE562" s="115"/>
      <c r="PCF562" s="115"/>
      <c r="PCG562" s="115"/>
      <c r="PCH562" s="115"/>
      <c r="PCI562" s="115"/>
      <c r="PCJ562" s="115"/>
      <c r="PCK562" s="115"/>
      <c r="PCL562" s="115"/>
      <c r="PCM562" s="115"/>
      <c r="PCN562" s="115"/>
      <c r="PCO562" s="115"/>
      <c r="PCP562" s="115"/>
      <c r="PCQ562" s="115"/>
      <c r="PCR562" s="115"/>
      <c r="PCS562" s="115"/>
      <c r="PCT562" s="115"/>
      <c r="PCU562" s="115"/>
      <c r="PCV562" s="115"/>
      <c r="PCW562" s="115"/>
      <c r="PCX562" s="115"/>
      <c r="PCY562" s="115"/>
      <c r="PCZ562" s="115"/>
      <c r="PDA562" s="115"/>
      <c r="PDB562" s="115"/>
      <c r="PDC562" s="115"/>
      <c r="PDD562" s="115"/>
      <c r="PDE562" s="115"/>
      <c r="PDF562" s="115"/>
      <c r="PDG562" s="115"/>
      <c r="PDH562" s="115"/>
      <c r="PDI562" s="115"/>
      <c r="PDJ562" s="115"/>
      <c r="PDK562" s="115"/>
      <c r="PDL562" s="115"/>
      <c r="PDM562" s="115"/>
      <c r="PDN562" s="115"/>
      <c r="PDO562" s="115"/>
      <c r="PDP562" s="115"/>
      <c r="PDQ562" s="115"/>
      <c r="PDR562" s="115"/>
      <c r="PDS562" s="115"/>
      <c r="PDT562" s="115"/>
      <c r="PDU562" s="115"/>
      <c r="PDV562" s="115"/>
      <c r="PDW562" s="115"/>
      <c r="PDX562" s="115"/>
      <c r="PDY562" s="115"/>
      <c r="PDZ562" s="115"/>
      <c r="PEA562" s="115"/>
      <c r="PEB562" s="115"/>
      <c r="PEC562" s="115"/>
      <c r="PED562" s="115"/>
      <c r="PEE562" s="115"/>
      <c r="PEF562" s="115"/>
      <c r="PEG562" s="115"/>
      <c r="PEH562" s="115"/>
      <c r="PEI562" s="115"/>
      <c r="PEJ562" s="115"/>
      <c r="PEK562" s="115"/>
      <c r="PEL562" s="115"/>
      <c r="PEM562" s="115"/>
      <c r="PEN562" s="115"/>
      <c r="PEO562" s="115"/>
      <c r="PEP562" s="115"/>
      <c r="PEQ562" s="115"/>
      <c r="PER562" s="115"/>
      <c r="PES562" s="115"/>
      <c r="PET562" s="115"/>
      <c r="PEU562" s="115"/>
      <c r="PEV562" s="115"/>
      <c r="PEW562" s="115"/>
      <c r="PEX562" s="115"/>
      <c r="PEY562" s="115"/>
      <c r="PEZ562" s="115"/>
      <c r="PFA562" s="115"/>
      <c r="PFB562" s="115"/>
      <c r="PFC562" s="115"/>
      <c r="PFD562" s="115"/>
      <c r="PFE562" s="115"/>
      <c r="PFF562" s="115"/>
      <c r="PFG562" s="115"/>
      <c r="PFH562" s="115"/>
      <c r="PFI562" s="115"/>
      <c r="PFJ562" s="115"/>
      <c r="PFK562" s="115"/>
      <c r="PFL562" s="115"/>
      <c r="PFM562" s="115"/>
      <c r="PFN562" s="115"/>
      <c r="PFO562" s="115"/>
      <c r="PFP562" s="115"/>
      <c r="PFQ562" s="115"/>
      <c r="PFR562" s="115"/>
      <c r="PFS562" s="115"/>
      <c r="PFT562" s="115"/>
      <c r="PFU562" s="115"/>
      <c r="PFV562" s="115"/>
      <c r="PFW562" s="115"/>
      <c r="PFX562" s="115"/>
      <c r="PFY562" s="115"/>
      <c r="PFZ562" s="115"/>
      <c r="PGA562" s="115"/>
      <c r="PGB562" s="115"/>
      <c r="PGC562" s="115"/>
      <c r="PGD562" s="115"/>
      <c r="PGE562" s="115"/>
      <c r="PGF562" s="115"/>
      <c r="PGG562" s="115"/>
      <c r="PGH562" s="115"/>
      <c r="PGI562" s="115"/>
      <c r="PGJ562" s="115"/>
      <c r="PGK562" s="115"/>
      <c r="PGL562" s="115"/>
      <c r="PGM562" s="115"/>
      <c r="PGN562" s="115"/>
      <c r="PGO562" s="115"/>
      <c r="PGP562" s="115"/>
      <c r="PGQ562" s="115"/>
      <c r="PGR562" s="115"/>
      <c r="PGS562" s="115"/>
      <c r="PGT562" s="115"/>
      <c r="PGU562" s="115"/>
      <c r="PGV562" s="115"/>
      <c r="PGW562" s="115"/>
      <c r="PGX562" s="115"/>
      <c r="PGY562" s="115"/>
      <c r="PGZ562" s="115"/>
      <c r="PHA562" s="115"/>
      <c r="PHB562" s="115"/>
      <c r="PHC562" s="115"/>
      <c r="PHD562" s="115"/>
      <c r="PHE562" s="115"/>
      <c r="PHF562" s="115"/>
      <c r="PHG562" s="115"/>
      <c r="PHH562" s="115"/>
      <c r="PHI562" s="115"/>
      <c r="PHJ562" s="115"/>
      <c r="PHK562" s="115"/>
      <c r="PHL562" s="115"/>
      <c r="PHM562" s="115"/>
      <c r="PHN562" s="115"/>
      <c r="PHO562" s="115"/>
      <c r="PHP562" s="115"/>
      <c r="PHQ562" s="115"/>
      <c r="PHR562" s="115"/>
      <c r="PHS562" s="115"/>
      <c r="PHT562" s="115"/>
      <c r="PHU562" s="115"/>
      <c r="PHV562" s="115"/>
      <c r="PHW562" s="115"/>
      <c r="PHX562" s="115"/>
      <c r="PHY562" s="115"/>
      <c r="PHZ562" s="115"/>
      <c r="PIA562" s="115"/>
      <c r="PIB562" s="115"/>
      <c r="PIC562" s="115"/>
      <c r="PID562" s="115"/>
      <c r="PIE562" s="115"/>
      <c r="PIF562" s="115"/>
      <c r="PIG562" s="115"/>
      <c r="PIH562" s="115"/>
      <c r="PII562" s="115"/>
      <c r="PIJ562" s="115"/>
      <c r="PIK562" s="115"/>
      <c r="PIL562" s="115"/>
      <c r="PIM562" s="115"/>
      <c r="PIN562" s="115"/>
      <c r="PIO562" s="115"/>
      <c r="PIP562" s="115"/>
      <c r="PIQ562" s="115"/>
      <c r="PIR562" s="115"/>
      <c r="PIS562" s="115"/>
      <c r="PIT562" s="115"/>
      <c r="PIU562" s="115"/>
      <c r="PIV562" s="115"/>
      <c r="PIW562" s="115"/>
      <c r="PIX562" s="115"/>
      <c r="PIY562" s="115"/>
      <c r="PIZ562" s="115"/>
      <c r="PJA562" s="115"/>
      <c r="PJB562" s="115"/>
      <c r="PJC562" s="115"/>
      <c r="PJD562" s="115"/>
      <c r="PJE562" s="115"/>
      <c r="PJF562" s="115"/>
      <c r="PJG562" s="115"/>
      <c r="PJH562" s="115"/>
      <c r="PJI562" s="115"/>
      <c r="PJJ562" s="115"/>
      <c r="PJK562" s="115"/>
      <c r="PJL562" s="115"/>
      <c r="PJM562" s="115"/>
      <c r="PJN562" s="115"/>
      <c r="PJO562" s="115"/>
      <c r="PJP562" s="115"/>
      <c r="PJQ562" s="115"/>
      <c r="PJR562" s="115"/>
      <c r="PJS562" s="115"/>
      <c r="PJT562" s="115"/>
      <c r="PJU562" s="115"/>
      <c r="PJV562" s="115"/>
      <c r="PJW562" s="115"/>
      <c r="PJX562" s="115"/>
      <c r="PJY562" s="115"/>
      <c r="PJZ562" s="115"/>
      <c r="PKA562" s="115"/>
      <c r="PKB562" s="115"/>
      <c r="PKC562" s="115"/>
      <c r="PKD562" s="115"/>
      <c r="PKE562" s="115"/>
      <c r="PKF562" s="115"/>
      <c r="PKG562" s="115"/>
      <c r="PKH562" s="115"/>
      <c r="PKI562" s="115"/>
      <c r="PKJ562" s="115"/>
      <c r="PKK562" s="115"/>
      <c r="PKL562" s="115"/>
      <c r="PKM562" s="115"/>
      <c r="PKN562" s="115"/>
      <c r="PKO562" s="115"/>
      <c r="PKP562" s="115"/>
      <c r="PKQ562" s="115"/>
      <c r="PKR562" s="115"/>
      <c r="PKS562" s="115"/>
      <c r="PKT562" s="115"/>
      <c r="PKU562" s="115"/>
      <c r="PKV562" s="115"/>
      <c r="PKW562" s="115"/>
      <c r="PKX562" s="115"/>
      <c r="PKY562" s="115"/>
      <c r="PKZ562" s="115"/>
      <c r="PLA562" s="115"/>
      <c r="PLB562" s="115"/>
      <c r="PLC562" s="115"/>
      <c r="PLD562" s="115"/>
      <c r="PLE562" s="115"/>
      <c r="PLF562" s="115"/>
      <c r="PLG562" s="115"/>
      <c r="PLH562" s="115"/>
      <c r="PLI562" s="115"/>
      <c r="PLJ562" s="115"/>
      <c r="PLK562" s="115"/>
      <c r="PLL562" s="115"/>
      <c r="PLM562" s="115"/>
      <c r="PLN562" s="115"/>
      <c r="PLO562" s="115"/>
      <c r="PLP562" s="115"/>
      <c r="PLQ562" s="115"/>
      <c r="PLR562" s="115"/>
      <c r="PLS562" s="115"/>
      <c r="PLT562" s="115"/>
      <c r="PLU562" s="115"/>
      <c r="PLV562" s="115"/>
      <c r="PLW562" s="115"/>
      <c r="PLX562" s="115"/>
      <c r="PLY562" s="115"/>
      <c r="PLZ562" s="115"/>
      <c r="PMA562" s="115"/>
      <c r="PMB562" s="115"/>
      <c r="PMC562" s="115"/>
      <c r="PMD562" s="115"/>
      <c r="PME562" s="115"/>
      <c r="PMF562" s="115"/>
      <c r="PMG562" s="115"/>
      <c r="PMH562" s="115"/>
      <c r="PMI562" s="115"/>
      <c r="PMJ562" s="115"/>
      <c r="PMK562" s="115"/>
      <c r="PML562" s="115"/>
      <c r="PMM562" s="115"/>
      <c r="PMN562" s="115"/>
      <c r="PMO562" s="115"/>
      <c r="PMP562" s="115"/>
      <c r="PMQ562" s="115"/>
      <c r="PMR562" s="115"/>
      <c r="PMS562" s="115"/>
      <c r="PMT562" s="115"/>
      <c r="PMU562" s="115"/>
      <c r="PMV562" s="115"/>
      <c r="PMW562" s="115"/>
      <c r="PMX562" s="115"/>
      <c r="PMY562" s="115"/>
      <c r="PMZ562" s="115"/>
      <c r="PNA562" s="115"/>
      <c r="PNB562" s="115"/>
      <c r="PNC562" s="115"/>
      <c r="PND562" s="115"/>
      <c r="PNE562" s="115"/>
      <c r="PNF562" s="115"/>
      <c r="PNG562" s="115"/>
      <c r="PNH562" s="115"/>
      <c r="PNI562" s="115"/>
      <c r="PNJ562" s="115"/>
      <c r="PNK562" s="115"/>
      <c r="PNL562" s="115"/>
      <c r="PNM562" s="115"/>
      <c r="PNN562" s="115"/>
      <c r="PNO562" s="115"/>
      <c r="PNP562" s="115"/>
      <c r="PNQ562" s="115"/>
      <c r="PNR562" s="115"/>
      <c r="PNS562" s="115"/>
      <c r="PNT562" s="115"/>
      <c r="PNU562" s="115"/>
      <c r="PNV562" s="115"/>
      <c r="PNW562" s="115"/>
      <c r="PNX562" s="115"/>
      <c r="PNY562" s="115"/>
      <c r="PNZ562" s="115"/>
      <c r="POA562" s="115"/>
      <c r="POB562" s="115"/>
      <c r="POC562" s="115"/>
      <c r="POD562" s="115"/>
      <c r="POE562" s="115"/>
      <c r="POF562" s="115"/>
      <c r="POG562" s="115"/>
      <c r="POH562" s="115"/>
      <c r="POI562" s="115"/>
      <c r="POJ562" s="115"/>
      <c r="POK562" s="115"/>
      <c r="POL562" s="115"/>
      <c r="POM562" s="115"/>
      <c r="PON562" s="115"/>
      <c r="POO562" s="115"/>
      <c r="POP562" s="115"/>
      <c r="POQ562" s="115"/>
      <c r="POR562" s="115"/>
      <c r="POS562" s="115"/>
      <c r="POT562" s="115"/>
      <c r="POU562" s="115"/>
      <c r="POV562" s="115"/>
      <c r="POW562" s="115"/>
      <c r="POX562" s="115"/>
      <c r="POY562" s="115"/>
      <c r="POZ562" s="115"/>
      <c r="PPA562" s="115"/>
      <c r="PPB562" s="115"/>
      <c r="PPC562" s="115"/>
      <c r="PPD562" s="115"/>
      <c r="PPE562" s="115"/>
      <c r="PPF562" s="115"/>
      <c r="PPG562" s="115"/>
      <c r="PPH562" s="115"/>
      <c r="PPI562" s="115"/>
      <c r="PPJ562" s="115"/>
      <c r="PPK562" s="115"/>
      <c r="PPL562" s="115"/>
      <c r="PPM562" s="115"/>
      <c r="PPN562" s="115"/>
      <c r="PPO562" s="115"/>
      <c r="PPP562" s="115"/>
      <c r="PPQ562" s="115"/>
      <c r="PPR562" s="115"/>
      <c r="PPS562" s="115"/>
      <c r="PPT562" s="115"/>
      <c r="PPU562" s="115"/>
      <c r="PPV562" s="115"/>
      <c r="PPW562" s="115"/>
      <c r="PPX562" s="115"/>
      <c r="PPY562" s="115"/>
      <c r="PPZ562" s="115"/>
      <c r="PQA562" s="115"/>
      <c r="PQB562" s="115"/>
      <c r="PQC562" s="115"/>
      <c r="PQD562" s="115"/>
      <c r="PQE562" s="115"/>
      <c r="PQF562" s="115"/>
      <c r="PQG562" s="115"/>
      <c r="PQH562" s="115"/>
      <c r="PQI562" s="115"/>
      <c r="PQJ562" s="115"/>
      <c r="PQK562" s="115"/>
      <c r="PQL562" s="115"/>
      <c r="PQM562" s="115"/>
      <c r="PQN562" s="115"/>
      <c r="PQO562" s="115"/>
      <c r="PQP562" s="115"/>
      <c r="PQQ562" s="115"/>
      <c r="PQR562" s="115"/>
      <c r="PQS562" s="115"/>
      <c r="PQT562" s="115"/>
      <c r="PQU562" s="115"/>
      <c r="PQV562" s="115"/>
      <c r="PQW562" s="115"/>
      <c r="PQX562" s="115"/>
      <c r="PQY562" s="115"/>
      <c r="PQZ562" s="115"/>
      <c r="PRA562" s="115"/>
      <c r="PRB562" s="115"/>
      <c r="PRC562" s="115"/>
      <c r="PRD562" s="115"/>
      <c r="PRE562" s="115"/>
      <c r="PRF562" s="115"/>
      <c r="PRG562" s="115"/>
      <c r="PRH562" s="115"/>
      <c r="PRI562" s="115"/>
      <c r="PRJ562" s="115"/>
      <c r="PRK562" s="115"/>
      <c r="PRL562" s="115"/>
      <c r="PRM562" s="115"/>
      <c r="PRN562" s="115"/>
      <c r="PRO562" s="115"/>
      <c r="PRP562" s="115"/>
      <c r="PRQ562" s="115"/>
      <c r="PRR562" s="115"/>
      <c r="PRS562" s="115"/>
      <c r="PRT562" s="115"/>
      <c r="PRU562" s="115"/>
      <c r="PRV562" s="115"/>
      <c r="PRW562" s="115"/>
      <c r="PRX562" s="115"/>
      <c r="PRY562" s="115"/>
      <c r="PRZ562" s="115"/>
      <c r="PSA562" s="115"/>
      <c r="PSB562" s="115"/>
      <c r="PSC562" s="115"/>
      <c r="PSD562" s="115"/>
      <c r="PSE562" s="115"/>
      <c r="PSF562" s="115"/>
      <c r="PSG562" s="115"/>
      <c r="PSH562" s="115"/>
      <c r="PSI562" s="115"/>
      <c r="PSJ562" s="115"/>
      <c r="PSK562" s="115"/>
      <c r="PSL562" s="115"/>
      <c r="PSM562" s="115"/>
      <c r="PSN562" s="115"/>
      <c r="PSO562" s="115"/>
      <c r="PSP562" s="115"/>
      <c r="PSQ562" s="115"/>
      <c r="PSR562" s="115"/>
      <c r="PSS562" s="115"/>
      <c r="PST562" s="115"/>
      <c r="PSU562" s="115"/>
      <c r="PSV562" s="115"/>
      <c r="PSW562" s="115"/>
      <c r="PSX562" s="115"/>
      <c r="PSY562" s="115"/>
      <c r="PSZ562" s="115"/>
      <c r="PTA562" s="115"/>
      <c r="PTB562" s="115"/>
      <c r="PTC562" s="115"/>
      <c r="PTD562" s="115"/>
      <c r="PTE562" s="115"/>
      <c r="PTF562" s="115"/>
      <c r="PTG562" s="115"/>
      <c r="PTH562" s="115"/>
      <c r="PTI562" s="115"/>
      <c r="PTJ562" s="115"/>
      <c r="PTK562" s="115"/>
      <c r="PTL562" s="115"/>
      <c r="PTM562" s="115"/>
      <c r="PTN562" s="115"/>
      <c r="PTO562" s="115"/>
      <c r="PTP562" s="115"/>
      <c r="PTQ562" s="115"/>
      <c r="PTR562" s="115"/>
      <c r="PTS562" s="115"/>
      <c r="PTT562" s="115"/>
      <c r="PTU562" s="115"/>
      <c r="PTV562" s="115"/>
      <c r="PTW562" s="115"/>
      <c r="PTX562" s="115"/>
      <c r="PTY562" s="115"/>
      <c r="PTZ562" s="115"/>
      <c r="PUA562" s="115"/>
      <c r="PUB562" s="115"/>
      <c r="PUC562" s="115"/>
      <c r="PUD562" s="115"/>
      <c r="PUE562" s="115"/>
      <c r="PUF562" s="115"/>
      <c r="PUG562" s="115"/>
      <c r="PUH562" s="115"/>
      <c r="PUI562" s="115"/>
      <c r="PUJ562" s="115"/>
      <c r="PUK562" s="115"/>
      <c r="PUL562" s="115"/>
      <c r="PUM562" s="115"/>
      <c r="PUN562" s="115"/>
      <c r="PUO562" s="115"/>
      <c r="PUP562" s="115"/>
      <c r="PUQ562" s="115"/>
      <c r="PUR562" s="115"/>
      <c r="PUS562" s="115"/>
      <c r="PUT562" s="115"/>
      <c r="PUU562" s="115"/>
      <c r="PUV562" s="115"/>
      <c r="PUW562" s="115"/>
      <c r="PUX562" s="115"/>
      <c r="PUY562" s="115"/>
      <c r="PUZ562" s="115"/>
      <c r="PVA562" s="115"/>
      <c r="PVB562" s="115"/>
      <c r="PVC562" s="115"/>
      <c r="PVD562" s="115"/>
      <c r="PVE562" s="115"/>
      <c r="PVF562" s="115"/>
      <c r="PVG562" s="115"/>
      <c r="PVH562" s="115"/>
      <c r="PVI562" s="115"/>
      <c r="PVJ562" s="115"/>
      <c r="PVK562" s="115"/>
      <c r="PVL562" s="115"/>
      <c r="PVM562" s="115"/>
      <c r="PVN562" s="115"/>
      <c r="PVO562" s="115"/>
      <c r="PVP562" s="115"/>
      <c r="PVQ562" s="115"/>
      <c r="PVR562" s="115"/>
      <c r="PVS562" s="115"/>
      <c r="PVT562" s="115"/>
      <c r="PVU562" s="115"/>
      <c r="PVV562" s="115"/>
      <c r="PVW562" s="115"/>
      <c r="PVX562" s="115"/>
      <c r="PVY562" s="115"/>
      <c r="PVZ562" s="115"/>
      <c r="PWA562" s="115"/>
      <c r="PWB562" s="115"/>
      <c r="PWC562" s="115"/>
      <c r="PWD562" s="115"/>
      <c r="PWE562" s="115"/>
      <c r="PWF562" s="115"/>
      <c r="PWG562" s="115"/>
      <c r="PWH562" s="115"/>
      <c r="PWI562" s="115"/>
      <c r="PWJ562" s="115"/>
      <c r="PWK562" s="115"/>
      <c r="PWL562" s="115"/>
      <c r="PWM562" s="115"/>
      <c r="PWN562" s="115"/>
      <c r="PWO562" s="115"/>
      <c r="PWP562" s="115"/>
      <c r="PWQ562" s="115"/>
      <c r="PWR562" s="115"/>
      <c r="PWS562" s="115"/>
      <c r="PWT562" s="115"/>
      <c r="PWU562" s="115"/>
      <c r="PWV562" s="115"/>
      <c r="PWW562" s="115"/>
      <c r="PWX562" s="115"/>
      <c r="PWY562" s="115"/>
      <c r="PWZ562" s="115"/>
      <c r="PXA562" s="115"/>
      <c r="PXB562" s="115"/>
      <c r="PXC562" s="115"/>
      <c r="PXD562" s="115"/>
      <c r="PXE562" s="115"/>
      <c r="PXF562" s="115"/>
      <c r="PXG562" s="115"/>
      <c r="PXH562" s="115"/>
      <c r="PXI562" s="115"/>
      <c r="PXJ562" s="115"/>
      <c r="PXK562" s="115"/>
      <c r="PXL562" s="115"/>
      <c r="PXM562" s="115"/>
      <c r="PXN562" s="115"/>
      <c r="PXO562" s="115"/>
      <c r="PXP562" s="115"/>
      <c r="PXQ562" s="115"/>
      <c r="PXR562" s="115"/>
      <c r="PXS562" s="115"/>
      <c r="PXT562" s="115"/>
      <c r="PXU562" s="115"/>
      <c r="PXV562" s="115"/>
      <c r="PXW562" s="115"/>
      <c r="PXX562" s="115"/>
      <c r="PXY562" s="115"/>
      <c r="PXZ562" s="115"/>
      <c r="PYA562" s="115"/>
      <c r="PYB562" s="115"/>
      <c r="PYC562" s="115"/>
      <c r="PYD562" s="115"/>
      <c r="PYE562" s="115"/>
      <c r="PYF562" s="115"/>
      <c r="PYG562" s="115"/>
      <c r="PYH562" s="115"/>
      <c r="PYI562" s="115"/>
      <c r="PYJ562" s="115"/>
      <c r="PYK562" s="115"/>
      <c r="PYL562" s="115"/>
      <c r="PYM562" s="115"/>
      <c r="PYN562" s="115"/>
      <c r="PYO562" s="115"/>
      <c r="PYP562" s="115"/>
      <c r="PYQ562" s="115"/>
      <c r="PYR562" s="115"/>
      <c r="PYS562" s="115"/>
      <c r="PYT562" s="115"/>
      <c r="PYU562" s="115"/>
      <c r="PYV562" s="115"/>
      <c r="PYW562" s="115"/>
      <c r="PYX562" s="115"/>
      <c r="PYY562" s="115"/>
      <c r="PYZ562" s="115"/>
      <c r="PZA562" s="115"/>
      <c r="PZB562" s="115"/>
      <c r="PZC562" s="115"/>
      <c r="PZD562" s="115"/>
      <c r="PZE562" s="115"/>
      <c r="PZF562" s="115"/>
      <c r="PZG562" s="115"/>
      <c r="PZH562" s="115"/>
      <c r="PZI562" s="115"/>
      <c r="PZJ562" s="115"/>
      <c r="PZK562" s="115"/>
      <c r="PZL562" s="115"/>
      <c r="PZM562" s="115"/>
      <c r="PZN562" s="115"/>
      <c r="PZO562" s="115"/>
      <c r="PZP562" s="115"/>
      <c r="PZQ562" s="115"/>
      <c r="PZR562" s="115"/>
      <c r="PZS562" s="115"/>
      <c r="PZT562" s="115"/>
      <c r="PZU562" s="115"/>
      <c r="PZV562" s="115"/>
      <c r="PZW562" s="115"/>
      <c r="PZX562" s="115"/>
      <c r="PZY562" s="115"/>
      <c r="PZZ562" s="115"/>
      <c r="QAA562" s="115"/>
      <c r="QAB562" s="115"/>
      <c r="QAC562" s="115"/>
      <c r="QAD562" s="115"/>
      <c r="QAE562" s="115"/>
      <c r="QAF562" s="115"/>
      <c r="QAG562" s="115"/>
      <c r="QAH562" s="115"/>
      <c r="QAI562" s="115"/>
      <c r="QAJ562" s="115"/>
      <c r="QAK562" s="115"/>
      <c r="QAL562" s="115"/>
      <c r="QAM562" s="115"/>
      <c r="QAN562" s="115"/>
      <c r="QAO562" s="115"/>
      <c r="QAP562" s="115"/>
      <c r="QAQ562" s="115"/>
      <c r="QAR562" s="115"/>
      <c r="QAS562" s="115"/>
      <c r="QAT562" s="115"/>
      <c r="QAU562" s="115"/>
      <c r="QAV562" s="115"/>
      <c r="QAW562" s="115"/>
      <c r="QAX562" s="115"/>
      <c r="QAY562" s="115"/>
      <c r="QAZ562" s="115"/>
      <c r="QBA562" s="115"/>
      <c r="QBB562" s="115"/>
      <c r="QBC562" s="115"/>
      <c r="QBD562" s="115"/>
      <c r="QBE562" s="115"/>
      <c r="QBF562" s="115"/>
      <c r="QBG562" s="115"/>
      <c r="QBH562" s="115"/>
      <c r="QBI562" s="115"/>
      <c r="QBJ562" s="115"/>
      <c r="QBK562" s="115"/>
      <c r="QBL562" s="115"/>
      <c r="QBM562" s="115"/>
      <c r="QBN562" s="115"/>
      <c r="QBO562" s="115"/>
      <c r="QBP562" s="115"/>
      <c r="QBQ562" s="115"/>
      <c r="QBR562" s="115"/>
      <c r="QBS562" s="115"/>
      <c r="QBT562" s="115"/>
      <c r="QBU562" s="115"/>
      <c r="QBV562" s="115"/>
      <c r="QBW562" s="115"/>
      <c r="QBX562" s="115"/>
      <c r="QBY562" s="115"/>
      <c r="QBZ562" s="115"/>
      <c r="QCA562" s="115"/>
      <c r="QCB562" s="115"/>
      <c r="QCC562" s="115"/>
      <c r="QCD562" s="115"/>
      <c r="QCE562" s="115"/>
      <c r="QCF562" s="115"/>
      <c r="QCG562" s="115"/>
      <c r="QCH562" s="115"/>
      <c r="QCI562" s="115"/>
      <c r="QCJ562" s="115"/>
      <c r="QCK562" s="115"/>
      <c r="QCL562" s="115"/>
      <c r="QCM562" s="115"/>
      <c r="QCN562" s="115"/>
      <c r="QCO562" s="115"/>
      <c r="QCP562" s="115"/>
      <c r="QCQ562" s="115"/>
      <c r="QCR562" s="115"/>
      <c r="QCS562" s="115"/>
      <c r="QCT562" s="115"/>
      <c r="QCU562" s="115"/>
      <c r="QCV562" s="115"/>
      <c r="QCW562" s="115"/>
      <c r="QCX562" s="115"/>
      <c r="QCY562" s="115"/>
      <c r="QCZ562" s="115"/>
      <c r="QDA562" s="115"/>
      <c r="QDB562" s="115"/>
      <c r="QDC562" s="115"/>
      <c r="QDD562" s="115"/>
      <c r="QDE562" s="115"/>
      <c r="QDF562" s="115"/>
      <c r="QDG562" s="115"/>
      <c r="QDH562" s="115"/>
      <c r="QDI562" s="115"/>
      <c r="QDJ562" s="115"/>
      <c r="QDK562" s="115"/>
      <c r="QDL562" s="115"/>
      <c r="QDM562" s="115"/>
      <c r="QDN562" s="115"/>
      <c r="QDO562" s="115"/>
      <c r="QDP562" s="115"/>
      <c r="QDQ562" s="115"/>
      <c r="QDR562" s="115"/>
      <c r="QDS562" s="115"/>
      <c r="QDT562" s="115"/>
      <c r="QDU562" s="115"/>
      <c r="QDV562" s="115"/>
      <c r="QDW562" s="115"/>
      <c r="QDX562" s="115"/>
      <c r="QDY562" s="115"/>
      <c r="QDZ562" s="115"/>
      <c r="QEA562" s="115"/>
      <c r="QEB562" s="115"/>
      <c r="QEC562" s="115"/>
      <c r="QED562" s="115"/>
      <c r="QEE562" s="115"/>
      <c r="QEF562" s="115"/>
      <c r="QEG562" s="115"/>
      <c r="QEH562" s="115"/>
      <c r="QEI562" s="115"/>
      <c r="QEJ562" s="115"/>
      <c r="QEK562" s="115"/>
      <c r="QEL562" s="115"/>
      <c r="QEM562" s="115"/>
      <c r="QEN562" s="115"/>
      <c r="QEO562" s="115"/>
      <c r="QEP562" s="115"/>
      <c r="QEQ562" s="115"/>
      <c r="QER562" s="115"/>
      <c r="QES562" s="115"/>
      <c r="QET562" s="115"/>
      <c r="QEU562" s="115"/>
      <c r="QEV562" s="115"/>
      <c r="QEW562" s="115"/>
      <c r="QEX562" s="115"/>
      <c r="QEY562" s="115"/>
      <c r="QEZ562" s="115"/>
      <c r="QFA562" s="115"/>
      <c r="QFB562" s="115"/>
      <c r="QFC562" s="115"/>
      <c r="QFD562" s="115"/>
      <c r="QFE562" s="115"/>
      <c r="QFF562" s="115"/>
      <c r="QFG562" s="115"/>
      <c r="QFH562" s="115"/>
      <c r="QFI562" s="115"/>
      <c r="QFJ562" s="115"/>
      <c r="QFK562" s="115"/>
      <c r="QFL562" s="115"/>
      <c r="QFM562" s="115"/>
      <c r="QFN562" s="115"/>
      <c r="QFO562" s="115"/>
      <c r="QFP562" s="115"/>
      <c r="QFQ562" s="115"/>
      <c r="QFR562" s="115"/>
      <c r="QFS562" s="115"/>
      <c r="QFT562" s="115"/>
      <c r="QFU562" s="115"/>
      <c r="QFV562" s="115"/>
      <c r="QFW562" s="115"/>
      <c r="QFX562" s="115"/>
      <c r="QFY562" s="115"/>
      <c r="QFZ562" s="115"/>
      <c r="QGA562" s="115"/>
      <c r="QGB562" s="115"/>
      <c r="QGC562" s="115"/>
      <c r="QGD562" s="115"/>
      <c r="QGE562" s="115"/>
      <c r="QGF562" s="115"/>
      <c r="QGG562" s="115"/>
      <c r="QGH562" s="115"/>
      <c r="QGI562" s="115"/>
      <c r="QGJ562" s="115"/>
      <c r="QGK562" s="115"/>
      <c r="QGL562" s="115"/>
      <c r="QGM562" s="115"/>
      <c r="QGN562" s="115"/>
      <c r="QGO562" s="115"/>
      <c r="QGP562" s="115"/>
      <c r="QGQ562" s="115"/>
      <c r="QGR562" s="115"/>
      <c r="QGS562" s="115"/>
      <c r="QGT562" s="115"/>
      <c r="QGU562" s="115"/>
      <c r="QGV562" s="115"/>
      <c r="QGW562" s="115"/>
      <c r="QGX562" s="115"/>
      <c r="QGY562" s="115"/>
      <c r="QGZ562" s="115"/>
      <c r="QHA562" s="115"/>
      <c r="QHB562" s="115"/>
      <c r="QHC562" s="115"/>
      <c r="QHD562" s="115"/>
      <c r="QHE562" s="115"/>
      <c r="QHF562" s="115"/>
      <c r="QHG562" s="115"/>
      <c r="QHH562" s="115"/>
      <c r="QHI562" s="115"/>
      <c r="QHJ562" s="115"/>
      <c r="QHK562" s="115"/>
      <c r="QHL562" s="115"/>
      <c r="QHM562" s="115"/>
      <c r="QHN562" s="115"/>
      <c r="QHO562" s="115"/>
      <c r="QHP562" s="115"/>
      <c r="QHQ562" s="115"/>
      <c r="QHR562" s="115"/>
      <c r="QHS562" s="115"/>
      <c r="QHT562" s="115"/>
      <c r="QHU562" s="115"/>
      <c r="QHV562" s="115"/>
      <c r="QHW562" s="115"/>
      <c r="QHX562" s="115"/>
      <c r="QHY562" s="115"/>
      <c r="QHZ562" s="115"/>
      <c r="QIA562" s="115"/>
      <c r="QIB562" s="115"/>
      <c r="QIC562" s="115"/>
      <c r="QID562" s="115"/>
      <c r="QIE562" s="115"/>
      <c r="QIF562" s="115"/>
      <c r="QIG562" s="115"/>
      <c r="QIH562" s="115"/>
      <c r="QII562" s="115"/>
      <c r="QIJ562" s="115"/>
      <c r="QIK562" s="115"/>
      <c r="QIL562" s="115"/>
      <c r="QIM562" s="115"/>
      <c r="QIN562" s="115"/>
      <c r="QIO562" s="115"/>
      <c r="QIP562" s="115"/>
      <c r="QIQ562" s="115"/>
      <c r="QIR562" s="115"/>
      <c r="QIS562" s="115"/>
      <c r="QIT562" s="115"/>
      <c r="QIU562" s="115"/>
      <c r="QIV562" s="115"/>
      <c r="QIW562" s="115"/>
      <c r="QIX562" s="115"/>
      <c r="QIY562" s="115"/>
      <c r="QIZ562" s="115"/>
      <c r="QJA562" s="115"/>
      <c r="QJB562" s="115"/>
      <c r="QJC562" s="115"/>
      <c r="QJD562" s="115"/>
      <c r="QJE562" s="115"/>
      <c r="QJF562" s="115"/>
      <c r="QJG562" s="115"/>
      <c r="QJH562" s="115"/>
      <c r="QJI562" s="115"/>
      <c r="QJJ562" s="115"/>
      <c r="QJK562" s="115"/>
      <c r="QJL562" s="115"/>
      <c r="QJM562" s="115"/>
      <c r="QJN562" s="115"/>
      <c r="QJO562" s="115"/>
      <c r="QJP562" s="115"/>
      <c r="QJQ562" s="115"/>
      <c r="QJR562" s="115"/>
      <c r="QJS562" s="115"/>
      <c r="QJT562" s="115"/>
      <c r="QJU562" s="115"/>
      <c r="QJV562" s="115"/>
      <c r="QJW562" s="115"/>
      <c r="QJX562" s="115"/>
      <c r="QJY562" s="115"/>
      <c r="QJZ562" s="115"/>
      <c r="QKA562" s="115"/>
      <c r="QKB562" s="115"/>
      <c r="QKC562" s="115"/>
      <c r="QKD562" s="115"/>
      <c r="QKE562" s="115"/>
      <c r="QKF562" s="115"/>
      <c r="QKG562" s="115"/>
      <c r="QKH562" s="115"/>
      <c r="QKI562" s="115"/>
      <c r="QKJ562" s="115"/>
      <c r="QKK562" s="115"/>
      <c r="QKL562" s="115"/>
      <c r="QKM562" s="115"/>
      <c r="QKN562" s="115"/>
      <c r="QKO562" s="115"/>
      <c r="QKP562" s="115"/>
      <c r="QKQ562" s="115"/>
      <c r="QKR562" s="115"/>
      <c r="QKS562" s="115"/>
      <c r="QKT562" s="115"/>
      <c r="QKU562" s="115"/>
      <c r="QKV562" s="115"/>
      <c r="QKW562" s="115"/>
      <c r="QKX562" s="115"/>
      <c r="QKY562" s="115"/>
      <c r="QKZ562" s="115"/>
      <c r="QLA562" s="115"/>
      <c r="QLB562" s="115"/>
      <c r="QLC562" s="115"/>
      <c r="QLD562" s="115"/>
      <c r="QLE562" s="115"/>
      <c r="QLF562" s="115"/>
      <c r="QLG562" s="115"/>
      <c r="QLH562" s="115"/>
      <c r="QLI562" s="115"/>
      <c r="QLJ562" s="115"/>
      <c r="QLK562" s="115"/>
      <c r="QLL562" s="115"/>
      <c r="QLM562" s="115"/>
      <c r="QLN562" s="115"/>
      <c r="QLO562" s="115"/>
      <c r="QLP562" s="115"/>
      <c r="QLQ562" s="115"/>
      <c r="QLR562" s="115"/>
      <c r="QLS562" s="115"/>
      <c r="QLT562" s="115"/>
      <c r="QLU562" s="115"/>
      <c r="QLV562" s="115"/>
      <c r="QLW562" s="115"/>
      <c r="QLX562" s="115"/>
      <c r="QLY562" s="115"/>
      <c r="QLZ562" s="115"/>
      <c r="QMA562" s="115"/>
      <c r="QMB562" s="115"/>
      <c r="QMC562" s="115"/>
      <c r="QMD562" s="115"/>
      <c r="QME562" s="115"/>
      <c r="QMF562" s="115"/>
      <c r="QMG562" s="115"/>
      <c r="QMH562" s="115"/>
      <c r="QMI562" s="115"/>
      <c r="QMJ562" s="115"/>
      <c r="QMK562" s="115"/>
      <c r="QML562" s="115"/>
      <c r="QMM562" s="115"/>
      <c r="QMN562" s="115"/>
      <c r="QMO562" s="115"/>
      <c r="QMP562" s="115"/>
      <c r="QMQ562" s="115"/>
      <c r="QMR562" s="115"/>
      <c r="QMS562" s="115"/>
      <c r="QMT562" s="115"/>
      <c r="QMU562" s="115"/>
      <c r="QMV562" s="115"/>
      <c r="QMW562" s="115"/>
      <c r="QMX562" s="115"/>
      <c r="QMY562" s="115"/>
      <c r="QMZ562" s="115"/>
      <c r="QNA562" s="115"/>
      <c r="QNB562" s="115"/>
      <c r="QNC562" s="115"/>
      <c r="QND562" s="115"/>
      <c r="QNE562" s="115"/>
      <c r="QNF562" s="115"/>
      <c r="QNG562" s="115"/>
      <c r="QNH562" s="115"/>
      <c r="QNI562" s="115"/>
      <c r="QNJ562" s="115"/>
      <c r="QNK562" s="115"/>
      <c r="QNL562" s="115"/>
      <c r="QNM562" s="115"/>
      <c r="QNN562" s="115"/>
      <c r="QNO562" s="115"/>
      <c r="QNP562" s="115"/>
      <c r="QNQ562" s="115"/>
      <c r="QNR562" s="115"/>
      <c r="QNS562" s="115"/>
      <c r="QNT562" s="115"/>
      <c r="QNU562" s="115"/>
      <c r="QNV562" s="115"/>
      <c r="QNW562" s="115"/>
      <c r="QNX562" s="115"/>
      <c r="QNY562" s="115"/>
      <c r="QNZ562" s="115"/>
      <c r="QOA562" s="115"/>
      <c r="QOB562" s="115"/>
      <c r="QOC562" s="115"/>
      <c r="QOD562" s="115"/>
      <c r="QOE562" s="115"/>
      <c r="QOF562" s="115"/>
      <c r="QOG562" s="115"/>
      <c r="QOH562" s="115"/>
      <c r="QOI562" s="115"/>
      <c r="QOJ562" s="115"/>
      <c r="QOK562" s="115"/>
      <c r="QOL562" s="115"/>
      <c r="QOM562" s="115"/>
      <c r="QON562" s="115"/>
      <c r="QOO562" s="115"/>
      <c r="QOP562" s="115"/>
      <c r="QOQ562" s="115"/>
      <c r="QOR562" s="115"/>
      <c r="QOS562" s="115"/>
      <c r="QOT562" s="115"/>
      <c r="QOU562" s="115"/>
      <c r="QOV562" s="115"/>
      <c r="QOW562" s="115"/>
      <c r="QOX562" s="115"/>
      <c r="QOY562" s="115"/>
      <c r="QOZ562" s="115"/>
      <c r="QPA562" s="115"/>
      <c r="QPB562" s="115"/>
      <c r="QPC562" s="115"/>
      <c r="QPD562" s="115"/>
      <c r="QPE562" s="115"/>
      <c r="QPF562" s="115"/>
      <c r="QPG562" s="115"/>
      <c r="QPH562" s="115"/>
      <c r="QPI562" s="115"/>
      <c r="QPJ562" s="115"/>
      <c r="QPK562" s="115"/>
      <c r="QPL562" s="115"/>
      <c r="QPM562" s="115"/>
      <c r="QPN562" s="115"/>
      <c r="QPO562" s="115"/>
      <c r="QPP562" s="115"/>
      <c r="QPQ562" s="115"/>
      <c r="QPR562" s="115"/>
      <c r="QPS562" s="115"/>
      <c r="QPT562" s="115"/>
      <c r="QPU562" s="115"/>
      <c r="QPV562" s="115"/>
      <c r="QPW562" s="115"/>
      <c r="QPX562" s="115"/>
      <c r="QPY562" s="115"/>
      <c r="QPZ562" s="115"/>
      <c r="QQA562" s="115"/>
      <c r="QQB562" s="115"/>
      <c r="QQC562" s="115"/>
      <c r="QQD562" s="115"/>
      <c r="QQE562" s="115"/>
      <c r="QQF562" s="115"/>
      <c r="QQG562" s="115"/>
      <c r="QQH562" s="115"/>
      <c r="QQI562" s="115"/>
      <c r="QQJ562" s="115"/>
      <c r="QQK562" s="115"/>
      <c r="QQL562" s="115"/>
      <c r="QQM562" s="115"/>
      <c r="QQN562" s="115"/>
      <c r="QQO562" s="115"/>
      <c r="QQP562" s="115"/>
      <c r="QQQ562" s="115"/>
      <c r="QQR562" s="115"/>
      <c r="QQS562" s="115"/>
      <c r="QQT562" s="115"/>
      <c r="QQU562" s="115"/>
      <c r="QQV562" s="115"/>
      <c r="QQW562" s="115"/>
      <c r="QQX562" s="115"/>
      <c r="QQY562" s="115"/>
      <c r="QQZ562" s="115"/>
      <c r="QRA562" s="115"/>
      <c r="QRB562" s="115"/>
      <c r="QRC562" s="115"/>
      <c r="QRD562" s="115"/>
      <c r="QRE562" s="115"/>
      <c r="QRF562" s="115"/>
      <c r="QRG562" s="115"/>
      <c r="QRH562" s="115"/>
      <c r="QRI562" s="115"/>
      <c r="QRJ562" s="115"/>
      <c r="QRK562" s="115"/>
      <c r="QRL562" s="115"/>
      <c r="QRM562" s="115"/>
      <c r="QRN562" s="115"/>
      <c r="QRO562" s="115"/>
      <c r="QRP562" s="115"/>
      <c r="QRQ562" s="115"/>
      <c r="QRR562" s="115"/>
      <c r="QRS562" s="115"/>
      <c r="QRT562" s="115"/>
      <c r="QRU562" s="115"/>
      <c r="QRV562" s="115"/>
      <c r="QRW562" s="115"/>
      <c r="QRX562" s="115"/>
      <c r="QRY562" s="115"/>
      <c r="QRZ562" s="115"/>
      <c r="QSA562" s="115"/>
      <c r="QSB562" s="115"/>
      <c r="QSC562" s="115"/>
      <c r="QSD562" s="115"/>
      <c r="QSE562" s="115"/>
      <c r="QSF562" s="115"/>
      <c r="QSG562" s="115"/>
      <c r="QSH562" s="115"/>
      <c r="QSI562" s="115"/>
      <c r="QSJ562" s="115"/>
      <c r="QSK562" s="115"/>
      <c r="QSL562" s="115"/>
      <c r="QSM562" s="115"/>
      <c r="QSN562" s="115"/>
      <c r="QSO562" s="115"/>
      <c r="QSP562" s="115"/>
      <c r="QSQ562" s="115"/>
      <c r="QSR562" s="115"/>
      <c r="QSS562" s="115"/>
      <c r="QST562" s="115"/>
      <c r="QSU562" s="115"/>
      <c r="QSV562" s="115"/>
      <c r="QSW562" s="115"/>
      <c r="QSX562" s="115"/>
      <c r="QSY562" s="115"/>
      <c r="QSZ562" s="115"/>
      <c r="QTA562" s="115"/>
      <c r="QTB562" s="115"/>
      <c r="QTC562" s="115"/>
      <c r="QTD562" s="115"/>
      <c r="QTE562" s="115"/>
      <c r="QTF562" s="115"/>
      <c r="QTG562" s="115"/>
      <c r="QTH562" s="115"/>
      <c r="QTI562" s="115"/>
      <c r="QTJ562" s="115"/>
      <c r="QTK562" s="115"/>
      <c r="QTL562" s="115"/>
      <c r="QTM562" s="115"/>
      <c r="QTN562" s="115"/>
      <c r="QTO562" s="115"/>
      <c r="QTP562" s="115"/>
      <c r="QTQ562" s="115"/>
      <c r="QTR562" s="115"/>
      <c r="QTS562" s="115"/>
      <c r="QTT562" s="115"/>
      <c r="QTU562" s="115"/>
      <c r="QTV562" s="115"/>
      <c r="QTW562" s="115"/>
      <c r="QTX562" s="115"/>
      <c r="QTY562" s="115"/>
      <c r="QTZ562" s="115"/>
      <c r="QUA562" s="115"/>
      <c r="QUB562" s="115"/>
      <c r="QUC562" s="115"/>
      <c r="QUD562" s="115"/>
      <c r="QUE562" s="115"/>
      <c r="QUF562" s="115"/>
      <c r="QUG562" s="115"/>
      <c r="QUH562" s="115"/>
      <c r="QUI562" s="115"/>
      <c r="QUJ562" s="115"/>
      <c r="QUK562" s="115"/>
      <c r="QUL562" s="115"/>
      <c r="QUM562" s="115"/>
      <c r="QUN562" s="115"/>
      <c r="QUO562" s="115"/>
      <c r="QUP562" s="115"/>
      <c r="QUQ562" s="115"/>
      <c r="QUR562" s="115"/>
      <c r="QUS562" s="115"/>
      <c r="QUT562" s="115"/>
      <c r="QUU562" s="115"/>
      <c r="QUV562" s="115"/>
      <c r="QUW562" s="115"/>
      <c r="QUX562" s="115"/>
      <c r="QUY562" s="115"/>
      <c r="QUZ562" s="115"/>
      <c r="QVA562" s="115"/>
      <c r="QVB562" s="115"/>
      <c r="QVC562" s="115"/>
      <c r="QVD562" s="115"/>
      <c r="QVE562" s="115"/>
      <c r="QVF562" s="115"/>
      <c r="QVG562" s="115"/>
      <c r="QVH562" s="115"/>
      <c r="QVI562" s="115"/>
      <c r="QVJ562" s="115"/>
      <c r="QVK562" s="115"/>
      <c r="QVL562" s="115"/>
      <c r="QVM562" s="115"/>
      <c r="QVN562" s="115"/>
      <c r="QVO562" s="115"/>
      <c r="QVP562" s="115"/>
      <c r="QVQ562" s="115"/>
      <c r="QVR562" s="115"/>
      <c r="QVS562" s="115"/>
      <c r="QVT562" s="115"/>
      <c r="QVU562" s="115"/>
      <c r="QVV562" s="115"/>
      <c r="QVW562" s="115"/>
      <c r="QVX562" s="115"/>
      <c r="QVY562" s="115"/>
      <c r="QVZ562" s="115"/>
      <c r="QWA562" s="115"/>
      <c r="QWB562" s="115"/>
      <c r="QWC562" s="115"/>
      <c r="QWD562" s="115"/>
      <c r="QWE562" s="115"/>
      <c r="QWF562" s="115"/>
      <c r="QWG562" s="115"/>
      <c r="QWH562" s="115"/>
      <c r="QWI562" s="115"/>
      <c r="QWJ562" s="115"/>
      <c r="QWK562" s="115"/>
      <c r="QWL562" s="115"/>
      <c r="QWM562" s="115"/>
      <c r="QWN562" s="115"/>
      <c r="QWO562" s="115"/>
      <c r="QWP562" s="115"/>
      <c r="QWQ562" s="115"/>
      <c r="QWR562" s="115"/>
      <c r="QWS562" s="115"/>
      <c r="QWT562" s="115"/>
      <c r="QWU562" s="115"/>
      <c r="QWV562" s="115"/>
      <c r="QWW562" s="115"/>
      <c r="QWX562" s="115"/>
      <c r="QWY562" s="115"/>
      <c r="QWZ562" s="115"/>
      <c r="QXA562" s="115"/>
      <c r="QXB562" s="115"/>
      <c r="QXC562" s="115"/>
      <c r="QXD562" s="115"/>
      <c r="QXE562" s="115"/>
      <c r="QXF562" s="115"/>
      <c r="QXG562" s="115"/>
      <c r="QXH562" s="115"/>
      <c r="QXI562" s="115"/>
      <c r="QXJ562" s="115"/>
      <c r="QXK562" s="115"/>
      <c r="QXL562" s="115"/>
      <c r="QXM562" s="115"/>
      <c r="QXN562" s="115"/>
      <c r="QXO562" s="115"/>
      <c r="QXP562" s="115"/>
      <c r="QXQ562" s="115"/>
      <c r="QXR562" s="115"/>
      <c r="QXS562" s="115"/>
      <c r="QXT562" s="115"/>
      <c r="QXU562" s="115"/>
      <c r="QXV562" s="115"/>
      <c r="QXW562" s="115"/>
      <c r="QXX562" s="115"/>
      <c r="QXY562" s="115"/>
      <c r="QXZ562" s="115"/>
      <c r="QYA562" s="115"/>
      <c r="QYB562" s="115"/>
      <c r="QYC562" s="115"/>
      <c r="QYD562" s="115"/>
      <c r="QYE562" s="115"/>
      <c r="QYF562" s="115"/>
      <c r="QYG562" s="115"/>
      <c r="QYH562" s="115"/>
      <c r="QYI562" s="115"/>
      <c r="QYJ562" s="115"/>
      <c r="QYK562" s="115"/>
      <c r="QYL562" s="115"/>
      <c r="QYM562" s="115"/>
      <c r="QYN562" s="115"/>
      <c r="QYO562" s="115"/>
      <c r="QYP562" s="115"/>
      <c r="QYQ562" s="115"/>
      <c r="QYR562" s="115"/>
      <c r="QYS562" s="115"/>
      <c r="QYT562" s="115"/>
      <c r="QYU562" s="115"/>
      <c r="QYV562" s="115"/>
      <c r="QYW562" s="115"/>
      <c r="QYX562" s="115"/>
      <c r="QYY562" s="115"/>
      <c r="QYZ562" s="115"/>
      <c r="QZA562" s="115"/>
      <c r="QZB562" s="115"/>
      <c r="QZC562" s="115"/>
      <c r="QZD562" s="115"/>
      <c r="QZE562" s="115"/>
      <c r="QZF562" s="115"/>
      <c r="QZG562" s="115"/>
      <c r="QZH562" s="115"/>
      <c r="QZI562" s="115"/>
      <c r="QZJ562" s="115"/>
      <c r="QZK562" s="115"/>
      <c r="QZL562" s="115"/>
      <c r="QZM562" s="115"/>
      <c r="QZN562" s="115"/>
      <c r="QZO562" s="115"/>
      <c r="QZP562" s="115"/>
      <c r="QZQ562" s="115"/>
      <c r="QZR562" s="115"/>
      <c r="QZS562" s="115"/>
      <c r="QZT562" s="115"/>
      <c r="QZU562" s="115"/>
      <c r="QZV562" s="115"/>
      <c r="QZW562" s="115"/>
      <c r="QZX562" s="115"/>
      <c r="QZY562" s="115"/>
      <c r="QZZ562" s="115"/>
      <c r="RAA562" s="115"/>
      <c r="RAB562" s="115"/>
      <c r="RAC562" s="115"/>
      <c r="RAD562" s="115"/>
      <c r="RAE562" s="115"/>
      <c r="RAF562" s="115"/>
      <c r="RAG562" s="115"/>
      <c r="RAH562" s="115"/>
      <c r="RAI562" s="115"/>
      <c r="RAJ562" s="115"/>
      <c r="RAK562" s="115"/>
      <c r="RAL562" s="115"/>
      <c r="RAM562" s="115"/>
      <c r="RAN562" s="115"/>
      <c r="RAO562" s="115"/>
      <c r="RAP562" s="115"/>
      <c r="RAQ562" s="115"/>
      <c r="RAR562" s="115"/>
      <c r="RAS562" s="115"/>
      <c r="RAT562" s="115"/>
      <c r="RAU562" s="115"/>
      <c r="RAV562" s="115"/>
      <c r="RAW562" s="115"/>
      <c r="RAX562" s="115"/>
      <c r="RAY562" s="115"/>
      <c r="RAZ562" s="115"/>
      <c r="RBA562" s="115"/>
      <c r="RBB562" s="115"/>
      <c r="RBC562" s="115"/>
      <c r="RBD562" s="115"/>
      <c r="RBE562" s="115"/>
      <c r="RBF562" s="115"/>
      <c r="RBG562" s="115"/>
      <c r="RBH562" s="115"/>
      <c r="RBI562" s="115"/>
      <c r="RBJ562" s="115"/>
      <c r="RBK562" s="115"/>
      <c r="RBL562" s="115"/>
      <c r="RBM562" s="115"/>
      <c r="RBN562" s="115"/>
      <c r="RBO562" s="115"/>
      <c r="RBP562" s="115"/>
      <c r="RBQ562" s="115"/>
      <c r="RBR562" s="115"/>
      <c r="RBS562" s="115"/>
      <c r="RBT562" s="115"/>
      <c r="RBU562" s="115"/>
      <c r="RBV562" s="115"/>
      <c r="RBW562" s="115"/>
      <c r="RBX562" s="115"/>
      <c r="RBY562" s="115"/>
      <c r="RBZ562" s="115"/>
      <c r="RCA562" s="115"/>
      <c r="RCB562" s="115"/>
      <c r="RCC562" s="115"/>
      <c r="RCD562" s="115"/>
      <c r="RCE562" s="115"/>
      <c r="RCF562" s="115"/>
      <c r="RCG562" s="115"/>
      <c r="RCH562" s="115"/>
      <c r="RCI562" s="115"/>
      <c r="RCJ562" s="115"/>
      <c r="RCK562" s="115"/>
      <c r="RCL562" s="115"/>
      <c r="RCM562" s="115"/>
      <c r="RCN562" s="115"/>
      <c r="RCO562" s="115"/>
      <c r="RCP562" s="115"/>
      <c r="RCQ562" s="115"/>
      <c r="RCR562" s="115"/>
      <c r="RCS562" s="115"/>
      <c r="RCT562" s="115"/>
      <c r="RCU562" s="115"/>
      <c r="RCV562" s="115"/>
      <c r="RCW562" s="115"/>
      <c r="RCX562" s="115"/>
      <c r="RCY562" s="115"/>
      <c r="RCZ562" s="115"/>
      <c r="RDA562" s="115"/>
      <c r="RDB562" s="115"/>
      <c r="RDC562" s="115"/>
      <c r="RDD562" s="115"/>
      <c r="RDE562" s="115"/>
      <c r="RDF562" s="115"/>
      <c r="RDG562" s="115"/>
      <c r="RDH562" s="115"/>
      <c r="RDI562" s="115"/>
      <c r="RDJ562" s="115"/>
      <c r="RDK562" s="115"/>
      <c r="RDL562" s="115"/>
      <c r="RDM562" s="115"/>
      <c r="RDN562" s="115"/>
      <c r="RDO562" s="115"/>
      <c r="RDP562" s="115"/>
      <c r="RDQ562" s="115"/>
      <c r="RDR562" s="115"/>
      <c r="RDS562" s="115"/>
      <c r="RDT562" s="115"/>
      <c r="RDU562" s="115"/>
      <c r="RDV562" s="115"/>
      <c r="RDW562" s="115"/>
      <c r="RDX562" s="115"/>
      <c r="RDY562" s="115"/>
      <c r="RDZ562" s="115"/>
      <c r="REA562" s="115"/>
      <c r="REB562" s="115"/>
      <c r="REC562" s="115"/>
      <c r="RED562" s="115"/>
      <c r="REE562" s="115"/>
      <c r="REF562" s="115"/>
      <c r="REG562" s="115"/>
      <c r="REH562" s="115"/>
      <c r="REI562" s="115"/>
      <c r="REJ562" s="115"/>
      <c r="REK562" s="115"/>
      <c r="REL562" s="115"/>
      <c r="REM562" s="115"/>
      <c r="REN562" s="115"/>
      <c r="REO562" s="115"/>
      <c r="REP562" s="115"/>
      <c r="REQ562" s="115"/>
      <c r="RER562" s="115"/>
      <c r="RES562" s="115"/>
      <c r="RET562" s="115"/>
      <c r="REU562" s="115"/>
      <c r="REV562" s="115"/>
      <c r="REW562" s="115"/>
      <c r="REX562" s="115"/>
      <c r="REY562" s="115"/>
      <c r="REZ562" s="115"/>
      <c r="RFA562" s="115"/>
      <c r="RFB562" s="115"/>
      <c r="RFC562" s="115"/>
      <c r="RFD562" s="115"/>
      <c r="RFE562" s="115"/>
      <c r="RFF562" s="115"/>
      <c r="RFG562" s="115"/>
      <c r="RFH562" s="115"/>
      <c r="RFI562" s="115"/>
      <c r="RFJ562" s="115"/>
      <c r="RFK562" s="115"/>
      <c r="RFL562" s="115"/>
      <c r="RFM562" s="115"/>
      <c r="RFN562" s="115"/>
      <c r="RFO562" s="115"/>
      <c r="RFP562" s="115"/>
      <c r="RFQ562" s="115"/>
      <c r="RFR562" s="115"/>
      <c r="RFS562" s="115"/>
      <c r="RFT562" s="115"/>
      <c r="RFU562" s="115"/>
      <c r="RFV562" s="115"/>
      <c r="RFW562" s="115"/>
      <c r="RFX562" s="115"/>
      <c r="RFY562" s="115"/>
      <c r="RFZ562" s="115"/>
      <c r="RGA562" s="115"/>
      <c r="RGB562" s="115"/>
      <c r="RGC562" s="115"/>
      <c r="RGD562" s="115"/>
      <c r="RGE562" s="115"/>
      <c r="RGF562" s="115"/>
      <c r="RGG562" s="115"/>
      <c r="RGH562" s="115"/>
      <c r="RGI562" s="115"/>
      <c r="RGJ562" s="115"/>
      <c r="RGK562" s="115"/>
      <c r="RGL562" s="115"/>
      <c r="RGM562" s="115"/>
      <c r="RGN562" s="115"/>
      <c r="RGO562" s="115"/>
      <c r="RGP562" s="115"/>
      <c r="RGQ562" s="115"/>
      <c r="RGR562" s="115"/>
      <c r="RGS562" s="115"/>
      <c r="RGT562" s="115"/>
      <c r="RGU562" s="115"/>
      <c r="RGV562" s="115"/>
      <c r="RGW562" s="115"/>
      <c r="RGX562" s="115"/>
      <c r="RGY562" s="115"/>
      <c r="RGZ562" s="115"/>
      <c r="RHA562" s="115"/>
      <c r="RHB562" s="115"/>
      <c r="RHC562" s="115"/>
      <c r="RHD562" s="115"/>
      <c r="RHE562" s="115"/>
      <c r="RHF562" s="115"/>
      <c r="RHG562" s="115"/>
      <c r="RHH562" s="115"/>
      <c r="RHI562" s="115"/>
      <c r="RHJ562" s="115"/>
      <c r="RHK562" s="115"/>
      <c r="RHL562" s="115"/>
      <c r="RHM562" s="115"/>
      <c r="RHN562" s="115"/>
      <c r="RHO562" s="115"/>
      <c r="RHP562" s="115"/>
      <c r="RHQ562" s="115"/>
      <c r="RHR562" s="115"/>
      <c r="RHS562" s="115"/>
      <c r="RHT562" s="115"/>
      <c r="RHU562" s="115"/>
      <c r="RHV562" s="115"/>
      <c r="RHW562" s="115"/>
      <c r="RHX562" s="115"/>
      <c r="RHY562" s="115"/>
      <c r="RHZ562" s="115"/>
      <c r="RIA562" s="115"/>
      <c r="RIB562" s="115"/>
      <c r="RIC562" s="115"/>
      <c r="RID562" s="115"/>
      <c r="RIE562" s="115"/>
      <c r="RIF562" s="115"/>
      <c r="RIG562" s="115"/>
      <c r="RIH562" s="115"/>
      <c r="RII562" s="115"/>
      <c r="RIJ562" s="115"/>
      <c r="RIK562" s="115"/>
      <c r="RIL562" s="115"/>
      <c r="RIM562" s="115"/>
      <c r="RIN562" s="115"/>
      <c r="RIO562" s="115"/>
      <c r="RIP562" s="115"/>
      <c r="RIQ562" s="115"/>
      <c r="RIR562" s="115"/>
      <c r="RIS562" s="115"/>
      <c r="RIT562" s="115"/>
      <c r="RIU562" s="115"/>
      <c r="RIV562" s="115"/>
      <c r="RIW562" s="115"/>
      <c r="RIX562" s="115"/>
      <c r="RIY562" s="115"/>
      <c r="RIZ562" s="115"/>
      <c r="RJA562" s="115"/>
      <c r="RJB562" s="115"/>
      <c r="RJC562" s="115"/>
      <c r="RJD562" s="115"/>
      <c r="RJE562" s="115"/>
      <c r="RJF562" s="115"/>
      <c r="RJG562" s="115"/>
      <c r="RJH562" s="115"/>
      <c r="RJI562" s="115"/>
      <c r="RJJ562" s="115"/>
      <c r="RJK562" s="115"/>
      <c r="RJL562" s="115"/>
      <c r="RJM562" s="115"/>
      <c r="RJN562" s="115"/>
      <c r="RJO562" s="115"/>
      <c r="RJP562" s="115"/>
      <c r="RJQ562" s="115"/>
      <c r="RJR562" s="115"/>
      <c r="RJS562" s="115"/>
      <c r="RJT562" s="115"/>
      <c r="RJU562" s="115"/>
      <c r="RJV562" s="115"/>
      <c r="RJW562" s="115"/>
      <c r="RJX562" s="115"/>
      <c r="RJY562" s="115"/>
      <c r="RJZ562" s="115"/>
      <c r="RKA562" s="115"/>
      <c r="RKB562" s="115"/>
      <c r="RKC562" s="115"/>
      <c r="RKD562" s="115"/>
      <c r="RKE562" s="115"/>
      <c r="RKF562" s="115"/>
      <c r="RKG562" s="115"/>
      <c r="RKH562" s="115"/>
      <c r="RKI562" s="115"/>
      <c r="RKJ562" s="115"/>
      <c r="RKK562" s="115"/>
      <c r="RKL562" s="115"/>
      <c r="RKM562" s="115"/>
      <c r="RKN562" s="115"/>
      <c r="RKO562" s="115"/>
      <c r="RKP562" s="115"/>
      <c r="RKQ562" s="115"/>
      <c r="RKR562" s="115"/>
      <c r="RKS562" s="115"/>
      <c r="RKT562" s="115"/>
      <c r="RKU562" s="115"/>
      <c r="RKV562" s="115"/>
      <c r="RKW562" s="115"/>
      <c r="RKX562" s="115"/>
      <c r="RKY562" s="115"/>
      <c r="RKZ562" s="115"/>
      <c r="RLA562" s="115"/>
      <c r="RLB562" s="115"/>
      <c r="RLC562" s="115"/>
      <c r="RLD562" s="115"/>
      <c r="RLE562" s="115"/>
      <c r="RLF562" s="115"/>
      <c r="RLG562" s="115"/>
      <c r="RLH562" s="115"/>
      <c r="RLI562" s="115"/>
      <c r="RLJ562" s="115"/>
      <c r="RLK562" s="115"/>
      <c r="RLL562" s="115"/>
      <c r="RLM562" s="115"/>
      <c r="RLN562" s="115"/>
      <c r="RLO562" s="115"/>
      <c r="RLP562" s="115"/>
      <c r="RLQ562" s="115"/>
      <c r="RLR562" s="115"/>
      <c r="RLS562" s="115"/>
      <c r="RLT562" s="115"/>
      <c r="RLU562" s="115"/>
      <c r="RLV562" s="115"/>
      <c r="RLW562" s="115"/>
      <c r="RLX562" s="115"/>
      <c r="RLY562" s="115"/>
      <c r="RLZ562" s="115"/>
      <c r="RMA562" s="115"/>
      <c r="RMB562" s="115"/>
      <c r="RMC562" s="115"/>
      <c r="RMD562" s="115"/>
      <c r="RME562" s="115"/>
      <c r="RMF562" s="115"/>
      <c r="RMG562" s="115"/>
      <c r="RMH562" s="115"/>
      <c r="RMI562" s="115"/>
      <c r="RMJ562" s="115"/>
      <c r="RMK562" s="115"/>
      <c r="RML562" s="115"/>
      <c r="RMM562" s="115"/>
      <c r="RMN562" s="115"/>
      <c r="RMO562" s="115"/>
      <c r="RMP562" s="115"/>
      <c r="RMQ562" s="115"/>
      <c r="RMR562" s="115"/>
      <c r="RMS562" s="115"/>
      <c r="RMT562" s="115"/>
      <c r="RMU562" s="115"/>
      <c r="RMV562" s="115"/>
      <c r="RMW562" s="115"/>
      <c r="RMX562" s="115"/>
      <c r="RMY562" s="115"/>
      <c r="RMZ562" s="115"/>
      <c r="RNA562" s="115"/>
      <c r="RNB562" s="115"/>
      <c r="RNC562" s="115"/>
      <c r="RND562" s="115"/>
      <c r="RNE562" s="115"/>
      <c r="RNF562" s="115"/>
      <c r="RNG562" s="115"/>
      <c r="RNH562" s="115"/>
      <c r="RNI562" s="115"/>
      <c r="RNJ562" s="115"/>
      <c r="RNK562" s="115"/>
      <c r="RNL562" s="115"/>
      <c r="RNM562" s="115"/>
      <c r="RNN562" s="115"/>
      <c r="RNO562" s="115"/>
      <c r="RNP562" s="115"/>
      <c r="RNQ562" s="115"/>
      <c r="RNR562" s="115"/>
      <c r="RNS562" s="115"/>
      <c r="RNT562" s="115"/>
      <c r="RNU562" s="115"/>
      <c r="RNV562" s="115"/>
      <c r="RNW562" s="115"/>
      <c r="RNX562" s="115"/>
      <c r="RNY562" s="115"/>
      <c r="RNZ562" s="115"/>
      <c r="ROA562" s="115"/>
      <c r="ROB562" s="115"/>
      <c r="ROC562" s="115"/>
      <c r="ROD562" s="115"/>
      <c r="ROE562" s="115"/>
      <c r="ROF562" s="115"/>
      <c r="ROG562" s="115"/>
      <c r="ROH562" s="115"/>
      <c r="ROI562" s="115"/>
      <c r="ROJ562" s="115"/>
      <c r="ROK562" s="115"/>
      <c r="ROL562" s="115"/>
      <c r="ROM562" s="115"/>
      <c r="RON562" s="115"/>
      <c r="ROO562" s="115"/>
      <c r="ROP562" s="115"/>
      <c r="ROQ562" s="115"/>
      <c r="ROR562" s="115"/>
      <c r="ROS562" s="115"/>
      <c r="ROT562" s="115"/>
      <c r="ROU562" s="115"/>
      <c r="ROV562" s="115"/>
      <c r="ROW562" s="115"/>
      <c r="ROX562" s="115"/>
      <c r="ROY562" s="115"/>
      <c r="ROZ562" s="115"/>
      <c r="RPA562" s="115"/>
      <c r="RPB562" s="115"/>
      <c r="RPC562" s="115"/>
      <c r="RPD562" s="115"/>
      <c r="RPE562" s="115"/>
      <c r="RPF562" s="115"/>
      <c r="RPG562" s="115"/>
      <c r="RPH562" s="115"/>
      <c r="RPI562" s="115"/>
      <c r="RPJ562" s="115"/>
      <c r="RPK562" s="115"/>
      <c r="RPL562" s="115"/>
      <c r="RPM562" s="115"/>
      <c r="RPN562" s="115"/>
      <c r="RPO562" s="115"/>
      <c r="RPP562" s="115"/>
      <c r="RPQ562" s="115"/>
      <c r="RPR562" s="115"/>
      <c r="RPS562" s="115"/>
      <c r="RPT562" s="115"/>
      <c r="RPU562" s="115"/>
      <c r="RPV562" s="115"/>
      <c r="RPW562" s="115"/>
      <c r="RPX562" s="115"/>
      <c r="RPY562" s="115"/>
      <c r="RPZ562" s="115"/>
      <c r="RQA562" s="115"/>
      <c r="RQB562" s="115"/>
      <c r="RQC562" s="115"/>
      <c r="RQD562" s="115"/>
      <c r="RQE562" s="115"/>
      <c r="RQF562" s="115"/>
      <c r="RQG562" s="115"/>
      <c r="RQH562" s="115"/>
      <c r="RQI562" s="115"/>
      <c r="RQJ562" s="115"/>
      <c r="RQK562" s="115"/>
      <c r="RQL562" s="115"/>
      <c r="RQM562" s="115"/>
      <c r="RQN562" s="115"/>
      <c r="RQO562" s="115"/>
      <c r="RQP562" s="115"/>
      <c r="RQQ562" s="115"/>
      <c r="RQR562" s="115"/>
      <c r="RQS562" s="115"/>
      <c r="RQT562" s="115"/>
      <c r="RQU562" s="115"/>
      <c r="RQV562" s="115"/>
      <c r="RQW562" s="115"/>
      <c r="RQX562" s="115"/>
      <c r="RQY562" s="115"/>
      <c r="RQZ562" s="115"/>
      <c r="RRA562" s="115"/>
      <c r="RRB562" s="115"/>
      <c r="RRC562" s="115"/>
      <c r="RRD562" s="115"/>
      <c r="RRE562" s="115"/>
      <c r="RRF562" s="115"/>
      <c r="RRG562" s="115"/>
      <c r="RRH562" s="115"/>
      <c r="RRI562" s="115"/>
      <c r="RRJ562" s="115"/>
      <c r="RRK562" s="115"/>
      <c r="RRL562" s="115"/>
      <c r="RRM562" s="115"/>
      <c r="RRN562" s="115"/>
      <c r="RRO562" s="115"/>
      <c r="RRP562" s="115"/>
      <c r="RRQ562" s="115"/>
      <c r="RRR562" s="115"/>
      <c r="RRS562" s="115"/>
      <c r="RRT562" s="115"/>
      <c r="RRU562" s="115"/>
      <c r="RRV562" s="115"/>
      <c r="RRW562" s="115"/>
      <c r="RRX562" s="115"/>
      <c r="RRY562" s="115"/>
      <c r="RRZ562" s="115"/>
      <c r="RSA562" s="115"/>
      <c r="RSB562" s="115"/>
      <c r="RSC562" s="115"/>
      <c r="RSD562" s="115"/>
      <c r="RSE562" s="115"/>
      <c r="RSF562" s="115"/>
      <c r="RSG562" s="115"/>
      <c r="RSH562" s="115"/>
      <c r="RSI562" s="115"/>
      <c r="RSJ562" s="115"/>
      <c r="RSK562" s="115"/>
      <c r="RSL562" s="115"/>
      <c r="RSM562" s="115"/>
      <c r="RSN562" s="115"/>
      <c r="RSO562" s="115"/>
      <c r="RSP562" s="115"/>
      <c r="RSQ562" s="115"/>
      <c r="RSR562" s="115"/>
      <c r="RSS562" s="115"/>
      <c r="RST562" s="115"/>
      <c r="RSU562" s="115"/>
      <c r="RSV562" s="115"/>
      <c r="RSW562" s="115"/>
      <c r="RSX562" s="115"/>
      <c r="RSY562" s="115"/>
      <c r="RSZ562" s="115"/>
      <c r="RTA562" s="115"/>
      <c r="RTB562" s="115"/>
      <c r="RTC562" s="115"/>
      <c r="RTD562" s="115"/>
      <c r="RTE562" s="115"/>
      <c r="RTF562" s="115"/>
      <c r="RTG562" s="115"/>
      <c r="RTH562" s="115"/>
      <c r="RTI562" s="115"/>
      <c r="RTJ562" s="115"/>
      <c r="RTK562" s="115"/>
      <c r="RTL562" s="115"/>
      <c r="RTM562" s="115"/>
      <c r="RTN562" s="115"/>
      <c r="RTO562" s="115"/>
      <c r="RTP562" s="115"/>
      <c r="RTQ562" s="115"/>
      <c r="RTR562" s="115"/>
      <c r="RTS562" s="115"/>
      <c r="RTT562" s="115"/>
      <c r="RTU562" s="115"/>
      <c r="RTV562" s="115"/>
      <c r="RTW562" s="115"/>
      <c r="RTX562" s="115"/>
      <c r="RTY562" s="115"/>
      <c r="RTZ562" s="115"/>
      <c r="RUA562" s="115"/>
      <c r="RUB562" s="115"/>
      <c r="RUC562" s="115"/>
      <c r="RUD562" s="115"/>
      <c r="RUE562" s="115"/>
      <c r="RUF562" s="115"/>
      <c r="RUG562" s="115"/>
      <c r="RUH562" s="115"/>
      <c r="RUI562" s="115"/>
      <c r="RUJ562" s="115"/>
      <c r="RUK562" s="115"/>
      <c r="RUL562" s="115"/>
      <c r="RUM562" s="115"/>
      <c r="RUN562" s="115"/>
      <c r="RUO562" s="115"/>
      <c r="RUP562" s="115"/>
      <c r="RUQ562" s="115"/>
      <c r="RUR562" s="115"/>
      <c r="RUS562" s="115"/>
      <c r="RUT562" s="115"/>
      <c r="RUU562" s="115"/>
      <c r="RUV562" s="115"/>
      <c r="RUW562" s="115"/>
      <c r="RUX562" s="115"/>
      <c r="RUY562" s="115"/>
      <c r="RUZ562" s="115"/>
      <c r="RVA562" s="115"/>
      <c r="RVB562" s="115"/>
      <c r="RVC562" s="115"/>
      <c r="RVD562" s="115"/>
      <c r="RVE562" s="115"/>
      <c r="RVF562" s="115"/>
      <c r="RVG562" s="115"/>
      <c r="RVH562" s="115"/>
      <c r="RVI562" s="115"/>
      <c r="RVJ562" s="115"/>
      <c r="RVK562" s="115"/>
      <c r="RVL562" s="115"/>
      <c r="RVM562" s="115"/>
      <c r="RVN562" s="115"/>
      <c r="RVO562" s="115"/>
      <c r="RVP562" s="115"/>
      <c r="RVQ562" s="115"/>
      <c r="RVR562" s="115"/>
      <c r="RVS562" s="115"/>
      <c r="RVT562" s="115"/>
      <c r="RVU562" s="115"/>
      <c r="RVV562" s="115"/>
      <c r="RVW562" s="115"/>
      <c r="RVX562" s="115"/>
      <c r="RVY562" s="115"/>
      <c r="RVZ562" s="115"/>
      <c r="RWA562" s="115"/>
      <c r="RWB562" s="115"/>
      <c r="RWC562" s="115"/>
      <c r="RWD562" s="115"/>
      <c r="RWE562" s="115"/>
      <c r="RWF562" s="115"/>
      <c r="RWG562" s="115"/>
      <c r="RWH562" s="115"/>
      <c r="RWI562" s="115"/>
      <c r="RWJ562" s="115"/>
      <c r="RWK562" s="115"/>
      <c r="RWL562" s="115"/>
      <c r="RWM562" s="115"/>
      <c r="RWN562" s="115"/>
      <c r="RWO562" s="115"/>
      <c r="RWP562" s="115"/>
      <c r="RWQ562" s="115"/>
      <c r="RWR562" s="115"/>
      <c r="RWS562" s="115"/>
      <c r="RWT562" s="115"/>
      <c r="RWU562" s="115"/>
      <c r="RWV562" s="115"/>
      <c r="RWW562" s="115"/>
      <c r="RWX562" s="115"/>
      <c r="RWY562" s="115"/>
      <c r="RWZ562" s="115"/>
      <c r="RXA562" s="115"/>
      <c r="RXB562" s="115"/>
      <c r="RXC562" s="115"/>
      <c r="RXD562" s="115"/>
      <c r="RXE562" s="115"/>
      <c r="RXF562" s="115"/>
      <c r="RXG562" s="115"/>
      <c r="RXH562" s="115"/>
      <c r="RXI562" s="115"/>
      <c r="RXJ562" s="115"/>
      <c r="RXK562" s="115"/>
      <c r="RXL562" s="115"/>
      <c r="RXM562" s="115"/>
      <c r="RXN562" s="115"/>
      <c r="RXO562" s="115"/>
      <c r="RXP562" s="115"/>
      <c r="RXQ562" s="115"/>
      <c r="RXR562" s="115"/>
      <c r="RXS562" s="115"/>
      <c r="RXT562" s="115"/>
      <c r="RXU562" s="115"/>
      <c r="RXV562" s="115"/>
      <c r="RXW562" s="115"/>
      <c r="RXX562" s="115"/>
      <c r="RXY562" s="115"/>
      <c r="RXZ562" s="115"/>
      <c r="RYA562" s="115"/>
      <c r="RYB562" s="115"/>
      <c r="RYC562" s="115"/>
      <c r="RYD562" s="115"/>
      <c r="RYE562" s="115"/>
      <c r="RYF562" s="115"/>
      <c r="RYG562" s="115"/>
      <c r="RYH562" s="115"/>
      <c r="RYI562" s="115"/>
      <c r="RYJ562" s="115"/>
      <c r="RYK562" s="115"/>
      <c r="RYL562" s="115"/>
      <c r="RYM562" s="115"/>
      <c r="RYN562" s="115"/>
      <c r="RYO562" s="115"/>
      <c r="RYP562" s="115"/>
      <c r="RYQ562" s="115"/>
      <c r="RYR562" s="115"/>
      <c r="RYS562" s="115"/>
      <c r="RYT562" s="115"/>
      <c r="RYU562" s="115"/>
      <c r="RYV562" s="115"/>
      <c r="RYW562" s="115"/>
      <c r="RYX562" s="115"/>
      <c r="RYY562" s="115"/>
      <c r="RYZ562" s="115"/>
      <c r="RZA562" s="115"/>
      <c r="RZB562" s="115"/>
      <c r="RZC562" s="115"/>
      <c r="RZD562" s="115"/>
      <c r="RZE562" s="115"/>
      <c r="RZF562" s="115"/>
      <c r="RZG562" s="115"/>
      <c r="RZH562" s="115"/>
      <c r="RZI562" s="115"/>
      <c r="RZJ562" s="115"/>
      <c r="RZK562" s="115"/>
      <c r="RZL562" s="115"/>
      <c r="RZM562" s="115"/>
      <c r="RZN562" s="115"/>
      <c r="RZO562" s="115"/>
      <c r="RZP562" s="115"/>
      <c r="RZQ562" s="115"/>
      <c r="RZR562" s="115"/>
      <c r="RZS562" s="115"/>
      <c r="RZT562" s="115"/>
      <c r="RZU562" s="115"/>
      <c r="RZV562" s="115"/>
      <c r="RZW562" s="115"/>
      <c r="RZX562" s="115"/>
      <c r="RZY562" s="115"/>
      <c r="RZZ562" s="115"/>
      <c r="SAA562" s="115"/>
      <c r="SAB562" s="115"/>
      <c r="SAC562" s="115"/>
      <c r="SAD562" s="115"/>
      <c r="SAE562" s="115"/>
      <c r="SAF562" s="115"/>
      <c r="SAG562" s="115"/>
      <c r="SAH562" s="115"/>
      <c r="SAI562" s="115"/>
      <c r="SAJ562" s="115"/>
      <c r="SAK562" s="115"/>
      <c r="SAL562" s="115"/>
      <c r="SAM562" s="115"/>
      <c r="SAN562" s="115"/>
      <c r="SAO562" s="115"/>
      <c r="SAP562" s="115"/>
      <c r="SAQ562" s="115"/>
      <c r="SAR562" s="115"/>
      <c r="SAS562" s="115"/>
      <c r="SAT562" s="115"/>
      <c r="SAU562" s="115"/>
      <c r="SAV562" s="115"/>
      <c r="SAW562" s="115"/>
      <c r="SAX562" s="115"/>
      <c r="SAY562" s="115"/>
      <c r="SAZ562" s="115"/>
      <c r="SBA562" s="115"/>
      <c r="SBB562" s="115"/>
      <c r="SBC562" s="115"/>
      <c r="SBD562" s="115"/>
      <c r="SBE562" s="115"/>
      <c r="SBF562" s="115"/>
      <c r="SBG562" s="115"/>
      <c r="SBH562" s="115"/>
      <c r="SBI562" s="115"/>
      <c r="SBJ562" s="115"/>
      <c r="SBK562" s="115"/>
      <c r="SBL562" s="115"/>
      <c r="SBM562" s="115"/>
      <c r="SBN562" s="115"/>
      <c r="SBO562" s="115"/>
      <c r="SBP562" s="115"/>
      <c r="SBQ562" s="115"/>
      <c r="SBR562" s="115"/>
      <c r="SBS562" s="115"/>
      <c r="SBT562" s="115"/>
      <c r="SBU562" s="115"/>
      <c r="SBV562" s="115"/>
      <c r="SBW562" s="115"/>
      <c r="SBX562" s="115"/>
      <c r="SBY562" s="115"/>
      <c r="SBZ562" s="115"/>
      <c r="SCA562" s="115"/>
      <c r="SCB562" s="115"/>
      <c r="SCC562" s="115"/>
      <c r="SCD562" s="115"/>
      <c r="SCE562" s="115"/>
      <c r="SCF562" s="115"/>
      <c r="SCG562" s="115"/>
      <c r="SCH562" s="115"/>
      <c r="SCI562" s="115"/>
      <c r="SCJ562" s="115"/>
      <c r="SCK562" s="115"/>
      <c r="SCL562" s="115"/>
      <c r="SCM562" s="115"/>
      <c r="SCN562" s="115"/>
      <c r="SCO562" s="115"/>
      <c r="SCP562" s="115"/>
      <c r="SCQ562" s="115"/>
      <c r="SCR562" s="115"/>
      <c r="SCS562" s="115"/>
      <c r="SCT562" s="115"/>
      <c r="SCU562" s="115"/>
      <c r="SCV562" s="115"/>
      <c r="SCW562" s="115"/>
      <c r="SCX562" s="115"/>
      <c r="SCY562" s="115"/>
      <c r="SCZ562" s="115"/>
      <c r="SDA562" s="115"/>
      <c r="SDB562" s="115"/>
      <c r="SDC562" s="115"/>
      <c r="SDD562" s="115"/>
      <c r="SDE562" s="115"/>
      <c r="SDF562" s="115"/>
      <c r="SDG562" s="115"/>
      <c r="SDH562" s="115"/>
      <c r="SDI562" s="115"/>
      <c r="SDJ562" s="115"/>
      <c r="SDK562" s="115"/>
      <c r="SDL562" s="115"/>
      <c r="SDM562" s="115"/>
      <c r="SDN562" s="115"/>
      <c r="SDO562" s="115"/>
      <c r="SDP562" s="115"/>
      <c r="SDQ562" s="115"/>
      <c r="SDR562" s="115"/>
      <c r="SDS562" s="115"/>
      <c r="SDT562" s="115"/>
      <c r="SDU562" s="115"/>
      <c r="SDV562" s="115"/>
      <c r="SDW562" s="115"/>
      <c r="SDX562" s="115"/>
      <c r="SDY562" s="115"/>
      <c r="SDZ562" s="115"/>
      <c r="SEA562" s="115"/>
      <c r="SEB562" s="115"/>
      <c r="SEC562" s="115"/>
      <c r="SED562" s="115"/>
      <c r="SEE562" s="115"/>
      <c r="SEF562" s="115"/>
      <c r="SEG562" s="115"/>
      <c r="SEH562" s="115"/>
      <c r="SEI562" s="115"/>
      <c r="SEJ562" s="115"/>
      <c r="SEK562" s="115"/>
      <c r="SEL562" s="115"/>
      <c r="SEM562" s="115"/>
      <c r="SEN562" s="115"/>
      <c r="SEO562" s="115"/>
      <c r="SEP562" s="115"/>
      <c r="SEQ562" s="115"/>
      <c r="SER562" s="115"/>
      <c r="SES562" s="115"/>
      <c r="SET562" s="115"/>
      <c r="SEU562" s="115"/>
      <c r="SEV562" s="115"/>
      <c r="SEW562" s="115"/>
      <c r="SEX562" s="115"/>
      <c r="SEY562" s="115"/>
      <c r="SEZ562" s="115"/>
      <c r="SFA562" s="115"/>
      <c r="SFB562" s="115"/>
      <c r="SFC562" s="115"/>
      <c r="SFD562" s="115"/>
      <c r="SFE562" s="115"/>
      <c r="SFF562" s="115"/>
      <c r="SFG562" s="115"/>
      <c r="SFH562" s="115"/>
      <c r="SFI562" s="115"/>
      <c r="SFJ562" s="115"/>
      <c r="SFK562" s="115"/>
      <c r="SFL562" s="115"/>
      <c r="SFM562" s="115"/>
      <c r="SFN562" s="115"/>
      <c r="SFO562" s="115"/>
      <c r="SFP562" s="115"/>
      <c r="SFQ562" s="115"/>
      <c r="SFR562" s="115"/>
      <c r="SFS562" s="115"/>
      <c r="SFT562" s="115"/>
      <c r="SFU562" s="115"/>
      <c r="SFV562" s="115"/>
      <c r="SFW562" s="115"/>
      <c r="SFX562" s="115"/>
      <c r="SFY562" s="115"/>
      <c r="SFZ562" s="115"/>
      <c r="SGA562" s="115"/>
      <c r="SGB562" s="115"/>
      <c r="SGC562" s="115"/>
      <c r="SGD562" s="115"/>
      <c r="SGE562" s="115"/>
      <c r="SGF562" s="115"/>
      <c r="SGG562" s="115"/>
      <c r="SGH562" s="115"/>
      <c r="SGI562" s="115"/>
      <c r="SGJ562" s="115"/>
      <c r="SGK562" s="115"/>
      <c r="SGL562" s="115"/>
      <c r="SGM562" s="115"/>
      <c r="SGN562" s="115"/>
      <c r="SGO562" s="115"/>
      <c r="SGP562" s="115"/>
      <c r="SGQ562" s="115"/>
      <c r="SGR562" s="115"/>
      <c r="SGS562" s="115"/>
      <c r="SGT562" s="115"/>
      <c r="SGU562" s="115"/>
      <c r="SGV562" s="115"/>
      <c r="SGW562" s="115"/>
      <c r="SGX562" s="115"/>
      <c r="SGY562" s="115"/>
      <c r="SGZ562" s="115"/>
      <c r="SHA562" s="115"/>
      <c r="SHB562" s="115"/>
      <c r="SHC562" s="115"/>
      <c r="SHD562" s="115"/>
      <c r="SHE562" s="115"/>
      <c r="SHF562" s="115"/>
      <c r="SHG562" s="115"/>
      <c r="SHH562" s="115"/>
      <c r="SHI562" s="115"/>
      <c r="SHJ562" s="115"/>
      <c r="SHK562" s="115"/>
      <c r="SHL562" s="115"/>
      <c r="SHM562" s="115"/>
      <c r="SHN562" s="115"/>
      <c r="SHO562" s="115"/>
      <c r="SHP562" s="115"/>
      <c r="SHQ562" s="115"/>
      <c r="SHR562" s="115"/>
      <c r="SHS562" s="115"/>
      <c r="SHT562" s="115"/>
      <c r="SHU562" s="115"/>
      <c r="SHV562" s="115"/>
      <c r="SHW562" s="115"/>
      <c r="SHX562" s="115"/>
      <c r="SHY562" s="115"/>
      <c r="SHZ562" s="115"/>
      <c r="SIA562" s="115"/>
      <c r="SIB562" s="115"/>
      <c r="SIC562" s="115"/>
      <c r="SID562" s="115"/>
      <c r="SIE562" s="115"/>
      <c r="SIF562" s="115"/>
      <c r="SIG562" s="115"/>
      <c r="SIH562" s="115"/>
      <c r="SII562" s="115"/>
      <c r="SIJ562" s="115"/>
      <c r="SIK562" s="115"/>
      <c r="SIL562" s="115"/>
      <c r="SIM562" s="115"/>
      <c r="SIN562" s="115"/>
      <c r="SIO562" s="115"/>
      <c r="SIP562" s="115"/>
      <c r="SIQ562" s="115"/>
      <c r="SIR562" s="115"/>
      <c r="SIS562" s="115"/>
      <c r="SIT562" s="115"/>
      <c r="SIU562" s="115"/>
      <c r="SIV562" s="115"/>
      <c r="SIW562" s="115"/>
      <c r="SIX562" s="115"/>
      <c r="SIY562" s="115"/>
      <c r="SIZ562" s="115"/>
      <c r="SJA562" s="115"/>
      <c r="SJB562" s="115"/>
      <c r="SJC562" s="115"/>
      <c r="SJD562" s="115"/>
      <c r="SJE562" s="115"/>
      <c r="SJF562" s="115"/>
      <c r="SJG562" s="115"/>
      <c r="SJH562" s="115"/>
      <c r="SJI562" s="115"/>
      <c r="SJJ562" s="115"/>
      <c r="SJK562" s="115"/>
      <c r="SJL562" s="115"/>
      <c r="SJM562" s="115"/>
      <c r="SJN562" s="115"/>
      <c r="SJO562" s="115"/>
      <c r="SJP562" s="115"/>
      <c r="SJQ562" s="115"/>
      <c r="SJR562" s="115"/>
      <c r="SJS562" s="115"/>
      <c r="SJT562" s="115"/>
      <c r="SJU562" s="115"/>
      <c r="SJV562" s="115"/>
      <c r="SJW562" s="115"/>
      <c r="SJX562" s="115"/>
      <c r="SJY562" s="115"/>
      <c r="SJZ562" s="115"/>
      <c r="SKA562" s="115"/>
      <c r="SKB562" s="115"/>
      <c r="SKC562" s="115"/>
      <c r="SKD562" s="115"/>
      <c r="SKE562" s="115"/>
      <c r="SKF562" s="115"/>
      <c r="SKG562" s="115"/>
      <c r="SKH562" s="115"/>
      <c r="SKI562" s="115"/>
      <c r="SKJ562" s="115"/>
      <c r="SKK562" s="115"/>
      <c r="SKL562" s="115"/>
      <c r="SKM562" s="115"/>
      <c r="SKN562" s="115"/>
      <c r="SKO562" s="115"/>
      <c r="SKP562" s="115"/>
      <c r="SKQ562" s="115"/>
      <c r="SKR562" s="115"/>
      <c r="SKS562" s="115"/>
      <c r="SKT562" s="115"/>
      <c r="SKU562" s="115"/>
      <c r="SKV562" s="115"/>
      <c r="SKW562" s="115"/>
      <c r="SKX562" s="115"/>
      <c r="SKY562" s="115"/>
      <c r="SKZ562" s="115"/>
      <c r="SLA562" s="115"/>
      <c r="SLB562" s="115"/>
      <c r="SLC562" s="115"/>
      <c r="SLD562" s="115"/>
      <c r="SLE562" s="115"/>
      <c r="SLF562" s="115"/>
      <c r="SLG562" s="115"/>
      <c r="SLH562" s="115"/>
      <c r="SLI562" s="115"/>
      <c r="SLJ562" s="115"/>
      <c r="SLK562" s="115"/>
      <c r="SLL562" s="115"/>
      <c r="SLM562" s="115"/>
      <c r="SLN562" s="115"/>
      <c r="SLO562" s="115"/>
      <c r="SLP562" s="115"/>
      <c r="SLQ562" s="115"/>
      <c r="SLR562" s="115"/>
      <c r="SLS562" s="115"/>
      <c r="SLT562" s="115"/>
      <c r="SLU562" s="115"/>
      <c r="SLV562" s="115"/>
      <c r="SLW562" s="115"/>
      <c r="SLX562" s="115"/>
      <c r="SLY562" s="115"/>
      <c r="SLZ562" s="115"/>
      <c r="SMA562" s="115"/>
      <c r="SMB562" s="115"/>
      <c r="SMC562" s="115"/>
      <c r="SMD562" s="115"/>
      <c r="SME562" s="115"/>
      <c r="SMF562" s="115"/>
      <c r="SMG562" s="115"/>
      <c r="SMH562" s="115"/>
      <c r="SMI562" s="115"/>
      <c r="SMJ562" s="115"/>
      <c r="SMK562" s="115"/>
      <c r="SML562" s="115"/>
      <c r="SMM562" s="115"/>
      <c r="SMN562" s="115"/>
      <c r="SMO562" s="115"/>
      <c r="SMP562" s="115"/>
      <c r="SMQ562" s="115"/>
      <c r="SMR562" s="115"/>
      <c r="SMS562" s="115"/>
      <c r="SMT562" s="115"/>
      <c r="SMU562" s="115"/>
      <c r="SMV562" s="115"/>
      <c r="SMW562" s="115"/>
      <c r="SMX562" s="115"/>
      <c r="SMY562" s="115"/>
      <c r="SMZ562" s="115"/>
      <c r="SNA562" s="115"/>
      <c r="SNB562" s="115"/>
      <c r="SNC562" s="115"/>
      <c r="SND562" s="115"/>
      <c r="SNE562" s="115"/>
      <c r="SNF562" s="115"/>
      <c r="SNG562" s="115"/>
      <c r="SNH562" s="115"/>
      <c r="SNI562" s="115"/>
      <c r="SNJ562" s="115"/>
      <c r="SNK562" s="115"/>
      <c r="SNL562" s="115"/>
      <c r="SNM562" s="115"/>
      <c r="SNN562" s="115"/>
      <c r="SNO562" s="115"/>
      <c r="SNP562" s="115"/>
      <c r="SNQ562" s="115"/>
      <c r="SNR562" s="115"/>
      <c r="SNS562" s="115"/>
      <c r="SNT562" s="115"/>
      <c r="SNU562" s="115"/>
      <c r="SNV562" s="115"/>
      <c r="SNW562" s="115"/>
      <c r="SNX562" s="115"/>
      <c r="SNY562" s="115"/>
      <c r="SNZ562" s="115"/>
      <c r="SOA562" s="115"/>
      <c r="SOB562" s="115"/>
      <c r="SOC562" s="115"/>
      <c r="SOD562" s="115"/>
      <c r="SOE562" s="115"/>
      <c r="SOF562" s="115"/>
      <c r="SOG562" s="115"/>
      <c r="SOH562" s="115"/>
      <c r="SOI562" s="115"/>
      <c r="SOJ562" s="115"/>
      <c r="SOK562" s="115"/>
      <c r="SOL562" s="115"/>
      <c r="SOM562" s="115"/>
      <c r="SON562" s="115"/>
      <c r="SOO562" s="115"/>
      <c r="SOP562" s="115"/>
      <c r="SOQ562" s="115"/>
      <c r="SOR562" s="115"/>
      <c r="SOS562" s="115"/>
      <c r="SOT562" s="115"/>
      <c r="SOU562" s="115"/>
      <c r="SOV562" s="115"/>
      <c r="SOW562" s="115"/>
      <c r="SOX562" s="115"/>
      <c r="SOY562" s="115"/>
      <c r="SOZ562" s="115"/>
      <c r="SPA562" s="115"/>
      <c r="SPB562" s="115"/>
      <c r="SPC562" s="115"/>
      <c r="SPD562" s="115"/>
      <c r="SPE562" s="115"/>
      <c r="SPF562" s="115"/>
      <c r="SPG562" s="115"/>
      <c r="SPH562" s="115"/>
      <c r="SPI562" s="115"/>
      <c r="SPJ562" s="115"/>
      <c r="SPK562" s="115"/>
      <c r="SPL562" s="115"/>
      <c r="SPM562" s="115"/>
      <c r="SPN562" s="115"/>
      <c r="SPO562" s="115"/>
      <c r="SPP562" s="115"/>
      <c r="SPQ562" s="115"/>
      <c r="SPR562" s="115"/>
      <c r="SPS562" s="115"/>
      <c r="SPT562" s="115"/>
      <c r="SPU562" s="115"/>
      <c r="SPV562" s="115"/>
      <c r="SPW562" s="115"/>
      <c r="SPX562" s="115"/>
      <c r="SPY562" s="115"/>
      <c r="SPZ562" s="115"/>
      <c r="SQA562" s="115"/>
      <c r="SQB562" s="115"/>
      <c r="SQC562" s="115"/>
      <c r="SQD562" s="115"/>
      <c r="SQE562" s="115"/>
      <c r="SQF562" s="115"/>
      <c r="SQG562" s="115"/>
      <c r="SQH562" s="115"/>
      <c r="SQI562" s="115"/>
      <c r="SQJ562" s="115"/>
      <c r="SQK562" s="115"/>
      <c r="SQL562" s="115"/>
      <c r="SQM562" s="115"/>
      <c r="SQN562" s="115"/>
      <c r="SQO562" s="115"/>
      <c r="SQP562" s="115"/>
      <c r="SQQ562" s="115"/>
      <c r="SQR562" s="115"/>
      <c r="SQS562" s="115"/>
      <c r="SQT562" s="115"/>
      <c r="SQU562" s="115"/>
      <c r="SQV562" s="115"/>
      <c r="SQW562" s="115"/>
      <c r="SQX562" s="115"/>
      <c r="SQY562" s="115"/>
      <c r="SQZ562" s="115"/>
      <c r="SRA562" s="115"/>
      <c r="SRB562" s="115"/>
      <c r="SRC562" s="115"/>
      <c r="SRD562" s="115"/>
      <c r="SRE562" s="115"/>
      <c r="SRF562" s="115"/>
      <c r="SRG562" s="115"/>
      <c r="SRH562" s="115"/>
      <c r="SRI562" s="115"/>
      <c r="SRJ562" s="115"/>
      <c r="SRK562" s="115"/>
      <c r="SRL562" s="115"/>
      <c r="SRM562" s="115"/>
      <c r="SRN562" s="115"/>
      <c r="SRO562" s="115"/>
      <c r="SRP562" s="115"/>
      <c r="SRQ562" s="115"/>
      <c r="SRR562" s="115"/>
      <c r="SRS562" s="115"/>
      <c r="SRT562" s="115"/>
      <c r="SRU562" s="115"/>
      <c r="SRV562" s="115"/>
      <c r="SRW562" s="115"/>
      <c r="SRX562" s="115"/>
      <c r="SRY562" s="115"/>
      <c r="SRZ562" s="115"/>
      <c r="SSA562" s="115"/>
      <c r="SSB562" s="115"/>
      <c r="SSC562" s="115"/>
      <c r="SSD562" s="115"/>
      <c r="SSE562" s="115"/>
      <c r="SSF562" s="115"/>
      <c r="SSG562" s="115"/>
      <c r="SSH562" s="115"/>
      <c r="SSI562" s="115"/>
      <c r="SSJ562" s="115"/>
      <c r="SSK562" s="115"/>
      <c r="SSL562" s="115"/>
      <c r="SSM562" s="115"/>
      <c r="SSN562" s="115"/>
      <c r="SSO562" s="115"/>
      <c r="SSP562" s="115"/>
      <c r="SSQ562" s="115"/>
      <c r="SSR562" s="115"/>
      <c r="SSS562" s="115"/>
      <c r="SST562" s="115"/>
      <c r="SSU562" s="115"/>
      <c r="SSV562" s="115"/>
      <c r="SSW562" s="115"/>
      <c r="SSX562" s="115"/>
      <c r="SSY562" s="115"/>
      <c r="SSZ562" s="115"/>
      <c r="STA562" s="115"/>
      <c r="STB562" s="115"/>
      <c r="STC562" s="115"/>
      <c r="STD562" s="115"/>
      <c r="STE562" s="115"/>
      <c r="STF562" s="115"/>
      <c r="STG562" s="115"/>
      <c r="STH562" s="115"/>
      <c r="STI562" s="115"/>
      <c r="STJ562" s="115"/>
      <c r="STK562" s="115"/>
      <c r="STL562" s="115"/>
      <c r="STM562" s="115"/>
      <c r="STN562" s="115"/>
      <c r="STO562" s="115"/>
      <c r="STP562" s="115"/>
      <c r="STQ562" s="115"/>
      <c r="STR562" s="115"/>
      <c r="STS562" s="115"/>
      <c r="STT562" s="115"/>
      <c r="STU562" s="115"/>
      <c r="STV562" s="115"/>
      <c r="STW562" s="115"/>
      <c r="STX562" s="115"/>
      <c r="STY562" s="115"/>
      <c r="STZ562" s="115"/>
      <c r="SUA562" s="115"/>
      <c r="SUB562" s="115"/>
      <c r="SUC562" s="115"/>
      <c r="SUD562" s="115"/>
      <c r="SUE562" s="115"/>
      <c r="SUF562" s="115"/>
      <c r="SUG562" s="115"/>
      <c r="SUH562" s="115"/>
      <c r="SUI562" s="115"/>
      <c r="SUJ562" s="115"/>
      <c r="SUK562" s="115"/>
      <c r="SUL562" s="115"/>
      <c r="SUM562" s="115"/>
      <c r="SUN562" s="115"/>
      <c r="SUO562" s="115"/>
      <c r="SUP562" s="115"/>
      <c r="SUQ562" s="115"/>
      <c r="SUR562" s="115"/>
      <c r="SUS562" s="115"/>
      <c r="SUT562" s="115"/>
      <c r="SUU562" s="115"/>
      <c r="SUV562" s="115"/>
      <c r="SUW562" s="115"/>
      <c r="SUX562" s="115"/>
      <c r="SUY562" s="115"/>
      <c r="SUZ562" s="115"/>
      <c r="SVA562" s="115"/>
      <c r="SVB562" s="115"/>
      <c r="SVC562" s="115"/>
      <c r="SVD562" s="115"/>
      <c r="SVE562" s="115"/>
      <c r="SVF562" s="115"/>
      <c r="SVG562" s="115"/>
      <c r="SVH562" s="115"/>
      <c r="SVI562" s="115"/>
      <c r="SVJ562" s="115"/>
      <c r="SVK562" s="115"/>
      <c r="SVL562" s="115"/>
      <c r="SVM562" s="115"/>
      <c r="SVN562" s="115"/>
      <c r="SVO562" s="115"/>
      <c r="SVP562" s="115"/>
      <c r="SVQ562" s="115"/>
      <c r="SVR562" s="115"/>
      <c r="SVS562" s="115"/>
      <c r="SVT562" s="115"/>
      <c r="SVU562" s="115"/>
      <c r="SVV562" s="115"/>
      <c r="SVW562" s="115"/>
      <c r="SVX562" s="115"/>
      <c r="SVY562" s="115"/>
      <c r="SVZ562" s="115"/>
      <c r="SWA562" s="115"/>
      <c r="SWB562" s="115"/>
      <c r="SWC562" s="115"/>
      <c r="SWD562" s="115"/>
      <c r="SWE562" s="115"/>
      <c r="SWF562" s="115"/>
      <c r="SWG562" s="115"/>
      <c r="SWH562" s="115"/>
      <c r="SWI562" s="115"/>
      <c r="SWJ562" s="115"/>
      <c r="SWK562" s="115"/>
      <c r="SWL562" s="115"/>
      <c r="SWM562" s="115"/>
      <c r="SWN562" s="115"/>
      <c r="SWO562" s="115"/>
      <c r="SWP562" s="115"/>
      <c r="SWQ562" s="115"/>
      <c r="SWR562" s="115"/>
      <c r="SWS562" s="115"/>
      <c r="SWT562" s="115"/>
      <c r="SWU562" s="115"/>
      <c r="SWV562" s="115"/>
      <c r="SWW562" s="115"/>
      <c r="SWX562" s="115"/>
      <c r="SWY562" s="115"/>
      <c r="SWZ562" s="115"/>
      <c r="SXA562" s="115"/>
      <c r="SXB562" s="115"/>
      <c r="SXC562" s="115"/>
      <c r="SXD562" s="115"/>
      <c r="SXE562" s="115"/>
      <c r="SXF562" s="115"/>
      <c r="SXG562" s="115"/>
      <c r="SXH562" s="115"/>
      <c r="SXI562" s="115"/>
      <c r="SXJ562" s="115"/>
      <c r="SXK562" s="115"/>
      <c r="SXL562" s="115"/>
      <c r="SXM562" s="115"/>
      <c r="SXN562" s="115"/>
      <c r="SXO562" s="115"/>
      <c r="SXP562" s="115"/>
      <c r="SXQ562" s="115"/>
      <c r="SXR562" s="115"/>
      <c r="SXS562" s="115"/>
      <c r="SXT562" s="115"/>
      <c r="SXU562" s="115"/>
      <c r="SXV562" s="115"/>
      <c r="SXW562" s="115"/>
      <c r="SXX562" s="115"/>
      <c r="SXY562" s="115"/>
      <c r="SXZ562" s="115"/>
      <c r="SYA562" s="115"/>
      <c r="SYB562" s="115"/>
      <c r="SYC562" s="115"/>
      <c r="SYD562" s="115"/>
      <c r="SYE562" s="115"/>
      <c r="SYF562" s="115"/>
      <c r="SYG562" s="115"/>
      <c r="SYH562" s="115"/>
      <c r="SYI562" s="115"/>
      <c r="SYJ562" s="115"/>
      <c r="SYK562" s="115"/>
      <c r="SYL562" s="115"/>
      <c r="SYM562" s="115"/>
      <c r="SYN562" s="115"/>
      <c r="SYO562" s="115"/>
      <c r="SYP562" s="115"/>
      <c r="SYQ562" s="115"/>
      <c r="SYR562" s="115"/>
      <c r="SYS562" s="115"/>
      <c r="SYT562" s="115"/>
      <c r="SYU562" s="115"/>
      <c r="SYV562" s="115"/>
      <c r="SYW562" s="115"/>
      <c r="SYX562" s="115"/>
      <c r="SYY562" s="115"/>
      <c r="SYZ562" s="115"/>
      <c r="SZA562" s="115"/>
      <c r="SZB562" s="115"/>
      <c r="SZC562" s="115"/>
      <c r="SZD562" s="115"/>
      <c r="SZE562" s="115"/>
      <c r="SZF562" s="115"/>
      <c r="SZG562" s="115"/>
      <c r="SZH562" s="115"/>
      <c r="SZI562" s="115"/>
      <c r="SZJ562" s="115"/>
      <c r="SZK562" s="115"/>
      <c r="SZL562" s="115"/>
      <c r="SZM562" s="115"/>
      <c r="SZN562" s="115"/>
      <c r="SZO562" s="115"/>
      <c r="SZP562" s="115"/>
      <c r="SZQ562" s="115"/>
      <c r="SZR562" s="115"/>
      <c r="SZS562" s="115"/>
      <c r="SZT562" s="115"/>
      <c r="SZU562" s="115"/>
      <c r="SZV562" s="115"/>
      <c r="SZW562" s="115"/>
      <c r="SZX562" s="115"/>
      <c r="SZY562" s="115"/>
      <c r="SZZ562" s="115"/>
      <c r="TAA562" s="115"/>
      <c r="TAB562" s="115"/>
      <c r="TAC562" s="115"/>
      <c r="TAD562" s="115"/>
      <c r="TAE562" s="115"/>
      <c r="TAF562" s="115"/>
      <c r="TAG562" s="115"/>
      <c r="TAH562" s="115"/>
      <c r="TAI562" s="115"/>
      <c r="TAJ562" s="115"/>
      <c r="TAK562" s="115"/>
      <c r="TAL562" s="115"/>
      <c r="TAM562" s="115"/>
      <c r="TAN562" s="115"/>
      <c r="TAO562" s="115"/>
      <c r="TAP562" s="115"/>
      <c r="TAQ562" s="115"/>
      <c r="TAR562" s="115"/>
      <c r="TAS562" s="115"/>
      <c r="TAT562" s="115"/>
      <c r="TAU562" s="115"/>
      <c r="TAV562" s="115"/>
      <c r="TAW562" s="115"/>
      <c r="TAX562" s="115"/>
      <c r="TAY562" s="115"/>
      <c r="TAZ562" s="115"/>
      <c r="TBA562" s="115"/>
      <c r="TBB562" s="115"/>
      <c r="TBC562" s="115"/>
      <c r="TBD562" s="115"/>
      <c r="TBE562" s="115"/>
      <c r="TBF562" s="115"/>
      <c r="TBG562" s="115"/>
      <c r="TBH562" s="115"/>
      <c r="TBI562" s="115"/>
      <c r="TBJ562" s="115"/>
      <c r="TBK562" s="115"/>
      <c r="TBL562" s="115"/>
      <c r="TBM562" s="115"/>
      <c r="TBN562" s="115"/>
      <c r="TBO562" s="115"/>
      <c r="TBP562" s="115"/>
      <c r="TBQ562" s="115"/>
      <c r="TBR562" s="115"/>
      <c r="TBS562" s="115"/>
      <c r="TBT562" s="115"/>
      <c r="TBU562" s="115"/>
      <c r="TBV562" s="115"/>
      <c r="TBW562" s="115"/>
      <c r="TBX562" s="115"/>
      <c r="TBY562" s="115"/>
      <c r="TBZ562" s="115"/>
      <c r="TCA562" s="115"/>
      <c r="TCB562" s="115"/>
      <c r="TCC562" s="115"/>
      <c r="TCD562" s="115"/>
      <c r="TCE562" s="115"/>
      <c r="TCF562" s="115"/>
      <c r="TCG562" s="115"/>
      <c r="TCH562" s="115"/>
      <c r="TCI562" s="115"/>
      <c r="TCJ562" s="115"/>
      <c r="TCK562" s="115"/>
      <c r="TCL562" s="115"/>
      <c r="TCM562" s="115"/>
      <c r="TCN562" s="115"/>
      <c r="TCO562" s="115"/>
      <c r="TCP562" s="115"/>
      <c r="TCQ562" s="115"/>
      <c r="TCR562" s="115"/>
      <c r="TCS562" s="115"/>
      <c r="TCT562" s="115"/>
      <c r="TCU562" s="115"/>
      <c r="TCV562" s="115"/>
      <c r="TCW562" s="115"/>
      <c r="TCX562" s="115"/>
      <c r="TCY562" s="115"/>
      <c r="TCZ562" s="115"/>
      <c r="TDA562" s="115"/>
      <c r="TDB562" s="115"/>
      <c r="TDC562" s="115"/>
      <c r="TDD562" s="115"/>
      <c r="TDE562" s="115"/>
      <c r="TDF562" s="115"/>
      <c r="TDG562" s="115"/>
      <c r="TDH562" s="115"/>
      <c r="TDI562" s="115"/>
      <c r="TDJ562" s="115"/>
      <c r="TDK562" s="115"/>
      <c r="TDL562" s="115"/>
      <c r="TDM562" s="115"/>
      <c r="TDN562" s="115"/>
      <c r="TDO562" s="115"/>
      <c r="TDP562" s="115"/>
      <c r="TDQ562" s="115"/>
      <c r="TDR562" s="115"/>
      <c r="TDS562" s="115"/>
      <c r="TDT562" s="115"/>
      <c r="TDU562" s="115"/>
      <c r="TDV562" s="115"/>
      <c r="TDW562" s="115"/>
      <c r="TDX562" s="115"/>
      <c r="TDY562" s="115"/>
      <c r="TDZ562" s="115"/>
      <c r="TEA562" s="115"/>
      <c r="TEB562" s="115"/>
      <c r="TEC562" s="115"/>
      <c r="TED562" s="115"/>
      <c r="TEE562" s="115"/>
      <c r="TEF562" s="115"/>
      <c r="TEG562" s="115"/>
      <c r="TEH562" s="115"/>
      <c r="TEI562" s="115"/>
      <c r="TEJ562" s="115"/>
      <c r="TEK562" s="115"/>
      <c r="TEL562" s="115"/>
      <c r="TEM562" s="115"/>
      <c r="TEN562" s="115"/>
      <c r="TEO562" s="115"/>
      <c r="TEP562" s="115"/>
      <c r="TEQ562" s="115"/>
      <c r="TER562" s="115"/>
      <c r="TES562" s="115"/>
      <c r="TET562" s="115"/>
      <c r="TEU562" s="115"/>
      <c r="TEV562" s="115"/>
      <c r="TEW562" s="115"/>
      <c r="TEX562" s="115"/>
      <c r="TEY562" s="115"/>
      <c r="TEZ562" s="115"/>
      <c r="TFA562" s="115"/>
      <c r="TFB562" s="115"/>
      <c r="TFC562" s="115"/>
      <c r="TFD562" s="115"/>
      <c r="TFE562" s="115"/>
      <c r="TFF562" s="115"/>
      <c r="TFG562" s="115"/>
      <c r="TFH562" s="115"/>
      <c r="TFI562" s="115"/>
      <c r="TFJ562" s="115"/>
      <c r="TFK562" s="115"/>
      <c r="TFL562" s="115"/>
      <c r="TFM562" s="115"/>
      <c r="TFN562" s="115"/>
      <c r="TFO562" s="115"/>
      <c r="TFP562" s="115"/>
      <c r="TFQ562" s="115"/>
      <c r="TFR562" s="115"/>
      <c r="TFS562" s="115"/>
      <c r="TFT562" s="115"/>
      <c r="TFU562" s="115"/>
      <c r="TFV562" s="115"/>
      <c r="TFW562" s="115"/>
      <c r="TFX562" s="115"/>
      <c r="TFY562" s="115"/>
      <c r="TFZ562" s="115"/>
      <c r="TGA562" s="115"/>
      <c r="TGB562" s="115"/>
      <c r="TGC562" s="115"/>
      <c r="TGD562" s="115"/>
      <c r="TGE562" s="115"/>
      <c r="TGF562" s="115"/>
      <c r="TGG562" s="115"/>
      <c r="TGH562" s="115"/>
      <c r="TGI562" s="115"/>
      <c r="TGJ562" s="115"/>
      <c r="TGK562" s="115"/>
      <c r="TGL562" s="115"/>
      <c r="TGM562" s="115"/>
      <c r="TGN562" s="115"/>
      <c r="TGO562" s="115"/>
      <c r="TGP562" s="115"/>
      <c r="TGQ562" s="115"/>
      <c r="TGR562" s="115"/>
      <c r="TGS562" s="115"/>
      <c r="TGT562" s="115"/>
      <c r="TGU562" s="115"/>
      <c r="TGV562" s="115"/>
      <c r="TGW562" s="115"/>
      <c r="TGX562" s="115"/>
      <c r="TGY562" s="115"/>
      <c r="TGZ562" s="115"/>
      <c r="THA562" s="115"/>
      <c r="THB562" s="115"/>
      <c r="THC562" s="115"/>
      <c r="THD562" s="115"/>
      <c r="THE562" s="115"/>
      <c r="THF562" s="115"/>
      <c r="THG562" s="115"/>
      <c r="THH562" s="115"/>
      <c r="THI562" s="115"/>
      <c r="THJ562" s="115"/>
      <c r="THK562" s="115"/>
      <c r="THL562" s="115"/>
      <c r="THM562" s="115"/>
      <c r="THN562" s="115"/>
      <c r="THO562" s="115"/>
      <c r="THP562" s="115"/>
      <c r="THQ562" s="115"/>
      <c r="THR562" s="115"/>
      <c r="THS562" s="115"/>
      <c r="THT562" s="115"/>
      <c r="THU562" s="115"/>
      <c r="THV562" s="115"/>
      <c r="THW562" s="115"/>
      <c r="THX562" s="115"/>
      <c r="THY562" s="115"/>
      <c r="THZ562" s="115"/>
      <c r="TIA562" s="115"/>
      <c r="TIB562" s="115"/>
      <c r="TIC562" s="115"/>
      <c r="TID562" s="115"/>
      <c r="TIE562" s="115"/>
      <c r="TIF562" s="115"/>
      <c r="TIG562" s="115"/>
      <c r="TIH562" s="115"/>
      <c r="TII562" s="115"/>
      <c r="TIJ562" s="115"/>
      <c r="TIK562" s="115"/>
      <c r="TIL562" s="115"/>
      <c r="TIM562" s="115"/>
      <c r="TIN562" s="115"/>
      <c r="TIO562" s="115"/>
      <c r="TIP562" s="115"/>
      <c r="TIQ562" s="115"/>
      <c r="TIR562" s="115"/>
      <c r="TIS562" s="115"/>
      <c r="TIT562" s="115"/>
      <c r="TIU562" s="115"/>
      <c r="TIV562" s="115"/>
      <c r="TIW562" s="115"/>
      <c r="TIX562" s="115"/>
      <c r="TIY562" s="115"/>
      <c r="TIZ562" s="115"/>
      <c r="TJA562" s="115"/>
      <c r="TJB562" s="115"/>
      <c r="TJC562" s="115"/>
      <c r="TJD562" s="115"/>
      <c r="TJE562" s="115"/>
      <c r="TJF562" s="115"/>
      <c r="TJG562" s="115"/>
      <c r="TJH562" s="115"/>
      <c r="TJI562" s="115"/>
      <c r="TJJ562" s="115"/>
      <c r="TJK562" s="115"/>
      <c r="TJL562" s="115"/>
      <c r="TJM562" s="115"/>
      <c r="TJN562" s="115"/>
      <c r="TJO562" s="115"/>
      <c r="TJP562" s="115"/>
      <c r="TJQ562" s="115"/>
      <c r="TJR562" s="115"/>
      <c r="TJS562" s="115"/>
      <c r="TJT562" s="115"/>
      <c r="TJU562" s="115"/>
      <c r="TJV562" s="115"/>
      <c r="TJW562" s="115"/>
      <c r="TJX562" s="115"/>
      <c r="TJY562" s="115"/>
      <c r="TJZ562" s="115"/>
      <c r="TKA562" s="115"/>
      <c r="TKB562" s="115"/>
      <c r="TKC562" s="115"/>
      <c r="TKD562" s="115"/>
      <c r="TKE562" s="115"/>
      <c r="TKF562" s="115"/>
      <c r="TKG562" s="115"/>
      <c r="TKH562" s="115"/>
      <c r="TKI562" s="115"/>
      <c r="TKJ562" s="115"/>
      <c r="TKK562" s="115"/>
      <c r="TKL562" s="115"/>
      <c r="TKM562" s="115"/>
      <c r="TKN562" s="115"/>
      <c r="TKO562" s="115"/>
      <c r="TKP562" s="115"/>
      <c r="TKQ562" s="115"/>
      <c r="TKR562" s="115"/>
      <c r="TKS562" s="115"/>
      <c r="TKT562" s="115"/>
      <c r="TKU562" s="115"/>
      <c r="TKV562" s="115"/>
      <c r="TKW562" s="115"/>
      <c r="TKX562" s="115"/>
      <c r="TKY562" s="115"/>
      <c r="TKZ562" s="115"/>
      <c r="TLA562" s="115"/>
      <c r="TLB562" s="115"/>
      <c r="TLC562" s="115"/>
      <c r="TLD562" s="115"/>
      <c r="TLE562" s="115"/>
      <c r="TLF562" s="115"/>
      <c r="TLG562" s="115"/>
      <c r="TLH562" s="115"/>
      <c r="TLI562" s="115"/>
      <c r="TLJ562" s="115"/>
      <c r="TLK562" s="115"/>
      <c r="TLL562" s="115"/>
      <c r="TLM562" s="115"/>
      <c r="TLN562" s="115"/>
      <c r="TLO562" s="115"/>
      <c r="TLP562" s="115"/>
      <c r="TLQ562" s="115"/>
      <c r="TLR562" s="115"/>
      <c r="TLS562" s="115"/>
      <c r="TLT562" s="115"/>
      <c r="TLU562" s="115"/>
      <c r="TLV562" s="115"/>
      <c r="TLW562" s="115"/>
      <c r="TLX562" s="115"/>
      <c r="TLY562" s="115"/>
      <c r="TLZ562" s="115"/>
      <c r="TMA562" s="115"/>
      <c r="TMB562" s="115"/>
      <c r="TMC562" s="115"/>
      <c r="TMD562" s="115"/>
      <c r="TME562" s="115"/>
      <c r="TMF562" s="115"/>
      <c r="TMG562" s="115"/>
      <c r="TMH562" s="115"/>
      <c r="TMI562" s="115"/>
      <c r="TMJ562" s="115"/>
      <c r="TMK562" s="115"/>
      <c r="TML562" s="115"/>
      <c r="TMM562" s="115"/>
      <c r="TMN562" s="115"/>
      <c r="TMO562" s="115"/>
      <c r="TMP562" s="115"/>
      <c r="TMQ562" s="115"/>
      <c r="TMR562" s="115"/>
      <c r="TMS562" s="115"/>
      <c r="TMT562" s="115"/>
      <c r="TMU562" s="115"/>
      <c r="TMV562" s="115"/>
      <c r="TMW562" s="115"/>
      <c r="TMX562" s="115"/>
      <c r="TMY562" s="115"/>
      <c r="TMZ562" s="115"/>
      <c r="TNA562" s="115"/>
      <c r="TNB562" s="115"/>
      <c r="TNC562" s="115"/>
      <c r="TND562" s="115"/>
      <c r="TNE562" s="115"/>
      <c r="TNF562" s="115"/>
      <c r="TNG562" s="115"/>
      <c r="TNH562" s="115"/>
      <c r="TNI562" s="115"/>
      <c r="TNJ562" s="115"/>
      <c r="TNK562" s="115"/>
      <c r="TNL562" s="115"/>
      <c r="TNM562" s="115"/>
      <c r="TNN562" s="115"/>
      <c r="TNO562" s="115"/>
      <c r="TNP562" s="115"/>
      <c r="TNQ562" s="115"/>
      <c r="TNR562" s="115"/>
      <c r="TNS562" s="115"/>
      <c r="TNT562" s="115"/>
      <c r="TNU562" s="115"/>
      <c r="TNV562" s="115"/>
      <c r="TNW562" s="115"/>
      <c r="TNX562" s="115"/>
      <c r="TNY562" s="115"/>
      <c r="TNZ562" s="115"/>
      <c r="TOA562" s="115"/>
      <c r="TOB562" s="115"/>
      <c r="TOC562" s="115"/>
      <c r="TOD562" s="115"/>
      <c r="TOE562" s="115"/>
      <c r="TOF562" s="115"/>
      <c r="TOG562" s="115"/>
      <c r="TOH562" s="115"/>
      <c r="TOI562" s="115"/>
      <c r="TOJ562" s="115"/>
      <c r="TOK562" s="115"/>
      <c r="TOL562" s="115"/>
      <c r="TOM562" s="115"/>
      <c r="TON562" s="115"/>
      <c r="TOO562" s="115"/>
      <c r="TOP562" s="115"/>
      <c r="TOQ562" s="115"/>
      <c r="TOR562" s="115"/>
      <c r="TOS562" s="115"/>
      <c r="TOT562" s="115"/>
      <c r="TOU562" s="115"/>
      <c r="TOV562" s="115"/>
      <c r="TOW562" s="115"/>
      <c r="TOX562" s="115"/>
      <c r="TOY562" s="115"/>
      <c r="TOZ562" s="115"/>
      <c r="TPA562" s="115"/>
      <c r="TPB562" s="115"/>
      <c r="TPC562" s="115"/>
      <c r="TPD562" s="115"/>
      <c r="TPE562" s="115"/>
      <c r="TPF562" s="115"/>
      <c r="TPG562" s="115"/>
      <c r="TPH562" s="115"/>
      <c r="TPI562" s="115"/>
      <c r="TPJ562" s="115"/>
      <c r="TPK562" s="115"/>
      <c r="TPL562" s="115"/>
      <c r="TPM562" s="115"/>
      <c r="TPN562" s="115"/>
      <c r="TPO562" s="115"/>
      <c r="TPP562" s="115"/>
      <c r="TPQ562" s="115"/>
      <c r="TPR562" s="115"/>
      <c r="TPS562" s="115"/>
      <c r="TPT562" s="115"/>
      <c r="TPU562" s="115"/>
      <c r="TPV562" s="115"/>
      <c r="TPW562" s="115"/>
      <c r="TPX562" s="115"/>
      <c r="TPY562" s="115"/>
      <c r="TPZ562" s="115"/>
      <c r="TQA562" s="115"/>
      <c r="TQB562" s="115"/>
      <c r="TQC562" s="115"/>
      <c r="TQD562" s="115"/>
      <c r="TQE562" s="115"/>
      <c r="TQF562" s="115"/>
      <c r="TQG562" s="115"/>
      <c r="TQH562" s="115"/>
      <c r="TQI562" s="115"/>
      <c r="TQJ562" s="115"/>
      <c r="TQK562" s="115"/>
      <c r="TQL562" s="115"/>
      <c r="TQM562" s="115"/>
      <c r="TQN562" s="115"/>
      <c r="TQO562" s="115"/>
      <c r="TQP562" s="115"/>
      <c r="TQQ562" s="115"/>
      <c r="TQR562" s="115"/>
      <c r="TQS562" s="115"/>
      <c r="TQT562" s="115"/>
      <c r="TQU562" s="115"/>
      <c r="TQV562" s="115"/>
      <c r="TQW562" s="115"/>
      <c r="TQX562" s="115"/>
      <c r="TQY562" s="115"/>
      <c r="TQZ562" s="115"/>
      <c r="TRA562" s="115"/>
      <c r="TRB562" s="115"/>
      <c r="TRC562" s="115"/>
      <c r="TRD562" s="115"/>
      <c r="TRE562" s="115"/>
      <c r="TRF562" s="115"/>
      <c r="TRG562" s="115"/>
      <c r="TRH562" s="115"/>
      <c r="TRI562" s="115"/>
      <c r="TRJ562" s="115"/>
      <c r="TRK562" s="115"/>
      <c r="TRL562" s="115"/>
      <c r="TRM562" s="115"/>
      <c r="TRN562" s="115"/>
      <c r="TRO562" s="115"/>
      <c r="TRP562" s="115"/>
      <c r="TRQ562" s="115"/>
      <c r="TRR562" s="115"/>
      <c r="TRS562" s="115"/>
      <c r="TRT562" s="115"/>
      <c r="TRU562" s="115"/>
      <c r="TRV562" s="115"/>
      <c r="TRW562" s="115"/>
      <c r="TRX562" s="115"/>
      <c r="TRY562" s="115"/>
      <c r="TRZ562" s="115"/>
      <c r="TSA562" s="115"/>
      <c r="TSB562" s="115"/>
      <c r="TSC562" s="115"/>
      <c r="TSD562" s="115"/>
      <c r="TSE562" s="115"/>
      <c r="TSF562" s="115"/>
      <c r="TSG562" s="115"/>
      <c r="TSH562" s="115"/>
      <c r="TSI562" s="115"/>
      <c r="TSJ562" s="115"/>
      <c r="TSK562" s="115"/>
      <c r="TSL562" s="115"/>
      <c r="TSM562" s="115"/>
      <c r="TSN562" s="115"/>
      <c r="TSO562" s="115"/>
      <c r="TSP562" s="115"/>
      <c r="TSQ562" s="115"/>
      <c r="TSR562" s="115"/>
      <c r="TSS562" s="115"/>
      <c r="TST562" s="115"/>
      <c r="TSU562" s="115"/>
      <c r="TSV562" s="115"/>
      <c r="TSW562" s="115"/>
      <c r="TSX562" s="115"/>
      <c r="TSY562" s="115"/>
      <c r="TSZ562" s="115"/>
      <c r="TTA562" s="115"/>
      <c r="TTB562" s="115"/>
      <c r="TTC562" s="115"/>
      <c r="TTD562" s="115"/>
      <c r="TTE562" s="115"/>
      <c r="TTF562" s="115"/>
      <c r="TTG562" s="115"/>
      <c r="TTH562" s="115"/>
      <c r="TTI562" s="115"/>
      <c r="TTJ562" s="115"/>
      <c r="TTK562" s="115"/>
      <c r="TTL562" s="115"/>
      <c r="TTM562" s="115"/>
      <c r="TTN562" s="115"/>
      <c r="TTO562" s="115"/>
      <c r="TTP562" s="115"/>
      <c r="TTQ562" s="115"/>
      <c r="TTR562" s="115"/>
      <c r="TTS562" s="115"/>
      <c r="TTT562" s="115"/>
      <c r="TTU562" s="115"/>
      <c r="TTV562" s="115"/>
      <c r="TTW562" s="115"/>
      <c r="TTX562" s="115"/>
      <c r="TTY562" s="115"/>
      <c r="TTZ562" s="115"/>
      <c r="TUA562" s="115"/>
      <c r="TUB562" s="115"/>
      <c r="TUC562" s="115"/>
      <c r="TUD562" s="115"/>
      <c r="TUE562" s="115"/>
      <c r="TUF562" s="115"/>
      <c r="TUG562" s="115"/>
      <c r="TUH562" s="115"/>
      <c r="TUI562" s="115"/>
      <c r="TUJ562" s="115"/>
      <c r="TUK562" s="115"/>
      <c r="TUL562" s="115"/>
      <c r="TUM562" s="115"/>
      <c r="TUN562" s="115"/>
      <c r="TUO562" s="115"/>
      <c r="TUP562" s="115"/>
      <c r="TUQ562" s="115"/>
      <c r="TUR562" s="115"/>
      <c r="TUS562" s="115"/>
      <c r="TUT562" s="115"/>
      <c r="TUU562" s="115"/>
      <c r="TUV562" s="115"/>
      <c r="TUW562" s="115"/>
      <c r="TUX562" s="115"/>
      <c r="TUY562" s="115"/>
      <c r="TUZ562" s="115"/>
      <c r="TVA562" s="115"/>
      <c r="TVB562" s="115"/>
      <c r="TVC562" s="115"/>
      <c r="TVD562" s="115"/>
      <c r="TVE562" s="115"/>
      <c r="TVF562" s="115"/>
      <c r="TVG562" s="115"/>
      <c r="TVH562" s="115"/>
      <c r="TVI562" s="115"/>
      <c r="TVJ562" s="115"/>
      <c r="TVK562" s="115"/>
      <c r="TVL562" s="115"/>
      <c r="TVM562" s="115"/>
      <c r="TVN562" s="115"/>
      <c r="TVO562" s="115"/>
      <c r="TVP562" s="115"/>
      <c r="TVQ562" s="115"/>
      <c r="TVR562" s="115"/>
      <c r="TVS562" s="115"/>
      <c r="TVT562" s="115"/>
      <c r="TVU562" s="115"/>
      <c r="TVV562" s="115"/>
      <c r="TVW562" s="115"/>
      <c r="TVX562" s="115"/>
      <c r="TVY562" s="115"/>
      <c r="TVZ562" s="115"/>
      <c r="TWA562" s="115"/>
      <c r="TWB562" s="115"/>
      <c r="TWC562" s="115"/>
      <c r="TWD562" s="115"/>
      <c r="TWE562" s="115"/>
      <c r="TWF562" s="115"/>
      <c r="TWG562" s="115"/>
      <c r="TWH562" s="115"/>
      <c r="TWI562" s="115"/>
      <c r="TWJ562" s="115"/>
      <c r="TWK562" s="115"/>
      <c r="TWL562" s="115"/>
      <c r="TWM562" s="115"/>
      <c r="TWN562" s="115"/>
      <c r="TWO562" s="115"/>
      <c r="TWP562" s="115"/>
      <c r="TWQ562" s="115"/>
      <c r="TWR562" s="115"/>
      <c r="TWS562" s="115"/>
      <c r="TWT562" s="115"/>
      <c r="TWU562" s="115"/>
      <c r="TWV562" s="115"/>
      <c r="TWW562" s="115"/>
      <c r="TWX562" s="115"/>
      <c r="TWY562" s="115"/>
      <c r="TWZ562" s="115"/>
      <c r="TXA562" s="115"/>
      <c r="TXB562" s="115"/>
      <c r="TXC562" s="115"/>
      <c r="TXD562" s="115"/>
      <c r="TXE562" s="115"/>
      <c r="TXF562" s="115"/>
      <c r="TXG562" s="115"/>
      <c r="TXH562" s="115"/>
      <c r="TXI562" s="115"/>
      <c r="TXJ562" s="115"/>
      <c r="TXK562" s="115"/>
      <c r="TXL562" s="115"/>
      <c r="TXM562" s="115"/>
      <c r="TXN562" s="115"/>
      <c r="TXO562" s="115"/>
      <c r="TXP562" s="115"/>
      <c r="TXQ562" s="115"/>
      <c r="TXR562" s="115"/>
      <c r="TXS562" s="115"/>
      <c r="TXT562" s="115"/>
      <c r="TXU562" s="115"/>
      <c r="TXV562" s="115"/>
      <c r="TXW562" s="115"/>
      <c r="TXX562" s="115"/>
      <c r="TXY562" s="115"/>
      <c r="TXZ562" s="115"/>
      <c r="TYA562" s="115"/>
      <c r="TYB562" s="115"/>
      <c r="TYC562" s="115"/>
      <c r="TYD562" s="115"/>
      <c r="TYE562" s="115"/>
      <c r="TYF562" s="115"/>
      <c r="TYG562" s="115"/>
      <c r="TYH562" s="115"/>
      <c r="TYI562" s="115"/>
      <c r="TYJ562" s="115"/>
      <c r="TYK562" s="115"/>
      <c r="TYL562" s="115"/>
      <c r="TYM562" s="115"/>
      <c r="TYN562" s="115"/>
      <c r="TYO562" s="115"/>
      <c r="TYP562" s="115"/>
      <c r="TYQ562" s="115"/>
      <c r="TYR562" s="115"/>
      <c r="TYS562" s="115"/>
      <c r="TYT562" s="115"/>
      <c r="TYU562" s="115"/>
      <c r="TYV562" s="115"/>
      <c r="TYW562" s="115"/>
      <c r="TYX562" s="115"/>
      <c r="TYY562" s="115"/>
      <c r="TYZ562" s="115"/>
      <c r="TZA562" s="115"/>
      <c r="TZB562" s="115"/>
      <c r="TZC562" s="115"/>
      <c r="TZD562" s="115"/>
      <c r="TZE562" s="115"/>
      <c r="TZF562" s="115"/>
      <c r="TZG562" s="115"/>
      <c r="TZH562" s="115"/>
      <c r="TZI562" s="115"/>
      <c r="TZJ562" s="115"/>
      <c r="TZK562" s="115"/>
      <c r="TZL562" s="115"/>
      <c r="TZM562" s="115"/>
      <c r="TZN562" s="115"/>
      <c r="TZO562" s="115"/>
      <c r="TZP562" s="115"/>
      <c r="TZQ562" s="115"/>
      <c r="TZR562" s="115"/>
      <c r="TZS562" s="115"/>
      <c r="TZT562" s="115"/>
      <c r="TZU562" s="115"/>
      <c r="TZV562" s="115"/>
      <c r="TZW562" s="115"/>
      <c r="TZX562" s="115"/>
      <c r="TZY562" s="115"/>
      <c r="TZZ562" s="115"/>
      <c r="UAA562" s="115"/>
      <c r="UAB562" s="115"/>
      <c r="UAC562" s="115"/>
      <c r="UAD562" s="115"/>
      <c r="UAE562" s="115"/>
      <c r="UAF562" s="115"/>
      <c r="UAG562" s="115"/>
      <c r="UAH562" s="115"/>
      <c r="UAI562" s="115"/>
      <c r="UAJ562" s="115"/>
      <c r="UAK562" s="115"/>
      <c r="UAL562" s="115"/>
      <c r="UAM562" s="115"/>
      <c r="UAN562" s="115"/>
      <c r="UAO562" s="115"/>
      <c r="UAP562" s="115"/>
      <c r="UAQ562" s="115"/>
      <c r="UAR562" s="115"/>
      <c r="UAS562" s="115"/>
      <c r="UAT562" s="115"/>
      <c r="UAU562" s="115"/>
      <c r="UAV562" s="115"/>
      <c r="UAW562" s="115"/>
      <c r="UAX562" s="115"/>
      <c r="UAY562" s="115"/>
      <c r="UAZ562" s="115"/>
      <c r="UBA562" s="115"/>
      <c r="UBB562" s="115"/>
      <c r="UBC562" s="115"/>
      <c r="UBD562" s="115"/>
      <c r="UBE562" s="115"/>
      <c r="UBF562" s="115"/>
      <c r="UBG562" s="115"/>
      <c r="UBH562" s="115"/>
      <c r="UBI562" s="115"/>
      <c r="UBJ562" s="115"/>
      <c r="UBK562" s="115"/>
      <c r="UBL562" s="115"/>
      <c r="UBM562" s="115"/>
      <c r="UBN562" s="115"/>
      <c r="UBO562" s="115"/>
      <c r="UBP562" s="115"/>
      <c r="UBQ562" s="115"/>
      <c r="UBR562" s="115"/>
      <c r="UBS562" s="115"/>
      <c r="UBT562" s="115"/>
      <c r="UBU562" s="115"/>
      <c r="UBV562" s="115"/>
      <c r="UBW562" s="115"/>
      <c r="UBX562" s="115"/>
      <c r="UBY562" s="115"/>
      <c r="UBZ562" s="115"/>
      <c r="UCA562" s="115"/>
      <c r="UCB562" s="115"/>
      <c r="UCC562" s="115"/>
      <c r="UCD562" s="115"/>
      <c r="UCE562" s="115"/>
      <c r="UCF562" s="115"/>
      <c r="UCG562" s="115"/>
      <c r="UCH562" s="115"/>
      <c r="UCI562" s="115"/>
      <c r="UCJ562" s="115"/>
      <c r="UCK562" s="115"/>
      <c r="UCL562" s="115"/>
      <c r="UCM562" s="115"/>
      <c r="UCN562" s="115"/>
      <c r="UCO562" s="115"/>
      <c r="UCP562" s="115"/>
      <c r="UCQ562" s="115"/>
      <c r="UCR562" s="115"/>
      <c r="UCS562" s="115"/>
      <c r="UCT562" s="115"/>
      <c r="UCU562" s="115"/>
      <c r="UCV562" s="115"/>
      <c r="UCW562" s="115"/>
      <c r="UCX562" s="115"/>
      <c r="UCY562" s="115"/>
      <c r="UCZ562" s="115"/>
      <c r="UDA562" s="115"/>
      <c r="UDB562" s="115"/>
      <c r="UDC562" s="115"/>
      <c r="UDD562" s="115"/>
      <c r="UDE562" s="115"/>
      <c r="UDF562" s="115"/>
      <c r="UDG562" s="115"/>
      <c r="UDH562" s="115"/>
      <c r="UDI562" s="115"/>
      <c r="UDJ562" s="115"/>
      <c r="UDK562" s="115"/>
      <c r="UDL562" s="115"/>
      <c r="UDM562" s="115"/>
      <c r="UDN562" s="115"/>
      <c r="UDO562" s="115"/>
      <c r="UDP562" s="115"/>
      <c r="UDQ562" s="115"/>
      <c r="UDR562" s="115"/>
      <c r="UDS562" s="115"/>
      <c r="UDT562" s="115"/>
      <c r="UDU562" s="115"/>
      <c r="UDV562" s="115"/>
      <c r="UDW562" s="115"/>
      <c r="UDX562" s="115"/>
      <c r="UDY562" s="115"/>
      <c r="UDZ562" s="115"/>
      <c r="UEA562" s="115"/>
      <c r="UEB562" s="115"/>
      <c r="UEC562" s="115"/>
      <c r="UED562" s="115"/>
      <c r="UEE562" s="115"/>
      <c r="UEF562" s="115"/>
      <c r="UEG562" s="115"/>
      <c r="UEH562" s="115"/>
      <c r="UEI562" s="115"/>
      <c r="UEJ562" s="115"/>
      <c r="UEK562" s="115"/>
      <c r="UEL562" s="115"/>
      <c r="UEM562" s="115"/>
      <c r="UEN562" s="115"/>
      <c r="UEO562" s="115"/>
      <c r="UEP562" s="115"/>
      <c r="UEQ562" s="115"/>
      <c r="UER562" s="115"/>
      <c r="UES562" s="115"/>
      <c r="UET562" s="115"/>
      <c r="UEU562" s="115"/>
      <c r="UEV562" s="115"/>
      <c r="UEW562" s="115"/>
      <c r="UEX562" s="115"/>
      <c r="UEY562" s="115"/>
      <c r="UEZ562" s="115"/>
      <c r="UFA562" s="115"/>
      <c r="UFB562" s="115"/>
      <c r="UFC562" s="115"/>
      <c r="UFD562" s="115"/>
      <c r="UFE562" s="115"/>
      <c r="UFF562" s="115"/>
      <c r="UFG562" s="115"/>
      <c r="UFH562" s="115"/>
      <c r="UFI562" s="115"/>
      <c r="UFJ562" s="115"/>
      <c r="UFK562" s="115"/>
      <c r="UFL562" s="115"/>
      <c r="UFM562" s="115"/>
      <c r="UFN562" s="115"/>
      <c r="UFO562" s="115"/>
      <c r="UFP562" s="115"/>
      <c r="UFQ562" s="115"/>
      <c r="UFR562" s="115"/>
      <c r="UFS562" s="115"/>
      <c r="UFT562" s="115"/>
      <c r="UFU562" s="115"/>
      <c r="UFV562" s="115"/>
      <c r="UFW562" s="115"/>
      <c r="UFX562" s="115"/>
      <c r="UFY562" s="115"/>
      <c r="UFZ562" s="115"/>
      <c r="UGA562" s="115"/>
      <c r="UGB562" s="115"/>
      <c r="UGC562" s="115"/>
      <c r="UGD562" s="115"/>
      <c r="UGE562" s="115"/>
      <c r="UGF562" s="115"/>
      <c r="UGG562" s="115"/>
      <c r="UGH562" s="115"/>
      <c r="UGI562" s="115"/>
      <c r="UGJ562" s="115"/>
      <c r="UGK562" s="115"/>
      <c r="UGL562" s="115"/>
      <c r="UGM562" s="115"/>
      <c r="UGN562" s="115"/>
      <c r="UGO562" s="115"/>
      <c r="UGP562" s="115"/>
      <c r="UGQ562" s="115"/>
      <c r="UGR562" s="115"/>
      <c r="UGS562" s="115"/>
      <c r="UGT562" s="115"/>
      <c r="UGU562" s="115"/>
      <c r="UGV562" s="115"/>
      <c r="UGW562" s="115"/>
      <c r="UGX562" s="115"/>
      <c r="UGY562" s="115"/>
      <c r="UGZ562" s="115"/>
      <c r="UHA562" s="115"/>
      <c r="UHB562" s="115"/>
      <c r="UHC562" s="115"/>
      <c r="UHD562" s="115"/>
      <c r="UHE562" s="115"/>
      <c r="UHF562" s="115"/>
      <c r="UHG562" s="115"/>
      <c r="UHH562" s="115"/>
      <c r="UHI562" s="115"/>
      <c r="UHJ562" s="115"/>
      <c r="UHK562" s="115"/>
      <c r="UHL562" s="115"/>
      <c r="UHM562" s="115"/>
      <c r="UHN562" s="115"/>
      <c r="UHO562" s="115"/>
      <c r="UHP562" s="115"/>
      <c r="UHQ562" s="115"/>
      <c r="UHR562" s="115"/>
      <c r="UHS562" s="115"/>
      <c r="UHT562" s="115"/>
      <c r="UHU562" s="115"/>
      <c r="UHV562" s="115"/>
      <c r="UHW562" s="115"/>
      <c r="UHX562" s="115"/>
      <c r="UHY562" s="115"/>
      <c r="UHZ562" s="115"/>
      <c r="UIA562" s="115"/>
      <c r="UIB562" s="115"/>
      <c r="UIC562" s="115"/>
      <c r="UID562" s="115"/>
      <c r="UIE562" s="115"/>
      <c r="UIF562" s="115"/>
      <c r="UIG562" s="115"/>
      <c r="UIH562" s="115"/>
      <c r="UII562" s="115"/>
      <c r="UIJ562" s="115"/>
      <c r="UIK562" s="115"/>
      <c r="UIL562" s="115"/>
      <c r="UIM562" s="115"/>
      <c r="UIN562" s="115"/>
      <c r="UIO562" s="115"/>
      <c r="UIP562" s="115"/>
      <c r="UIQ562" s="115"/>
      <c r="UIR562" s="115"/>
      <c r="UIS562" s="115"/>
      <c r="UIT562" s="115"/>
      <c r="UIU562" s="115"/>
      <c r="UIV562" s="115"/>
      <c r="UIW562" s="115"/>
      <c r="UIX562" s="115"/>
      <c r="UIY562" s="115"/>
      <c r="UIZ562" s="115"/>
      <c r="UJA562" s="115"/>
      <c r="UJB562" s="115"/>
      <c r="UJC562" s="115"/>
      <c r="UJD562" s="115"/>
      <c r="UJE562" s="115"/>
      <c r="UJF562" s="115"/>
      <c r="UJG562" s="115"/>
      <c r="UJH562" s="115"/>
      <c r="UJI562" s="115"/>
      <c r="UJJ562" s="115"/>
      <c r="UJK562" s="115"/>
      <c r="UJL562" s="115"/>
      <c r="UJM562" s="115"/>
      <c r="UJN562" s="115"/>
      <c r="UJO562" s="115"/>
      <c r="UJP562" s="115"/>
      <c r="UJQ562" s="115"/>
      <c r="UJR562" s="115"/>
      <c r="UJS562" s="115"/>
      <c r="UJT562" s="115"/>
      <c r="UJU562" s="115"/>
      <c r="UJV562" s="115"/>
      <c r="UJW562" s="115"/>
      <c r="UJX562" s="115"/>
      <c r="UJY562" s="115"/>
      <c r="UJZ562" s="115"/>
      <c r="UKA562" s="115"/>
      <c r="UKB562" s="115"/>
      <c r="UKC562" s="115"/>
      <c r="UKD562" s="115"/>
      <c r="UKE562" s="115"/>
      <c r="UKF562" s="115"/>
      <c r="UKG562" s="115"/>
      <c r="UKH562" s="115"/>
      <c r="UKI562" s="115"/>
      <c r="UKJ562" s="115"/>
      <c r="UKK562" s="115"/>
      <c r="UKL562" s="115"/>
      <c r="UKM562" s="115"/>
      <c r="UKN562" s="115"/>
      <c r="UKO562" s="115"/>
      <c r="UKP562" s="115"/>
      <c r="UKQ562" s="115"/>
      <c r="UKR562" s="115"/>
      <c r="UKS562" s="115"/>
      <c r="UKT562" s="115"/>
      <c r="UKU562" s="115"/>
      <c r="UKV562" s="115"/>
      <c r="UKW562" s="115"/>
      <c r="UKX562" s="115"/>
      <c r="UKY562" s="115"/>
      <c r="UKZ562" s="115"/>
      <c r="ULA562" s="115"/>
      <c r="ULB562" s="115"/>
      <c r="ULC562" s="115"/>
      <c r="ULD562" s="115"/>
      <c r="ULE562" s="115"/>
      <c r="ULF562" s="115"/>
      <c r="ULG562" s="115"/>
      <c r="ULH562" s="115"/>
      <c r="ULI562" s="115"/>
      <c r="ULJ562" s="115"/>
      <c r="ULK562" s="115"/>
      <c r="ULL562" s="115"/>
      <c r="ULM562" s="115"/>
      <c r="ULN562" s="115"/>
      <c r="ULO562" s="115"/>
      <c r="ULP562" s="115"/>
      <c r="ULQ562" s="115"/>
      <c r="ULR562" s="115"/>
      <c r="ULS562" s="115"/>
      <c r="ULT562" s="115"/>
      <c r="ULU562" s="115"/>
      <c r="ULV562" s="115"/>
      <c r="ULW562" s="115"/>
      <c r="ULX562" s="115"/>
      <c r="ULY562" s="115"/>
      <c r="ULZ562" s="115"/>
      <c r="UMA562" s="115"/>
      <c r="UMB562" s="115"/>
      <c r="UMC562" s="115"/>
      <c r="UMD562" s="115"/>
      <c r="UME562" s="115"/>
      <c r="UMF562" s="115"/>
      <c r="UMG562" s="115"/>
      <c r="UMH562" s="115"/>
      <c r="UMI562" s="115"/>
      <c r="UMJ562" s="115"/>
      <c r="UMK562" s="115"/>
      <c r="UML562" s="115"/>
      <c r="UMM562" s="115"/>
      <c r="UMN562" s="115"/>
      <c r="UMO562" s="115"/>
      <c r="UMP562" s="115"/>
      <c r="UMQ562" s="115"/>
      <c r="UMR562" s="115"/>
      <c r="UMS562" s="115"/>
      <c r="UMT562" s="115"/>
      <c r="UMU562" s="115"/>
      <c r="UMV562" s="115"/>
      <c r="UMW562" s="115"/>
      <c r="UMX562" s="115"/>
      <c r="UMY562" s="115"/>
      <c r="UMZ562" s="115"/>
      <c r="UNA562" s="115"/>
      <c r="UNB562" s="115"/>
      <c r="UNC562" s="115"/>
      <c r="UND562" s="115"/>
      <c r="UNE562" s="115"/>
      <c r="UNF562" s="115"/>
      <c r="UNG562" s="115"/>
      <c r="UNH562" s="115"/>
      <c r="UNI562" s="115"/>
      <c r="UNJ562" s="115"/>
      <c r="UNK562" s="115"/>
      <c r="UNL562" s="115"/>
      <c r="UNM562" s="115"/>
      <c r="UNN562" s="115"/>
      <c r="UNO562" s="115"/>
      <c r="UNP562" s="115"/>
      <c r="UNQ562" s="115"/>
      <c r="UNR562" s="115"/>
      <c r="UNS562" s="115"/>
      <c r="UNT562" s="115"/>
      <c r="UNU562" s="115"/>
      <c r="UNV562" s="115"/>
      <c r="UNW562" s="115"/>
      <c r="UNX562" s="115"/>
      <c r="UNY562" s="115"/>
      <c r="UNZ562" s="115"/>
      <c r="UOA562" s="115"/>
      <c r="UOB562" s="115"/>
      <c r="UOC562" s="115"/>
      <c r="UOD562" s="115"/>
      <c r="UOE562" s="115"/>
      <c r="UOF562" s="115"/>
      <c r="UOG562" s="115"/>
      <c r="UOH562" s="115"/>
      <c r="UOI562" s="115"/>
      <c r="UOJ562" s="115"/>
      <c r="UOK562" s="115"/>
      <c r="UOL562" s="115"/>
      <c r="UOM562" s="115"/>
      <c r="UON562" s="115"/>
      <c r="UOO562" s="115"/>
      <c r="UOP562" s="115"/>
      <c r="UOQ562" s="115"/>
      <c r="UOR562" s="115"/>
      <c r="UOS562" s="115"/>
      <c r="UOT562" s="115"/>
      <c r="UOU562" s="115"/>
      <c r="UOV562" s="115"/>
      <c r="UOW562" s="115"/>
      <c r="UOX562" s="115"/>
      <c r="UOY562" s="115"/>
      <c r="UOZ562" s="115"/>
      <c r="UPA562" s="115"/>
      <c r="UPB562" s="115"/>
      <c r="UPC562" s="115"/>
      <c r="UPD562" s="115"/>
      <c r="UPE562" s="115"/>
      <c r="UPF562" s="115"/>
      <c r="UPG562" s="115"/>
      <c r="UPH562" s="115"/>
      <c r="UPI562" s="115"/>
      <c r="UPJ562" s="115"/>
      <c r="UPK562" s="115"/>
      <c r="UPL562" s="115"/>
      <c r="UPM562" s="115"/>
      <c r="UPN562" s="115"/>
      <c r="UPO562" s="115"/>
      <c r="UPP562" s="115"/>
      <c r="UPQ562" s="115"/>
      <c r="UPR562" s="115"/>
      <c r="UPS562" s="115"/>
      <c r="UPT562" s="115"/>
      <c r="UPU562" s="115"/>
      <c r="UPV562" s="115"/>
      <c r="UPW562" s="115"/>
      <c r="UPX562" s="115"/>
      <c r="UPY562" s="115"/>
      <c r="UPZ562" s="115"/>
      <c r="UQA562" s="115"/>
      <c r="UQB562" s="115"/>
      <c r="UQC562" s="115"/>
      <c r="UQD562" s="115"/>
      <c r="UQE562" s="115"/>
      <c r="UQF562" s="115"/>
      <c r="UQG562" s="115"/>
      <c r="UQH562" s="115"/>
      <c r="UQI562" s="115"/>
      <c r="UQJ562" s="115"/>
      <c r="UQK562" s="115"/>
      <c r="UQL562" s="115"/>
      <c r="UQM562" s="115"/>
      <c r="UQN562" s="115"/>
      <c r="UQO562" s="115"/>
      <c r="UQP562" s="115"/>
      <c r="UQQ562" s="115"/>
      <c r="UQR562" s="115"/>
      <c r="UQS562" s="115"/>
      <c r="UQT562" s="115"/>
      <c r="UQU562" s="115"/>
      <c r="UQV562" s="115"/>
      <c r="UQW562" s="115"/>
      <c r="UQX562" s="115"/>
      <c r="UQY562" s="115"/>
      <c r="UQZ562" s="115"/>
      <c r="URA562" s="115"/>
      <c r="URB562" s="115"/>
      <c r="URC562" s="115"/>
      <c r="URD562" s="115"/>
      <c r="URE562" s="115"/>
      <c r="URF562" s="115"/>
      <c r="URG562" s="115"/>
      <c r="URH562" s="115"/>
      <c r="URI562" s="115"/>
      <c r="URJ562" s="115"/>
      <c r="URK562" s="115"/>
      <c r="URL562" s="115"/>
      <c r="URM562" s="115"/>
      <c r="URN562" s="115"/>
      <c r="URO562" s="115"/>
      <c r="URP562" s="115"/>
      <c r="URQ562" s="115"/>
      <c r="URR562" s="115"/>
      <c r="URS562" s="115"/>
      <c r="URT562" s="115"/>
      <c r="URU562" s="115"/>
      <c r="URV562" s="115"/>
      <c r="URW562" s="115"/>
      <c r="URX562" s="115"/>
      <c r="URY562" s="115"/>
      <c r="URZ562" s="115"/>
      <c r="USA562" s="115"/>
      <c r="USB562" s="115"/>
      <c r="USC562" s="115"/>
      <c r="USD562" s="115"/>
      <c r="USE562" s="115"/>
      <c r="USF562" s="115"/>
      <c r="USG562" s="115"/>
      <c r="USH562" s="115"/>
      <c r="USI562" s="115"/>
      <c r="USJ562" s="115"/>
      <c r="USK562" s="115"/>
      <c r="USL562" s="115"/>
      <c r="USM562" s="115"/>
      <c r="USN562" s="115"/>
      <c r="USO562" s="115"/>
      <c r="USP562" s="115"/>
      <c r="USQ562" s="115"/>
      <c r="USR562" s="115"/>
      <c r="USS562" s="115"/>
      <c r="UST562" s="115"/>
      <c r="USU562" s="115"/>
      <c r="USV562" s="115"/>
      <c r="USW562" s="115"/>
      <c r="USX562" s="115"/>
      <c r="USY562" s="115"/>
      <c r="USZ562" s="115"/>
      <c r="UTA562" s="115"/>
      <c r="UTB562" s="115"/>
      <c r="UTC562" s="115"/>
      <c r="UTD562" s="115"/>
      <c r="UTE562" s="115"/>
      <c r="UTF562" s="115"/>
      <c r="UTG562" s="115"/>
      <c r="UTH562" s="115"/>
      <c r="UTI562" s="115"/>
      <c r="UTJ562" s="115"/>
      <c r="UTK562" s="115"/>
      <c r="UTL562" s="115"/>
      <c r="UTM562" s="115"/>
      <c r="UTN562" s="115"/>
      <c r="UTO562" s="115"/>
      <c r="UTP562" s="115"/>
      <c r="UTQ562" s="115"/>
      <c r="UTR562" s="115"/>
      <c r="UTS562" s="115"/>
      <c r="UTT562" s="115"/>
      <c r="UTU562" s="115"/>
      <c r="UTV562" s="115"/>
      <c r="UTW562" s="115"/>
      <c r="UTX562" s="115"/>
      <c r="UTY562" s="115"/>
      <c r="UTZ562" s="115"/>
      <c r="UUA562" s="115"/>
      <c r="UUB562" s="115"/>
      <c r="UUC562" s="115"/>
      <c r="UUD562" s="115"/>
      <c r="UUE562" s="115"/>
      <c r="UUF562" s="115"/>
      <c r="UUG562" s="115"/>
      <c r="UUH562" s="115"/>
      <c r="UUI562" s="115"/>
      <c r="UUJ562" s="115"/>
      <c r="UUK562" s="115"/>
      <c r="UUL562" s="115"/>
      <c r="UUM562" s="115"/>
      <c r="UUN562" s="115"/>
      <c r="UUO562" s="115"/>
      <c r="UUP562" s="115"/>
      <c r="UUQ562" s="115"/>
      <c r="UUR562" s="115"/>
      <c r="UUS562" s="115"/>
      <c r="UUT562" s="115"/>
      <c r="UUU562" s="115"/>
      <c r="UUV562" s="115"/>
      <c r="UUW562" s="115"/>
      <c r="UUX562" s="115"/>
      <c r="UUY562" s="115"/>
      <c r="UUZ562" s="115"/>
      <c r="UVA562" s="115"/>
      <c r="UVB562" s="115"/>
      <c r="UVC562" s="115"/>
      <c r="UVD562" s="115"/>
      <c r="UVE562" s="115"/>
      <c r="UVF562" s="115"/>
      <c r="UVG562" s="115"/>
      <c r="UVH562" s="115"/>
      <c r="UVI562" s="115"/>
      <c r="UVJ562" s="115"/>
      <c r="UVK562" s="115"/>
      <c r="UVL562" s="115"/>
      <c r="UVM562" s="115"/>
      <c r="UVN562" s="115"/>
      <c r="UVO562" s="115"/>
      <c r="UVP562" s="115"/>
      <c r="UVQ562" s="115"/>
      <c r="UVR562" s="115"/>
      <c r="UVS562" s="115"/>
      <c r="UVT562" s="115"/>
      <c r="UVU562" s="115"/>
      <c r="UVV562" s="115"/>
      <c r="UVW562" s="115"/>
      <c r="UVX562" s="115"/>
      <c r="UVY562" s="115"/>
      <c r="UVZ562" s="115"/>
      <c r="UWA562" s="115"/>
      <c r="UWB562" s="115"/>
      <c r="UWC562" s="115"/>
      <c r="UWD562" s="115"/>
      <c r="UWE562" s="115"/>
      <c r="UWF562" s="115"/>
      <c r="UWG562" s="115"/>
      <c r="UWH562" s="115"/>
      <c r="UWI562" s="115"/>
      <c r="UWJ562" s="115"/>
      <c r="UWK562" s="115"/>
      <c r="UWL562" s="115"/>
      <c r="UWM562" s="115"/>
      <c r="UWN562" s="115"/>
      <c r="UWO562" s="115"/>
      <c r="UWP562" s="115"/>
      <c r="UWQ562" s="115"/>
      <c r="UWR562" s="115"/>
      <c r="UWS562" s="115"/>
      <c r="UWT562" s="115"/>
      <c r="UWU562" s="115"/>
      <c r="UWV562" s="115"/>
      <c r="UWW562" s="115"/>
      <c r="UWX562" s="115"/>
      <c r="UWY562" s="115"/>
      <c r="UWZ562" s="115"/>
      <c r="UXA562" s="115"/>
      <c r="UXB562" s="115"/>
      <c r="UXC562" s="115"/>
      <c r="UXD562" s="115"/>
      <c r="UXE562" s="115"/>
      <c r="UXF562" s="115"/>
      <c r="UXG562" s="115"/>
      <c r="UXH562" s="115"/>
      <c r="UXI562" s="115"/>
      <c r="UXJ562" s="115"/>
      <c r="UXK562" s="115"/>
      <c r="UXL562" s="115"/>
      <c r="UXM562" s="115"/>
      <c r="UXN562" s="115"/>
      <c r="UXO562" s="115"/>
      <c r="UXP562" s="115"/>
      <c r="UXQ562" s="115"/>
      <c r="UXR562" s="115"/>
      <c r="UXS562" s="115"/>
      <c r="UXT562" s="115"/>
      <c r="UXU562" s="115"/>
      <c r="UXV562" s="115"/>
      <c r="UXW562" s="115"/>
      <c r="UXX562" s="115"/>
      <c r="UXY562" s="115"/>
      <c r="UXZ562" s="115"/>
      <c r="UYA562" s="115"/>
      <c r="UYB562" s="115"/>
      <c r="UYC562" s="115"/>
      <c r="UYD562" s="115"/>
      <c r="UYE562" s="115"/>
      <c r="UYF562" s="115"/>
      <c r="UYG562" s="115"/>
      <c r="UYH562" s="115"/>
      <c r="UYI562" s="115"/>
      <c r="UYJ562" s="115"/>
      <c r="UYK562" s="115"/>
      <c r="UYL562" s="115"/>
      <c r="UYM562" s="115"/>
      <c r="UYN562" s="115"/>
      <c r="UYO562" s="115"/>
      <c r="UYP562" s="115"/>
      <c r="UYQ562" s="115"/>
      <c r="UYR562" s="115"/>
      <c r="UYS562" s="115"/>
      <c r="UYT562" s="115"/>
      <c r="UYU562" s="115"/>
      <c r="UYV562" s="115"/>
      <c r="UYW562" s="115"/>
      <c r="UYX562" s="115"/>
      <c r="UYY562" s="115"/>
      <c r="UYZ562" s="115"/>
      <c r="UZA562" s="115"/>
      <c r="UZB562" s="115"/>
      <c r="UZC562" s="115"/>
      <c r="UZD562" s="115"/>
      <c r="UZE562" s="115"/>
      <c r="UZF562" s="115"/>
      <c r="UZG562" s="115"/>
      <c r="UZH562" s="115"/>
      <c r="UZI562" s="115"/>
      <c r="UZJ562" s="115"/>
      <c r="UZK562" s="115"/>
      <c r="UZL562" s="115"/>
      <c r="UZM562" s="115"/>
      <c r="UZN562" s="115"/>
      <c r="UZO562" s="115"/>
      <c r="UZP562" s="115"/>
      <c r="UZQ562" s="115"/>
      <c r="UZR562" s="115"/>
      <c r="UZS562" s="115"/>
      <c r="UZT562" s="115"/>
      <c r="UZU562" s="115"/>
      <c r="UZV562" s="115"/>
      <c r="UZW562" s="115"/>
      <c r="UZX562" s="115"/>
      <c r="UZY562" s="115"/>
      <c r="UZZ562" s="115"/>
      <c r="VAA562" s="115"/>
      <c r="VAB562" s="115"/>
      <c r="VAC562" s="115"/>
      <c r="VAD562" s="115"/>
      <c r="VAE562" s="115"/>
      <c r="VAF562" s="115"/>
      <c r="VAG562" s="115"/>
      <c r="VAH562" s="115"/>
      <c r="VAI562" s="115"/>
      <c r="VAJ562" s="115"/>
      <c r="VAK562" s="115"/>
      <c r="VAL562" s="115"/>
      <c r="VAM562" s="115"/>
      <c r="VAN562" s="115"/>
      <c r="VAO562" s="115"/>
      <c r="VAP562" s="115"/>
      <c r="VAQ562" s="115"/>
      <c r="VAR562" s="115"/>
      <c r="VAS562" s="115"/>
      <c r="VAT562" s="115"/>
      <c r="VAU562" s="115"/>
      <c r="VAV562" s="115"/>
      <c r="VAW562" s="115"/>
      <c r="VAX562" s="115"/>
      <c r="VAY562" s="115"/>
      <c r="VAZ562" s="115"/>
      <c r="VBA562" s="115"/>
      <c r="VBB562" s="115"/>
      <c r="VBC562" s="115"/>
      <c r="VBD562" s="115"/>
      <c r="VBE562" s="115"/>
      <c r="VBF562" s="115"/>
      <c r="VBG562" s="115"/>
      <c r="VBH562" s="115"/>
      <c r="VBI562" s="115"/>
      <c r="VBJ562" s="115"/>
      <c r="VBK562" s="115"/>
      <c r="VBL562" s="115"/>
      <c r="VBM562" s="115"/>
      <c r="VBN562" s="115"/>
      <c r="VBO562" s="115"/>
      <c r="VBP562" s="115"/>
      <c r="VBQ562" s="115"/>
      <c r="VBR562" s="115"/>
      <c r="VBS562" s="115"/>
      <c r="VBT562" s="115"/>
      <c r="VBU562" s="115"/>
      <c r="VBV562" s="115"/>
      <c r="VBW562" s="115"/>
      <c r="VBX562" s="115"/>
      <c r="VBY562" s="115"/>
      <c r="VBZ562" s="115"/>
      <c r="VCA562" s="115"/>
      <c r="VCB562" s="115"/>
      <c r="VCC562" s="115"/>
      <c r="VCD562" s="115"/>
      <c r="VCE562" s="115"/>
      <c r="VCF562" s="115"/>
      <c r="VCG562" s="115"/>
      <c r="VCH562" s="115"/>
      <c r="VCI562" s="115"/>
      <c r="VCJ562" s="115"/>
      <c r="VCK562" s="115"/>
      <c r="VCL562" s="115"/>
      <c r="VCM562" s="115"/>
      <c r="VCN562" s="115"/>
      <c r="VCO562" s="115"/>
      <c r="VCP562" s="115"/>
      <c r="VCQ562" s="115"/>
      <c r="VCR562" s="115"/>
      <c r="VCS562" s="115"/>
      <c r="VCT562" s="115"/>
      <c r="VCU562" s="115"/>
      <c r="VCV562" s="115"/>
      <c r="VCW562" s="115"/>
      <c r="VCX562" s="115"/>
      <c r="VCY562" s="115"/>
      <c r="VCZ562" s="115"/>
      <c r="VDA562" s="115"/>
      <c r="VDB562" s="115"/>
      <c r="VDC562" s="115"/>
      <c r="VDD562" s="115"/>
      <c r="VDE562" s="115"/>
      <c r="VDF562" s="115"/>
      <c r="VDG562" s="115"/>
      <c r="VDH562" s="115"/>
      <c r="VDI562" s="115"/>
      <c r="VDJ562" s="115"/>
      <c r="VDK562" s="115"/>
      <c r="VDL562" s="115"/>
      <c r="VDM562" s="115"/>
      <c r="VDN562" s="115"/>
      <c r="VDO562" s="115"/>
      <c r="VDP562" s="115"/>
      <c r="VDQ562" s="115"/>
      <c r="VDR562" s="115"/>
      <c r="VDS562" s="115"/>
      <c r="VDT562" s="115"/>
      <c r="VDU562" s="115"/>
      <c r="VDV562" s="115"/>
      <c r="VDW562" s="115"/>
      <c r="VDX562" s="115"/>
      <c r="VDY562" s="115"/>
      <c r="VDZ562" s="115"/>
      <c r="VEA562" s="115"/>
      <c r="VEB562" s="115"/>
      <c r="VEC562" s="115"/>
      <c r="VED562" s="115"/>
      <c r="VEE562" s="115"/>
      <c r="VEF562" s="115"/>
      <c r="VEG562" s="115"/>
      <c r="VEH562" s="115"/>
      <c r="VEI562" s="115"/>
      <c r="VEJ562" s="115"/>
      <c r="VEK562" s="115"/>
      <c r="VEL562" s="115"/>
      <c r="VEM562" s="115"/>
      <c r="VEN562" s="115"/>
      <c r="VEO562" s="115"/>
      <c r="VEP562" s="115"/>
      <c r="VEQ562" s="115"/>
      <c r="VER562" s="115"/>
      <c r="VES562" s="115"/>
      <c r="VET562" s="115"/>
      <c r="VEU562" s="115"/>
      <c r="VEV562" s="115"/>
      <c r="VEW562" s="115"/>
      <c r="VEX562" s="115"/>
      <c r="VEY562" s="115"/>
      <c r="VEZ562" s="115"/>
      <c r="VFA562" s="115"/>
      <c r="VFB562" s="115"/>
      <c r="VFC562" s="115"/>
      <c r="VFD562" s="115"/>
      <c r="VFE562" s="115"/>
      <c r="VFF562" s="115"/>
      <c r="VFG562" s="115"/>
      <c r="VFH562" s="115"/>
      <c r="VFI562" s="115"/>
      <c r="VFJ562" s="115"/>
      <c r="VFK562" s="115"/>
      <c r="VFL562" s="115"/>
      <c r="VFM562" s="115"/>
      <c r="VFN562" s="115"/>
      <c r="VFO562" s="115"/>
      <c r="VFP562" s="115"/>
      <c r="VFQ562" s="115"/>
      <c r="VFR562" s="115"/>
      <c r="VFS562" s="115"/>
      <c r="VFT562" s="115"/>
      <c r="VFU562" s="115"/>
      <c r="VFV562" s="115"/>
      <c r="VFW562" s="115"/>
      <c r="VFX562" s="115"/>
      <c r="VFY562" s="115"/>
      <c r="VFZ562" s="115"/>
      <c r="VGA562" s="115"/>
      <c r="VGB562" s="115"/>
      <c r="VGC562" s="115"/>
      <c r="VGD562" s="115"/>
      <c r="VGE562" s="115"/>
      <c r="VGF562" s="115"/>
      <c r="VGG562" s="115"/>
      <c r="VGH562" s="115"/>
      <c r="VGI562" s="115"/>
      <c r="VGJ562" s="115"/>
      <c r="VGK562" s="115"/>
      <c r="VGL562" s="115"/>
      <c r="VGM562" s="115"/>
      <c r="VGN562" s="115"/>
      <c r="VGO562" s="115"/>
      <c r="VGP562" s="115"/>
      <c r="VGQ562" s="115"/>
      <c r="VGR562" s="115"/>
      <c r="VGS562" s="115"/>
      <c r="VGT562" s="115"/>
      <c r="VGU562" s="115"/>
      <c r="VGV562" s="115"/>
      <c r="VGW562" s="115"/>
      <c r="VGX562" s="115"/>
      <c r="VGY562" s="115"/>
      <c r="VGZ562" s="115"/>
      <c r="VHA562" s="115"/>
      <c r="VHB562" s="115"/>
      <c r="VHC562" s="115"/>
      <c r="VHD562" s="115"/>
      <c r="VHE562" s="115"/>
      <c r="VHF562" s="115"/>
      <c r="VHG562" s="115"/>
      <c r="VHH562" s="115"/>
      <c r="VHI562" s="115"/>
      <c r="VHJ562" s="115"/>
      <c r="VHK562" s="115"/>
      <c r="VHL562" s="115"/>
      <c r="VHM562" s="115"/>
      <c r="VHN562" s="115"/>
      <c r="VHO562" s="115"/>
      <c r="VHP562" s="115"/>
      <c r="VHQ562" s="115"/>
      <c r="VHR562" s="115"/>
      <c r="VHS562" s="115"/>
      <c r="VHT562" s="115"/>
      <c r="VHU562" s="115"/>
      <c r="VHV562" s="115"/>
      <c r="VHW562" s="115"/>
      <c r="VHX562" s="115"/>
      <c r="VHY562" s="115"/>
      <c r="VHZ562" s="115"/>
      <c r="VIA562" s="115"/>
      <c r="VIB562" s="115"/>
      <c r="VIC562" s="115"/>
      <c r="VID562" s="115"/>
      <c r="VIE562" s="115"/>
      <c r="VIF562" s="115"/>
      <c r="VIG562" s="115"/>
      <c r="VIH562" s="115"/>
      <c r="VII562" s="115"/>
      <c r="VIJ562" s="115"/>
      <c r="VIK562" s="115"/>
      <c r="VIL562" s="115"/>
      <c r="VIM562" s="115"/>
      <c r="VIN562" s="115"/>
      <c r="VIO562" s="115"/>
      <c r="VIP562" s="115"/>
      <c r="VIQ562" s="115"/>
      <c r="VIR562" s="115"/>
      <c r="VIS562" s="115"/>
      <c r="VIT562" s="115"/>
      <c r="VIU562" s="115"/>
      <c r="VIV562" s="115"/>
      <c r="VIW562" s="115"/>
      <c r="VIX562" s="115"/>
      <c r="VIY562" s="115"/>
      <c r="VIZ562" s="115"/>
      <c r="VJA562" s="115"/>
      <c r="VJB562" s="115"/>
      <c r="VJC562" s="115"/>
      <c r="VJD562" s="115"/>
      <c r="VJE562" s="115"/>
      <c r="VJF562" s="115"/>
      <c r="VJG562" s="115"/>
      <c r="VJH562" s="115"/>
      <c r="VJI562" s="115"/>
      <c r="VJJ562" s="115"/>
      <c r="VJK562" s="115"/>
      <c r="VJL562" s="115"/>
      <c r="VJM562" s="115"/>
      <c r="VJN562" s="115"/>
      <c r="VJO562" s="115"/>
      <c r="VJP562" s="115"/>
      <c r="VJQ562" s="115"/>
      <c r="VJR562" s="115"/>
      <c r="VJS562" s="115"/>
      <c r="VJT562" s="115"/>
      <c r="VJU562" s="115"/>
      <c r="VJV562" s="115"/>
      <c r="VJW562" s="115"/>
      <c r="VJX562" s="115"/>
      <c r="VJY562" s="115"/>
      <c r="VJZ562" s="115"/>
      <c r="VKA562" s="115"/>
      <c r="VKB562" s="115"/>
      <c r="VKC562" s="115"/>
      <c r="VKD562" s="115"/>
      <c r="VKE562" s="115"/>
      <c r="VKF562" s="115"/>
      <c r="VKG562" s="115"/>
      <c r="VKH562" s="115"/>
      <c r="VKI562" s="115"/>
      <c r="VKJ562" s="115"/>
      <c r="VKK562" s="115"/>
      <c r="VKL562" s="115"/>
      <c r="VKM562" s="115"/>
      <c r="VKN562" s="115"/>
      <c r="VKO562" s="115"/>
      <c r="VKP562" s="115"/>
      <c r="VKQ562" s="115"/>
      <c r="VKR562" s="115"/>
      <c r="VKS562" s="115"/>
      <c r="VKT562" s="115"/>
      <c r="VKU562" s="115"/>
      <c r="VKV562" s="115"/>
      <c r="VKW562" s="115"/>
      <c r="VKX562" s="115"/>
      <c r="VKY562" s="115"/>
      <c r="VKZ562" s="115"/>
      <c r="VLA562" s="115"/>
      <c r="VLB562" s="115"/>
      <c r="VLC562" s="115"/>
      <c r="VLD562" s="115"/>
      <c r="VLE562" s="115"/>
      <c r="VLF562" s="115"/>
      <c r="VLG562" s="115"/>
      <c r="VLH562" s="115"/>
      <c r="VLI562" s="115"/>
      <c r="VLJ562" s="115"/>
      <c r="VLK562" s="115"/>
      <c r="VLL562" s="115"/>
      <c r="VLM562" s="115"/>
      <c r="VLN562" s="115"/>
      <c r="VLO562" s="115"/>
      <c r="VLP562" s="115"/>
      <c r="VLQ562" s="115"/>
      <c r="VLR562" s="115"/>
      <c r="VLS562" s="115"/>
      <c r="VLT562" s="115"/>
      <c r="VLU562" s="115"/>
      <c r="VLV562" s="115"/>
      <c r="VLW562" s="115"/>
      <c r="VLX562" s="115"/>
      <c r="VLY562" s="115"/>
      <c r="VLZ562" s="115"/>
      <c r="VMA562" s="115"/>
      <c r="VMB562" s="115"/>
      <c r="VMC562" s="115"/>
      <c r="VMD562" s="115"/>
      <c r="VME562" s="115"/>
      <c r="VMF562" s="115"/>
      <c r="VMG562" s="115"/>
      <c r="VMH562" s="115"/>
      <c r="VMI562" s="115"/>
      <c r="VMJ562" s="115"/>
      <c r="VMK562" s="115"/>
      <c r="VML562" s="115"/>
      <c r="VMM562" s="115"/>
      <c r="VMN562" s="115"/>
      <c r="VMO562" s="115"/>
      <c r="VMP562" s="115"/>
      <c r="VMQ562" s="115"/>
      <c r="VMR562" s="115"/>
      <c r="VMS562" s="115"/>
      <c r="VMT562" s="115"/>
      <c r="VMU562" s="115"/>
      <c r="VMV562" s="115"/>
      <c r="VMW562" s="115"/>
      <c r="VMX562" s="115"/>
      <c r="VMY562" s="115"/>
      <c r="VMZ562" s="115"/>
      <c r="VNA562" s="115"/>
      <c r="VNB562" s="115"/>
      <c r="VNC562" s="115"/>
      <c r="VND562" s="115"/>
      <c r="VNE562" s="115"/>
      <c r="VNF562" s="115"/>
      <c r="VNG562" s="115"/>
      <c r="VNH562" s="115"/>
      <c r="VNI562" s="115"/>
      <c r="VNJ562" s="115"/>
      <c r="VNK562" s="115"/>
      <c r="VNL562" s="115"/>
      <c r="VNM562" s="115"/>
      <c r="VNN562" s="115"/>
      <c r="VNO562" s="115"/>
      <c r="VNP562" s="115"/>
      <c r="VNQ562" s="115"/>
      <c r="VNR562" s="115"/>
      <c r="VNS562" s="115"/>
      <c r="VNT562" s="115"/>
      <c r="VNU562" s="115"/>
      <c r="VNV562" s="115"/>
      <c r="VNW562" s="115"/>
      <c r="VNX562" s="115"/>
      <c r="VNY562" s="115"/>
      <c r="VNZ562" s="115"/>
      <c r="VOA562" s="115"/>
      <c r="VOB562" s="115"/>
      <c r="VOC562" s="115"/>
      <c r="VOD562" s="115"/>
      <c r="VOE562" s="115"/>
      <c r="VOF562" s="115"/>
      <c r="VOG562" s="115"/>
      <c r="VOH562" s="115"/>
      <c r="VOI562" s="115"/>
      <c r="VOJ562" s="115"/>
      <c r="VOK562" s="115"/>
      <c r="VOL562" s="115"/>
      <c r="VOM562" s="115"/>
      <c r="VON562" s="115"/>
      <c r="VOO562" s="115"/>
      <c r="VOP562" s="115"/>
      <c r="VOQ562" s="115"/>
      <c r="VOR562" s="115"/>
      <c r="VOS562" s="115"/>
      <c r="VOT562" s="115"/>
      <c r="VOU562" s="115"/>
      <c r="VOV562" s="115"/>
      <c r="VOW562" s="115"/>
      <c r="VOX562" s="115"/>
      <c r="VOY562" s="115"/>
      <c r="VOZ562" s="115"/>
      <c r="VPA562" s="115"/>
      <c r="VPB562" s="115"/>
      <c r="VPC562" s="115"/>
      <c r="VPD562" s="115"/>
      <c r="VPE562" s="115"/>
      <c r="VPF562" s="115"/>
      <c r="VPG562" s="115"/>
      <c r="VPH562" s="115"/>
      <c r="VPI562" s="115"/>
      <c r="VPJ562" s="115"/>
      <c r="VPK562" s="115"/>
      <c r="VPL562" s="115"/>
      <c r="VPM562" s="115"/>
      <c r="VPN562" s="115"/>
      <c r="VPO562" s="115"/>
      <c r="VPP562" s="115"/>
      <c r="VPQ562" s="115"/>
      <c r="VPR562" s="115"/>
      <c r="VPS562" s="115"/>
      <c r="VPT562" s="115"/>
      <c r="VPU562" s="115"/>
      <c r="VPV562" s="115"/>
      <c r="VPW562" s="115"/>
      <c r="VPX562" s="115"/>
      <c r="VPY562" s="115"/>
      <c r="VPZ562" s="115"/>
      <c r="VQA562" s="115"/>
      <c r="VQB562" s="115"/>
      <c r="VQC562" s="115"/>
      <c r="VQD562" s="115"/>
      <c r="VQE562" s="115"/>
      <c r="VQF562" s="115"/>
      <c r="VQG562" s="115"/>
      <c r="VQH562" s="115"/>
      <c r="VQI562" s="115"/>
      <c r="VQJ562" s="115"/>
      <c r="VQK562" s="115"/>
      <c r="VQL562" s="115"/>
      <c r="VQM562" s="115"/>
      <c r="VQN562" s="115"/>
      <c r="VQO562" s="115"/>
      <c r="VQP562" s="115"/>
      <c r="VQQ562" s="115"/>
      <c r="VQR562" s="115"/>
      <c r="VQS562" s="115"/>
      <c r="VQT562" s="115"/>
      <c r="VQU562" s="115"/>
      <c r="VQV562" s="115"/>
      <c r="VQW562" s="115"/>
      <c r="VQX562" s="115"/>
      <c r="VQY562" s="115"/>
      <c r="VQZ562" s="115"/>
      <c r="VRA562" s="115"/>
      <c r="VRB562" s="115"/>
      <c r="VRC562" s="115"/>
      <c r="VRD562" s="115"/>
      <c r="VRE562" s="115"/>
      <c r="VRF562" s="115"/>
      <c r="VRG562" s="115"/>
      <c r="VRH562" s="115"/>
      <c r="VRI562" s="115"/>
      <c r="VRJ562" s="115"/>
      <c r="VRK562" s="115"/>
      <c r="VRL562" s="115"/>
      <c r="VRM562" s="115"/>
      <c r="VRN562" s="115"/>
      <c r="VRO562" s="115"/>
      <c r="VRP562" s="115"/>
      <c r="VRQ562" s="115"/>
      <c r="VRR562" s="115"/>
      <c r="VRS562" s="115"/>
      <c r="VRT562" s="115"/>
      <c r="VRU562" s="115"/>
      <c r="VRV562" s="115"/>
      <c r="VRW562" s="115"/>
      <c r="VRX562" s="115"/>
      <c r="VRY562" s="115"/>
      <c r="VRZ562" s="115"/>
      <c r="VSA562" s="115"/>
      <c r="VSB562" s="115"/>
      <c r="VSC562" s="115"/>
      <c r="VSD562" s="115"/>
      <c r="VSE562" s="115"/>
      <c r="VSF562" s="115"/>
      <c r="VSG562" s="115"/>
      <c r="VSH562" s="115"/>
      <c r="VSI562" s="115"/>
      <c r="VSJ562" s="115"/>
      <c r="VSK562" s="115"/>
      <c r="VSL562" s="115"/>
      <c r="VSM562" s="115"/>
      <c r="VSN562" s="115"/>
      <c r="VSO562" s="115"/>
      <c r="VSP562" s="115"/>
      <c r="VSQ562" s="115"/>
      <c r="VSR562" s="115"/>
      <c r="VSS562" s="115"/>
      <c r="VST562" s="115"/>
      <c r="VSU562" s="115"/>
      <c r="VSV562" s="115"/>
      <c r="VSW562" s="115"/>
      <c r="VSX562" s="115"/>
      <c r="VSY562" s="115"/>
      <c r="VSZ562" s="115"/>
      <c r="VTA562" s="115"/>
      <c r="VTB562" s="115"/>
      <c r="VTC562" s="115"/>
      <c r="VTD562" s="115"/>
      <c r="VTE562" s="115"/>
      <c r="VTF562" s="115"/>
      <c r="VTG562" s="115"/>
      <c r="VTH562" s="115"/>
      <c r="VTI562" s="115"/>
      <c r="VTJ562" s="115"/>
      <c r="VTK562" s="115"/>
      <c r="VTL562" s="115"/>
      <c r="VTM562" s="115"/>
      <c r="VTN562" s="115"/>
      <c r="VTO562" s="115"/>
      <c r="VTP562" s="115"/>
      <c r="VTQ562" s="115"/>
      <c r="VTR562" s="115"/>
      <c r="VTS562" s="115"/>
      <c r="VTT562" s="115"/>
      <c r="VTU562" s="115"/>
      <c r="VTV562" s="115"/>
      <c r="VTW562" s="115"/>
      <c r="VTX562" s="115"/>
      <c r="VTY562" s="115"/>
      <c r="VTZ562" s="115"/>
      <c r="VUA562" s="115"/>
      <c r="VUB562" s="115"/>
      <c r="VUC562" s="115"/>
      <c r="VUD562" s="115"/>
      <c r="VUE562" s="115"/>
      <c r="VUF562" s="115"/>
      <c r="VUG562" s="115"/>
      <c r="VUH562" s="115"/>
      <c r="VUI562" s="115"/>
      <c r="VUJ562" s="115"/>
      <c r="VUK562" s="115"/>
      <c r="VUL562" s="115"/>
      <c r="VUM562" s="115"/>
      <c r="VUN562" s="115"/>
      <c r="VUO562" s="115"/>
      <c r="VUP562" s="115"/>
      <c r="VUQ562" s="115"/>
      <c r="VUR562" s="115"/>
      <c r="VUS562" s="115"/>
      <c r="VUT562" s="115"/>
      <c r="VUU562" s="115"/>
      <c r="VUV562" s="115"/>
      <c r="VUW562" s="115"/>
      <c r="VUX562" s="115"/>
      <c r="VUY562" s="115"/>
      <c r="VUZ562" s="115"/>
      <c r="VVA562" s="115"/>
      <c r="VVB562" s="115"/>
      <c r="VVC562" s="115"/>
      <c r="VVD562" s="115"/>
      <c r="VVE562" s="115"/>
      <c r="VVF562" s="115"/>
      <c r="VVG562" s="115"/>
      <c r="VVH562" s="115"/>
      <c r="VVI562" s="115"/>
      <c r="VVJ562" s="115"/>
      <c r="VVK562" s="115"/>
      <c r="VVL562" s="115"/>
      <c r="VVM562" s="115"/>
      <c r="VVN562" s="115"/>
      <c r="VVO562" s="115"/>
      <c r="VVP562" s="115"/>
      <c r="VVQ562" s="115"/>
      <c r="VVR562" s="115"/>
      <c r="VVS562" s="115"/>
      <c r="VVT562" s="115"/>
      <c r="VVU562" s="115"/>
      <c r="VVV562" s="115"/>
      <c r="VVW562" s="115"/>
      <c r="VVX562" s="115"/>
      <c r="VVY562" s="115"/>
      <c r="VVZ562" s="115"/>
      <c r="VWA562" s="115"/>
      <c r="VWB562" s="115"/>
      <c r="VWC562" s="115"/>
      <c r="VWD562" s="115"/>
      <c r="VWE562" s="115"/>
      <c r="VWF562" s="115"/>
      <c r="VWG562" s="115"/>
      <c r="VWH562" s="115"/>
      <c r="VWI562" s="115"/>
      <c r="VWJ562" s="115"/>
      <c r="VWK562" s="115"/>
      <c r="VWL562" s="115"/>
      <c r="VWM562" s="115"/>
      <c r="VWN562" s="115"/>
      <c r="VWO562" s="115"/>
      <c r="VWP562" s="115"/>
      <c r="VWQ562" s="115"/>
      <c r="VWR562" s="115"/>
      <c r="VWS562" s="115"/>
      <c r="VWT562" s="115"/>
      <c r="VWU562" s="115"/>
      <c r="VWV562" s="115"/>
      <c r="VWW562" s="115"/>
      <c r="VWX562" s="115"/>
      <c r="VWY562" s="115"/>
      <c r="VWZ562" s="115"/>
      <c r="VXA562" s="115"/>
      <c r="VXB562" s="115"/>
      <c r="VXC562" s="115"/>
      <c r="VXD562" s="115"/>
      <c r="VXE562" s="115"/>
      <c r="VXF562" s="115"/>
      <c r="VXG562" s="115"/>
      <c r="VXH562" s="115"/>
      <c r="VXI562" s="115"/>
      <c r="VXJ562" s="115"/>
      <c r="VXK562" s="115"/>
      <c r="VXL562" s="115"/>
      <c r="VXM562" s="115"/>
      <c r="VXN562" s="115"/>
      <c r="VXO562" s="115"/>
      <c r="VXP562" s="115"/>
      <c r="VXQ562" s="115"/>
      <c r="VXR562" s="115"/>
      <c r="VXS562" s="115"/>
      <c r="VXT562" s="115"/>
      <c r="VXU562" s="115"/>
      <c r="VXV562" s="115"/>
      <c r="VXW562" s="115"/>
      <c r="VXX562" s="115"/>
      <c r="VXY562" s="115"/>
      <c r="VXZ562" s="115"/>
      <c r="VYA562" s="115"/>
      <c r="VYB562" s="115"/>
      <c r="VYC562" s="115"/>
      <c r="VYD562" s="115"/>
      <c r="VYE562" s="115"/>
      <c r="VYF562" s="115"/>
      <c r="VYG562" s="115"/>
      <c r="VYH562" s="115"/>
      <c r="VYI562" s="115"/>
      <c r="VYJ562" s="115"/>
      <c r="VYK562" s="115"/>
      <c r="VYL562" s="115"/>
      <c r="VYM562" s="115"/>
      <c r="VYN562" s="115"/>
      <c r="VYO562" s="115"/>
      <c r="VYP562" s="115"/>
      <c r="VYQ562" s="115"/>
      <c r="VYR562" s="115"/>
      <c r="VYS562" s="115"/>
      <c r="VYT562" s="115"/>
      <c r="VYU562" s="115"/>
      <c r="VYV562" s="115"/>
      <c r="VYW562" s="115"/>
      <c r="VYX562" s="115"/>
      <c r="VYY562" s="115"/>
      <c r="VYZ562" s="115"/>
      <c r="VZA562" s="115"/>
      <c r="VZB562" s="115"/>
      <c r="VZC562" s="115"/>
      <c r="VZD562" s="115"/>
      <c r="VZE562" s="115"/>
      <c r="VZF562" s="115"/>
      <c r="VZG562" s="115"/>
      <c r="VZH562" s="115"/>
      <c r="VZI562" s="115"/>
      <c r="VZJ562" s="115"/>
      <c r="VZK562" s="115"/>
      <c r="VZL562" s="115"/>
      <c r="VZM562" s="115"/>
      <c r="VZN562" s="115"/>
      <c r="VZO562" s="115"/>
      <c r="VZP562" s="115"/>
      <c r="VZQ562" s="115"/>
      <c r="VZR562" s="115"/>
      <c r="VZS562" s="115"/>
      <c r="VZT562" s="115"/>
      <c r="VZU562" s="115"/>
      <c r="VZV562" s="115"/>
      <c r="VZW562" s="115"/>
      <c r="VZX562" s="115"/>
      <c r="VZY562" s="115"/>
      <c r="VZZ562" s="115"/>
      <c r="WAA562" s="115"/>
      <c r="WAB562" s="115"/>
      <c r="WAC562" s="115"/>
      <c r="WAD562" s="115"/>
      <c r="WAE562" s="115"/>
      <c r="WAF562" s="115"/>
      <c r="WAG562" s="115"/>
      <c r="WAH562" s="115"/>
      <c r="WAI562" s="115"/>
      <c r="WAJ562" s="115"/>
      <c r="WAK562" s="115"/>
      <c r="WAL562" s="115"/>
      <c r="WAM562" s="115"/>
      <c r="WAN562" s="115"/>
      <c r="WAO562" s="115"/>
      <c r="WAP562" s="115"/>
      <c r="WAQ562" s="115"/>
      <c r="WAR562" s="115"/>
      <c r="WAS562" s="115"/>
      <c r="WAT562" s="115"/>
      <c r="WAU562" s="115"/>
      <c r="WAV562" s="115"/>
      <c r="WAW562" s="115"/>
      <c r="WAX562" s="115"/>
      <c r="WAY562" s="115"/>
      <c r="WAZ562" s="115"/>
      <c r="WBA562" s="115"/>
      <c r="WBB562" s="115"/>
      <c r="WBC562" s="115"/>
      <c r="WBD562" s="115"/>
      <c r="WBE562" s="115"/>
      <c r="WBF562" s="115"/>
      <c r="WBG562" s="115"/>
      <c r="WBH562" s="115"/>
      <c r="WBI562" s="115"/>
      <c r="WBJ562" s="115"/>
      <c r="WBK562" s="115"/>
      <c r="WBL562" s="115"/>
      <c r="WBM562" s="115"/>
      <c r="WBN562" s="115"/>
      <c r="WBO562" s="115"/>
      <c r="WBP562" s="115"/>
      <c r="WBQ562" s="115"/>
      <c r="WBR562" s="115"/>
      <c r="WBS562" s="115"/>
      <c r="WBT562" s="115"/>
      <c r="WBU562" s="115"/>
      <c r="WBV562" s="115"/>
      <c r="WBW562" s="115"/>
      <c r="WBX562" s="115"/>
      <c r="WBY562" s="115"/>
      <c r="WBZ562" s="115"/>
      <c r="WCA562" s="115"/>
      <c r="WCB562" s="115"/>
      <c r="WCC562" s="115"/>
      <c r="WCD562" s="115"/>
      <c r="WCE562" s="115"/>
      <c r="WCF562" s="115"/>
      <c r="WCG562" s="115"/>
      <c r="WCH562" s="115"/>
      <c r="WCI562" s="115"/>
      <c r="WCJ562" s="115"/>
      <c r="WCK562" s="115"/>
      <c r="WCL562" s="115"/>
      <c r="WCM562" s="115"/>
      <c r="WCN562" s="115"/>
      <c r="WCO562" s="115"/>
      <c r="WCP562" s="115"/>
      <c r="WCQ562" s="115"/>
      <c r="WCR562" s="115"/>
      <c r="WCS562" s="115"/>
      <c r="WCT562" s="115"/>
      <c r="WCU562" s="115"/>
      <c r="WCV562" s="115"/>
      <c r="WCW562" s="115"/>
      <c r="WCX562" s="115"/>
      <c r="WCY562" s="115"/>
      <c r="WCZ562" s="115"/>
      <c r="WDA562" s="115"/>
      <c r="WDB562" s="115"/>
      <c r="WDC562" s="115"/>
      <c r="WDD562" s="115"/>
      <c r="WDE562" s="115"/>
      <c r="WDF562" s="115"/>
      <c r="WDG562" s="115"/>
      <c r="WDH562" s="115"/>
      <c r="WDI562" s="115"/>
      <c r="WDJ562" s="115"/>
      <c r="WDK562" s="115"/>
      <c r="WDL562" s="115"/>
      <c r="WDM562" s="115"/>
      <c r="WDN562" s="115"/>
      <c r="WDO562" s="115"/>
      <c r="WDP562" s="115"/>
      <c r="WDQ562" s="115"/>
      <c r="WDR562" s="115"/>
      <c r="WDS562" s="115"/>
      <c r="WDT562" s="115"/>
      <c r="WDU562" s="115"/>
      <c r="WDV562" s="115"/>
      <c r="WDW562" s="115"/>
      <c r="WDX562" s="115"/>
      <c r="WDY562" s="115"/>
      <c r="WDZ562" s="115"/>
      <c r="WEA562" s="115"/>
      <c r="WEB562" s="115"/>
      <c r="WEC562" s="115"/>
      <c r="WED562" s="115"/>
      <c r="WEE562" s="115"/>
      <c r="WEF562" s="115"/>
      <c r="WEG562" s="115"/>
      <c r="WEH562" s="115"/>
      <c r="WEI562" s="115"/>
      <c r="WEJ562" s="115"/>
      <c r="WEK562" s="115"/>
      <c r="WEL562" s="115"/>
      <c r="WEM562" s="115"/>
      <c r="WEN562" s="115"/>
      <c r="WEO562" s="115"/>
      <c r="WEP562" s="115"/>
      <c r="WEQ562" s="115"/>
      <c r="WER562" s="115"/>
      <c r="WES562" s="115"/>
      <c r="WET562" s="115"/>
      <c r="WEU562" s="115"/>
      <c r="WEV562" s="115"/>
      <c r="WEW562" s="115"/>
      <c r="WEX562" s="115"/>
      <c r="WEY562" s="115"/>
      <c r="WEZ562" s="115"/>
      <c r="WFA562" s="115"/>
      <c r="WFB562" s="115"/>
      <c r="WFC562" s="115"/>
      <c r="WFD562" s="115"/>
      <c r="WFE562" s="115"/>
      <c r="WFF562" s="115"/>
      <c r="WFG562" s="115"/>
      <c r="WFH562" s="115"/>
      <c r="WFI562" s="115"/>
      <c r="WFJ562" s="115"/>
      <c r="WFK562" s="115"/>
      <c r="WFL562" s="115"/>
      <c r="WFM562" s="115"/>
      <c r="WFN562" s="115"/>
      <c r="WFO562" s="115"/>
      <c r="WFP562" s="115"/>
      <c r="WFQ562" s="115"/>
      <c r="WFR562" s="115"/>
      <c r="WFS562" s="115"/>
      <c r="WFT562" s="115"/>
      <c r="WFU562" s="115"/>
      <c r="WFV562" s="115"/>
      <c r="WFW562" s="115"/>
      <c r="WFX562" s="115"/>
      <c r="WFY562" s="115"/>
      <c r="WFZ562" s="115"/>
      <c r="WGA562" s="115"/>
      <c r="WGB562" s="115"/>
      <c r="WGC562" s="115"/>
      <c r="WGD562" s="115"/>
      <c r="WGE562" s="115"/>
      <c r="WGF562" s="115"/>
      <c r="WGG562" s="115"/>
      <c r="WGH562" s="115"/>
      <c r="WGI562" s="115"/>
      <c r="WGJ562" s="115"/>
      <c r="WGK562" s="115"/>
      <c r="WGL562" s="115"/>
      <c r="WGM562" s="115"/>
      <c r="WGN562" s="115"/>
      <c r="WGO562" s="115"/>
      <c r="WGP562" s="115"/>
      <c r="WGQ562" s="115"/>
      <c r="WGR562" s="115"/>
      <c r="WGS562" s="115"/>
      <c r="WGT562" s="115"/>
      <c r="WGU562" s="115"/>
      <c r="WGV562" s="115"/>
      <c r="WGW562" s="115"/>
      <c r="WGX562" s="115"/>
      <c r="WGY562" s="115"/>
      <c r="WGZ562" s="115"/>
      <c r="WHA562" s="115"/>
      <c r="WHB562" s="115"/>
      <c r="WHC562" s="115"/>
      <c r="WHD562" s="115"/>
      <c r="WHE562" s="115"/>
      <c r="WHF562" s="115"/>
      <c r="WHG562" s="115"/>
      <c r="WHH562" s="115"/>
      <c r="WHI562" s="115"/>
      <c r="WHJ562" s="115"/>
      <c r="WHK562" s="115"/>
      <c r="WHL562" s="115"/>
      <c r="WHM562" s="115"/>
      <c r="WHN562" s="115"/>
      <c r="WHO562" s="115"/>
      <c r="WHP562" s="115"/>
      <c r="WHQ562" s="115"/>
      <c r="WHR562" s="115"/>
      <c r="WHS562" s="115"/>
      <c r="WHT562" s="115"/>
      <c r="WHU562" s="115"/>
      <c r="WHV562" s="115"/>
      <c r="WHW562" s="115"/>
      <c r="WHX562" s="115"/>
      <c r="WHY562" s="115"/>
      <c r="WHZ562" s="115"/>
      <c r="WIA562" s="115"/>
      <c r="WIB562" s="115"/>
      <c r="WIC562" s="115"/>
      <c r="WID562" s="115"/>
      <c r="WIE562" s="115"/>
      <c r="WIF562" s="115"/>
      <c r="WIG562" s="115"/>
      <c r="WIH562" s="115"/>
      <c r="WII562" s="115"/>
      <c r="WIJ562" s="115"/>
      <c r="WIK562" s="115"/>
      <c r="WIL562" s="115"/>
      <c r="WIM562" s="115"/>
      <c r="WIN562" s="115"/>
      <c r="WIO562" s="115"/>
      <c r="WIP562" s="115"/>
      <c r="WIQ562" s="115"/>
      <c r="WIR562" s="115"/>
      <c r="WIS562" s="115"/>
      <c r="WIT562" s="115"/>
      <c r="WIU562" s="115"/>
      <c r="WIV562" s="115"/>
      <c r="WIW562" s="115"/>
      <c r="WIX562" s="115"/>
      <c r="WIY562" s="115"/>
      <c r="WIZ562" s="115"/>
      <c r="WJA562" s="115"/>
      <c r="WJB562" s="115"/>
      <c r="WJC562" s="115"/>
      <c r="WJD562" s="115"/>
      <c r="WJE562" s="115"/>
      <c r="WJF562" s="115"/>
      <c r="WJG562" s="115"/>
      <c r="WJH562" s="115"/>
      <c r="WJI562" s="115"/>
      <c r="WJJ562" s="115"/>
      <c r="WJK562" s="115"/>
      <c r="WJL562" s="115"/>
      <c r="WJM562" s="115"/>
      <c r="WJN562" s="115"/>
      <c r="WJO562" s="115"/>
      <c r="WJP562" s="115"/>
      <c r="WJQ562" s="115"/>
      <c r="WJR562" s="115"/>
      <c r="WJS562" s="115"/>
      <c r="WJT562" s="115"/>
      <c r="WJU562" s="115"/>
      <c r="WJV562" s="115"/>
      <c r="WJW562" s="115"/>
      <c r="WJX562" s="115"/>
      <c r="WJY562" s="115"/>
      <c r="WJZ562" s="115"/>
      <c r="WKA562" s="115"/>
      <c r="WKB562" s="115"/>
      <c r="WKC562" s="115"/>
      <c r="WKD562" s="115"/>
      <c r="WKE562" s="115"/>
      <c r="WKF562" s="115"/>
      <c r="WKG562" s="115"/>
      <c r="WKH562" s="115"/>
      <c r="WKI562" s="115"/>
      <c r="WKJ562" s="115"/>
      <c r="WKK562" s="115"/>
      <c r="WKL562" s="115"/>
      <c r="WKM562" s="115"/>
      <c r="WKN562" s="115"/>
      <c r="WKO562" s="115"/>
      <c r="WKP562" s="115"/>
      <c r="WKQ562" s="115"/>
      <c r="WKR562" s="115"/>
      <c r="WKS562" s="115"/>
      <c r="WKT562" s="115"/>
      <c r="WKU562" s="115"/>
      <c r="WKV562" s="115"/>
      <c r="WKW562" s="115"/>
      <c r="WKX562" s="115"/>
      <c r="WKY562" s="115"/>
      <c r="WKZ562" s="115"/>
      <c r="WLA562" s="115"/>
      <c r="WLB562" s="115"/>
      <c r="WLC562" s="115"/>
      <c r="WLD562" s="115"/>
      <c r="WLE562" s="115"/>
      <c r="WLF562" s="115"/>
      <c r="WLG562" s="115"/>
      <c r="WLH562" s="115"/>
      <c r="WLI562" s="115"/>
      <c r="WLJ562" s="115"/>
      <c r="WLK562" s="115"/>
      <c r="WLL562" s="115"/>
      <c r="WLM562" s="115"/>
      <c r="WLN562" s="115"/>
      <c r="WLO562" s="115"/>
      <c r="WLP562" s="115"/>
      <c r="WLQ562" s="115"/>
      <c r="WLR562" s="115"/>
      <c r="WLS562" s="115"/>
      <c r="WLT562" s="115"/>
      <c r="WLU562" s="115"/>
      <c r="WLV562" s="115"/>
      <c r="WLW562" s="115"/>
      <c r="WLX562" s="115"/>
      <c r="WLY562" s="115"/>
      <c r="WLZ562" s="115"/>
      <c r="WMA562" s="115"/>
      <c r="WMB562" s="115"/>
      <c r="WMC562" s="115"/>
      <c r="WMD562" s="115"/>
      <c r="WME562" s="115"/>
      <c r="WMF562" s="115"/>
      <c r="WMG562" s="115"/>
      <c r="WMH562" s="115"/>
      <c r="WMI562" s="115"/>
      <c r="WMJ562" s="115"/>
      <c r="WMK562" s="115"/>
      <c r="WML562" s="115"/>
      <c r="WMM562" s="115"/>
      <c r="WMN562" s="115"/>
      <c r="WMO562" s="115"/>
      <c r="WMP562" s="115"/>
      <c r="WMQ562" s="115"/>
      <c r="WMR562" s="115"/>
      <c r="WMS562" s="115"/>
      <c r="WMT562" s="115"/>
      <c r="WMU562" s="115"/>
      <c r="WMV562" s="115"/>
      <c r="WMW562" s="115"/>
      <c r="WMX562" s="115"/>
      <c r="WMY562" s="115"/>
      <c r="WMZ562" s="115"/>
      <c r="WNA562" s="115"/>
      <c r="WNB562" s="115"/>
      <c r="WNC562" s="115"/>
      <c r="WND562" s="115"/>
      <c r="WNE562" s="115"/>
      <c r="WNF562" s="115"/>
      <c r="WNG562" s="115"/>
      <c r="WNH562" s="115"/>
      <c r="WNI562" s="115"/>
      <c r="WNJ562" s="115"/>
      <c r="WNK562" s="115"/>
      <c r="WNL562" s="115"/>
      <c r="WNM562" s="115"/>
      <c r="WNN562" s="115"/>
      <c r="WNO562" s="115"/>
      <c r="WNP562" s="115"/>
      <c r="WNQ562" s="115"/>
      <c r="WNR562" s="115"/>
      <c r="WNS562" s="115"/>
      <c r="WNT562" s="115"/>
      <c r="WNU562" s="115"/>
      <c r="WNV562" s="115"/>
      <c r="WNW562" s="115"/>
      <c r="WNX562" s="115"/>
      <c r="WNY562" s="115"/>
      <c r="WNZ562" s="115"/>
      <c r="WOA562" s="115"/>
      <c r="WOB562" s="115"/>
      <c r="WOC562" s="115"/>
      <c r="WOD562" s="115"/>
      <c r="WOE562" s="115"/>
      <c r="WOF562" s="115"/>
      <c r="WOG562" s="115"/>
      <c r="WOH562" s="115"/>
      <c r="WOI562" s="115"/>
      <c r="WOJ562" s="115"/>
      <c r="WOK562" s="115"/>
      <c r="WOL562" s="115"/>
      <c r="WOM562" s="115"/>
      <c r="WON562" s="115"/>
      <c r="WOO562" s="115"/>
      <c r="WOP562" s="115"/>
      <c r="WOQ562" s="115"/>
      <c r="WOR562" s="115"/>
      <c r="WOS562" s="115"/>
      <c r="WOT562" s="115"/>
      <c r="WOU562" s="115"/>
      <c r="WOV562" s="115"/>
      <c r="WOW562" s="115"/>
      <c r="WOX562" s="115"/>
      <c r="WOY562" s="115"/>
      <c r="WOZ562" s="115"/>
      <c r="WPA562" s="115"/>
      <c r="WPB562" s="115"/>
      <c r="WPC562" s="115"/>
      <c r="WPD562" s="115"/>
      <c r="WPE562" s="115"/>
      <c r="WPF562" s="115"/>
      <c r="WPG562" s="115"/>
      <c r="WPH562" s="115"/>
      <c r="WPI562" s="115"/>
      <c r="WPJ562" s="115"/>
      <c r="WPK562" s="115"/>
      <c r="WPL562" s="115"/>
      <c r="WPM562" s="115"/>
      <c r="WPN562" s="115"/>
      <c r="WPO562" s="115"/>
      <c r="WPP562" s="115"/>
      <c r="WPQ562" s="115"/>
      <c r="WPR562" s="115"/>
      <c r="WPS562" s="115"/>
      <c r="WPT562" s="115"/>
      <c r="WPU562" s="115"/>
      <c r="WPV562" s="115"/>
      <c r="WPW562" s="115"/>
      <c r="WPX562" s="115"/>
      <c r="WPY562" s="115"/>
      <c r="WPZ562" s="115"/>
      <c r="WQA562" s="115"/>
      <c r="WQB562" s="115"/>
      <c r="WQC562" s="115"/>
      <c r="WQD562" s="115"/>
      <c r="WQE562" s="115"/>
      <c r="WQF562" s="115"/>
      <c r="WQG562" s="115"/>
      <c r="WQH562" s="115"/>
      <c r="WQI562" s="115"/>
      <c r="WQJ562" s="115"/>
      <c r="WQK562" s="115"/>
      <c r="WQL562" s="115"/>
      <c r="WQM562" s="115"/>
      <c r="WQN562" s="115"/>
      <c r="WQO562" s="115"/>
      <c r="WQP562" s="115"/>
      <c r="WQQ562" s="115"/>
      <c r="WQR562" s="115"/>
      <c r="WQS562" s="115"/>
      <c r="WQT562" s="115"/>
      <c r="WQU562" s="115"/>
      <c r="WQV562" s="115"/>
      <c r="WQW562" s="115"/>
      <c r="WQX562" s="115"/>
      <c r="WQY562" s="115"/>
      <c r="WQZ562" s="115"/>
      <c r="WRA562" s="115"/>
      <c r="WRB562" s="115"/>
      <c r="WRC562" s="115"/>
      <c r="WRD562" s="115"/>
      <c r="WRE562" s="115"/>
      <c r="WRF562" s="115"/>
      <c r="WRG562" s="115"/>
      <c r="WRH562" s="115"/>
      <c r="WRI562" s="115"/>
      <c r="WRJ562" s="115"/>
      <c r="WRK562" s="115"/>
      <c r="WRL562" s="115"/>
      <c r="WRM562" s="115"/>
      <c r="WRN562" s="115"/>
      <c r="WRO562" s="115"/>
      <c r="WRP562" s="115"/>
      <c r="WRQ562" s="115"/>
      <c r="WRR562" s="115"/>
      <c r="WRS562" s="115"/>
      <c r="WRT562" s="115"/>
      <c r="WRU562" s="115"/>
      <c r="WRV562" s="115"/>
      <c r="WRW562" s="115"/>
      <c r="WRX562" s="115"/>
      <c r="WRY562" s="115"/>
      <c r="WRZ562" s="115"/>
      <c r="WSA562" s="115"/>
      <c r="WSB562" s="115"/>
      <c r="WSC562" s="115"/>
      <c r="WSD562" s="115"/>
      <c r="WSE562" s="115"/>
      <c r="WSF562" s="115"/>
      <c r="WSG562" s="115"/>
      <c r="WSH562" s="115"/>
      <c r="WSI562" s="115"/>
      <c r="WSJ562" s="115"/>
      <c r="WSK562" s="115"/>
      <c r="WSL562" s="115"/>
      <c r="WSM562" s="115"/>
      <c r="WSN562" s="115"/>
      <c r="WSO562" s="115"/>
      <c r="WSP562" s="115"/>
      <c r="WSQ562" s="115"/>
      <c r="WSR562" s="115"/>
      <c r="WSS562" s="115"/>
      <c r="WST562" s="115"/>
      <c r="WSU562" s="115"/>
      <c r="WSV562" s="115"/>
      <c r="WSW562" s="115"/>
      <c r="WSX562" s="115"/>
      <c r="WSY562" s="115"/>
      <c r="WSZ562" s="115"/>
      <c r="WTA562" s="115"/>
      <c r="WTB562" s="115"/>
      <c r="WTC562" s="115"/>
      <c r="WTD562" s="115"/>
      <c r="WTE562" s="115"/>
      <c r="WTF562" s="115"/>
      <c r="WTG562" s="115"/>
      <c r="WTH562" s="115"/>
      <c r="WTI562" s="115"/>
      <c r="WTJ562" s="115"/>
      <c r="WTK562" s="115"/>
      <c r="WTL562" s="115"/>
      <c r="WTM562" s="115"/>
      <c r="WTN562" s="115"/>
      <c r="WTO562" s="115"/>
      <c r="WTP562" s="115"/>
      <c r="WTQ562" s="115"/>
      <c r="WTR562" s="115"/>
      <c r="WTS562" s="115"/>
      <c r="WTT562" s="115"/>
      <c r="WTU562" s="115"/>
      <c r="WTV562" s="115"/>
      <c r="WTW562" s="115"/>
      <c r="WTX562" s="115"/>
      <c r="WTY562" s="115"/>
      <c r="WTZ562" s="115"/>
      <c r="WUA562" s="115"/>
      <c r="WUB562" s="115"/>
      <c r="WUC562" s="115"/>
      <c r="WUD562" s="115"/>
      <c r="WUE562" s="115"/>
      <c r="WUF562" s="115"/>
      <c r="WUG562" s="115"/>
      <c r="WUH562" s="115"/>
      <c r="WUI562" s="115"/>
      <c r="WUJ562" s="115"/>
      <c r="WUK562" s="115"/>
      <c r="WUL562" s="115"/>
      <c r="WUM562" s="115"/>
      <c r="WUN562" s="115"/>
      <c r="WUO562" s="115"/>
      <c r="WUP562" s="115"/>
      <c r="WUQ562" s="115"/>
      <c r="WUR562" s="115"/>
      <c r="WUS562" s="115"/>
      <c r="WUT562" s="115"/>
      <c r="WUU562" s="115"/>
      <c r="WUV562" s="115"/>
      <c r="WUW562" s="115"/>
      <c r="WUX562" s="115"/>
      <c r="WUY562" s="115"/>
      <c r="WUZ562" s="115"/>
      <c r="WVA562" s="115"/>
      <c r="WVB562" s="115"/>
      <c r="WVC562" s="115"/>
      <c r="WVD562" s="115"/>
      <c r="WVE562" s="115"/>
      <c r="WVF562" s="115"/>
      <c r="WVG562" s="115"/>
      <c r="WVH562" s="115"/>
      <c r="WVI562" s="115"/>
      <c r="WVJ562" s="115"/>
      <c r="WVK562" s="115"/>
      <c r="WVL562" s="115"/>
      <c r="WVM562" s="115"/>
      <c r="WVN562" s="115"/>
      <c r="WVO562" s="115"/>
      <c r="WVP562" s="115"/>
      <c r="WVQ562" s="115"/>
      <c r="WVR562" s="115"/>
      <c r="WVS562" s="115"/>
      <c r="WVT562" s="115"/>
      <c r="WVU562" s="115"/>
      <c r="WVV562" s="115"/>
      <c r="WVW562" s="115"/>
      <c r="WVX562" s="115"/>
      <c r="WVY562" s="115"/>
      <c r="WVZ562" s="115"/>
      <c r="WWA562" s="115"/>
      <c r="WWB562" s="115"/>
      <c r="WWC562" s="115"/>
      <c r="WWD562" s="115"/>
      <c r="WWE562" s="115"/>
      <c r="WWF562" s="115"/>
      <c r="WWG562" s="115"/>
      <c r="WWH562" s="115"/>
      <c r="WWI562" s="115"/>
      <c r="WWJ562" s="115"/>
      <c r="WWK562" s="115"/>
      <c r="WWL562" s="115"/>
      <c r="WWM562" s="115"/>
      <c r="WWN562" s="115"/>
      <c r="WWO562" s="115"/>
      <c r="WWP562" s="115"/>
      <c r="WWQ562" s="115"/>
      <c r="WWR562" s="115"/>
      <c r="WWS562" s="115"/>
      <c r="WWT562" s="115"/>
      <c r="WWU562" s="115"/>
      <c r="WWV562" s="115"/>
      <c r="WWW562" s="115"/>
      <c r="WWX562" s="115"/>
      <c r="WWY562" s="115"/>
      <c r="WWZ562" s="115"/>
      <c r="WXA562" s="115"/>
      <c r="WXB562" s="115"/>
      <c r="WXC562" s="115"/>
      <c r="WXD562" s="115"/>
      <c r="WXE562" s="115"/>
      <c r="WXF562" s="115"/>
      <c r="WXG562" s="115"/>
      <c r="WXH562" s="115"/>
      <c r="WXI562" s="115"/>
      <c r="WXJ562" s="115"/>
      <c r="WXK562" s="115"/>
      <c r="WXL562" s="115"/>
      <c r="WXM562" s="115"/>
      <c r="WXN562" s="115"/>
      <c r="WXO562" s="115"/>
      <c r="WXP562" s="115"/>
      <c r="WXQ562" s="115"/>
      <c r="WXR562" s="115"/>
      <c r="WXS562" s="115"/>
      <c r="WXT562" s="115"/>
      <c r="WXU562" s="115"/>
      <c r="WXV562" s="115"/>
      <c r="WXW562" s="115"/>
      <c r="WXX562" s="115"/>
      <c r="WXY562" s="115"/>
      <c r="WXZ562" s="115"/>
      <c r="WYA562" s="115"/>
      <c r="WYB562" s="115"/>
      <c r="WYC562" s="115"/>
      <c r="WYD562" s="115"/>
      <c r="WYE562" s="115"/>
      <c r="WYF562" s="115"/>
      <c r="WYG562" s="115"/>
      <c r="WYH562" s="115"/>
      <c r="WYI562" s="115"/>
      <c r="WYJ562" s="115"/>
      <c r="WYK562" s="115"/>
      <c r="WYL562" s="115"/>
      <c r="WYM562" s="115"/>
      <c r="WYN562" s="115"/>
      <c r="WYO562" s="115"/>
      <c r="WYP562" s="115"/>
      <c r="WYQ562" s="115"/>
      <c r="WYR562" s="115"/>
      <c r="WYS562" s="115"/>
      <c r="WYT562" s="115"/>
      <c r="WYU562" s="115"/>
      <c r="WYV562" s="115"/>
      <c r="WYW562" s="115"/>
      <c r="WYX562" s="115"/>
      <c r="WYY562" s="115"/>
      <c r="WYZ562" s="115"/>
      <c r="WZA562" s="115"/>
      <c r="WZB562" s="115"/>
      <c r="WZC562" s="115"/>
      <c r="WZD562" s="115"/>
      <c r="WZE562" s="115"/>
      <c r="WZF562" s="115"/>
      <c r="WZG562" s="115"/>
      <c r="WZH562" s="115"/>
      <c r="WZI562" s="115"/>
      <c r="WZJ562" s="115"/>
      <c r="WZK562" s="115"/>
      <c r="WZL562" s="115"/>
      <c r="WZM562" s="115"/>
      <c r="WZN562" s="115"/>
      <c r="WZO562" s="115"/>
      <c r="WZP562" s="115"/>
      <c r="WZQ562" s="115"/>
      <c r="WZR562" s="115"/>
      <c r="WZS562" s="115"/>
      <c r="WZT562" s="115"/>
      <c r="WZU562" s="115"/>
      <c r="WZV562" s="115"/>
      <c r="WZW562" s="115"/>
      <c r="WZX562" s="115"/>
      <c r="WZY562" s="115"/>
      <c r="WZZ562" s="115"/>
      <c r="XAA562" s="115"/>
      <c r="XAB562" s="115"/>
      <c r="XAC562" s="115"/>
      <c r="XAD562" s="115"/>
      <c r="XAE562" s="115"/>
      <c r="XAF562" s="115"/>
      <c r="XAG562" s="115"/>
      <c r="XAH562" s="115"/>
      <c r="XAI562" s="115"/>
      <c r="XAJ562" s="115"/>
      <c r="XAK562" s="115"/>
      <c r="XAL562" s="115"/>
      <c r="XAM562" s="115"/>
      <c r="XAN562" s="115"/>
      <c r="XAO562" s="115"/>
      <c r="XAP562" s="115"/>
      <c r="XAQ562" s="115"/>
      <c r="XAR562" s="115"/>
      <c r="XAS562" s="115"/>
      <c r="XAT562" s="115"/>
      <c r="XAU562" s="115"/>
      <c r="XAV562" s="115"/>
      <c r="XAW562" s="115"/>
      <c r="XAX562" s="115"/>
      <c r="XAY562" s="115"/>
      <c r="XAZ562" s="115"/>
      <c r="XBA562" s="115"/>
      <c r="XBB562" s="115"/>
      <c r="XBC562" s="115"/>
      <c r="XBD562" s="115"/>
      <c r="XBE562" s="115"/>
      <c r="XBF562" s="115"/>
      <c r="XBG562" s="115"/>
      <c r="XBH562" s="115"/>
      <c r="XBI562" s="115"/>
      <c r="XBJ562" s="115"/>
      <c r="XBK562" s="115"/>
      <c r="XBL562" s="115"/>
      <c r="XBM562" s="115"/>
      <c r="XBN562" s="115"/>
      <c r="XBO562" s="115"/>
      <c r="XBP562" s="115"/>
      <c r="XBQ562" s="115"/>
      <c r="XBR562" s="115"/>
      <c r="XBS562" s="115"/>
      <c r="XBT562" s="115"/>
      <c r="XBU562" s="115"/>
      <c r="XBV562" s="115"/>
      <c r="XBW562" s="115"/>
      <c r="XBX562" s="115"/>
      <c r="XBY562" s="115"/>
      <c r="XBZ562" s="115"/>
      <c r="XCA562" s="115"/>
      <c r="XCB562" s="115"/>
      <c r="XCC562" s="115"/>
      <c r="XCD562" s="115"/>
      <c r="XCE562" s="115"/>
      <c r="XCF562" s="115"/>
      <c r="XCG562" s="115"/>
      <c r="XCH562" s="115"/>
      <c r="XCI562" s="115"/>
      <c r="XCJ562" s="115"/>
      <c r="XCK562" s="115"/>
      <c r="XCL562" s="115"/>
      <c r="XCM562" s="115"/>
      <c r="XCN562" s="115"/>
      <c r="XCO562" s="115"/>
      <c r="XCP562" s="115"/>
      <c r="XCQ562" s="115"/>
      <c r="XCR562" s="115"/>
      <c r="XCS562" s="115"/>
      <c r="XCT562" s="115"/>
      <c r="XCU562" s="115"/>
      <c r="XCV562" s="115"/>
      <c r="XCW562" s="115"/>
      <c r="XCX562" s="115"/>
      <c r="XCY562" s="115"/>
      <c r="XCZ562" s="115"/>
      <c r="XDA562" s="115"/>
      <c r="XDB562" s="115"/>
      <c r="XDC562" s="115"/>
      <c r="XDD562" s="115"/>
      <c r="XDE562" s="115"/>
      <c r="XDF562" s="115"/>
      <c r="XDG562" s="115"/>
      <c r="XDH562" s="115"/>
      <c r="XDI562" s="115"/>
      <c r="XDJ562" s="115"/>
      <c r="XDK562" s="115"/>
      <c r="XDL562" s="115"/>
      <c r="XDM562" s="115"/>
      <c r="XDN562" s="115"/>
      <c r="XDO562" s="115"/>
      <c r="XDP562" s="115"/>
      <c r="XDQ562" s="115"/>
      <c r="XDR562" s="115"/>
      <c r="XDS562" s="115"/>
      <c r="XDT562" s="115"/>
      <c r="XDU562" s="115"/>
      <c r="XDV562" s="115"/>
      <c r="XDW562" s="115"/>
      <c r="XDX562" s="115"/>
      <c r="XDY562" s="115"/>
      <c r="XDZ562" s="115"/>
      <c r="XEA562" s="115"/>
      <c r="XEB562" s="115"/>
      <c r="XEC562" s="115"/>
      <c r="XED562" s="115"/>
      <c r="XEE562" s="115"/>
      <c r="XEF562" s="115"/>
      <c r="XEG562" s="115"/>
      <c r="XEH562" s="115"/>
      <c r="XEI562" s="115"/>
      <c r="XEJ562" s="115"/>
      <c r="XEK562" s="115"/>
      <c r="XEL562" s="115"/>
      <c r="XEM562" s="115"/>
      <c r="XEN562" s="115"/>
      <c r="XEO562" s="115"/>
      <c r="XEP562" s="115"/>
      <c r="XEQ562" s="115"/>
      <c r="XER562" s="115"/>
      <c r="XES562" s="115"/>
      <c r="XET562" s="115"/>
      <c r="XEU562" s="115"/>
      <c r="XEV562" s="115"/>
      <c r="XEW562" s="115"/>
      <c r="XEX562" s="115"/>
      <c r="XEY562" s="115"/>
      <c r="XEZ562" s="115"/>
      <c r="XFA562" s="115"/>
      <c r="XFB562" s="115"/>
      <c r="XFC562" s="115"/>
    </row>
    <row r="563" spans="1:16383" s="7" customFormat="1" ht="26.4" hidden="1" x14ac:dyDescent="0.25">
      <c r="A563" s="11" t="s">
        <v>1699</v>
      </c>
      <c r="B563" s="11" t="s">
        <v>1697</v>
      </c>
      <c r="C563" s="11"/>
      <c r="D563" s="20" t="s">
        <v>59</v>
      </c>
      <c r="E563" s="9"/>
      <c r="F563" s="11" t="s">
        <v>1700</v>
      </c>
      <c r="G563" s="20"/>
      <c r="H563" s="20"/>
      <c r="I563" s="11"/>
      <c r="J563" s="11"/>
      <c r="K563" s="12"/>
      <c r="L563" s="14"/>
      <c r="M563" s="53"/>
      <c r="N563" s="148"/>
      <c r="O563" s="148"/>
      <c r="P563" s="25"/>
      <c r="Q563" s="25"/>
      <c r="R563" s="115"/>
      <c r="S563" s="115"/>
      <c r="T563" s="25"/>
      <c r="U563" s="115"/>
      <c r="V563" s="115"/>
      <c r="W563" s="115"/>
      <c r="X563" s="115"/>
      <c r="Y563" s="115"/>
      <c r="Z563" s="115"/>
      <c r="AA563" s="115"/>
      <c r="AB563" s="115"/>
      <c r="AC563" s="115"/>
      <c r="AD563" s="115"/>
      <c r="AE563" s="115"/>
      <c r="AF563" s="115"/>
      <c r="AG563" s="115"/>
      <c r="AH563" s="115"/>
      <c r="AI563" s="115"/>
      <c r="AJ563" s="115"/>
      <c r="AK563" s="115"/>
      <c r="AL563" s="115"/>
      <c r="AM563" s="115"/>
      <c r="AN563" s="115"/>
      <c r="AO563" s="115"/>
      <c r="AP563" s="115"/>
      <c r="AQ563" s="115"/>
      <c r="AR563" s="115"/>
      <c r="AS563" s="115"/>
      <c r="AT563" s="115"/>
      <c r="AU563" s="115"/>
      <c r="AV563" s="115"/>
      <c r="AW563" s="115"/>
      <c r="AX563" s="115"/>
      <c r="AY563" s="115"/>
      <c r="AZ563" s="115"/>
      <c r="BA563" s="115"/>
      <c r="BB563" s="115"/>
      <c r="BC563" s="115"/>
      <c r="BD563" s="115"/>
      <c r="BE563" s="115"/>
      <c r="BF563" s="115"/>
      <c r="BG563" s="115"/>
      <c r="BH563" s="115"/>
      <c r="BI563" s="115"/>
      <c r="BJ563" s="115"/>
      <c r="BK563" s="115"/>
      <c r="BL563" s="115"/>
      <c r="BM563" s="115"/>
      <c r="BN563" s="115"/>
      <c r="BO563" s="115"/>
      <c r="BP563" s="115"/>
      <c r="BQ563" s="115"/>
      <c r="BR563" s="115"/>
      <c r="BS563" s="115"/>
      <c r="BT563" s="115"/>
      <c r="BU563" s="115"/>
      <c r="BV563" s="115"/>
      <c r="BW563" s="115"/>
      <c r="BX563" s="115"/>
      <c r="BY563" s="115"/>
      <c r="BZ563" s="115"/>
      <c r="CA563" s="115"/>
      <c r="CB563" s="115"/>
      <c r="CC563" s="115"/>
      <c r="CD563" s="115"/>
      <c r="CE563" s="115"/>
      <c r="CF563" s="115"/>
      <c r="CG563" s="115"/>
      <c r="CH563" s="115"/>
      <c r="CI563" s="115"/>
      <c r="CJ563" s="115"/>
      <c r="CK563" s="115"/>
      <c r="CL563" s="115"/>
      <c r="CM563" s="115"/>
      <c r="CN563" s="115"/>
      <c r="CO563" s="115"/>
      <c r="CP563" s="115"/>
      <c r="CQ563" s="115"/>
      <c r="CR563" s="115"/>
      <c r="CS563" s="115"/>
      <c r="CT563" s="115"/>
      <c r="CU563" s="115"/>
      <c r="CV563" s="115"/>
      <c r="CW563" s="115"/>
      <c r="CX563" s="115"/>
      <c r="CY563" s="115"/>
      <c r="CZ563" s="115"/>
      <c r="DA563" s="115"/>
      <c r="DB563" s="115"/>
      <c r="DC563" s="115"/>
      <c r="DD563" s="115"/>
      <c r="DE563" s="115"/>
      <c r="DF563" s="115"/>
      <c r="DG563" s="115"/>
      <c r="DH563" s="115"/>
      <c r="DI563" s="115"/>
      <c r="DJ563" s="115"/>
      <c r="DK563" s="115"/>
      <c r="DL563" s="115"/>
      <c r="DM563" s="115"/>
      <c r="DN563" s="115"/>
      <c r="DO563" s="115"/>
      <c r="DP563" s="115"/>
      <c r="DQ563" s="115"/>
      <c r="DR563" s="115"/>
      <c r="DS563" s="115"/>
      <c r="DT563" s="115"/>
      <c r="DU563" s="115"/>
      <c r="DV563" s="115"/>
      <c r="DW563" s="115"/>
      <c r="DX563" s="115"/>
      <c r="DY563" s="115"/>
      <c r="DZ563" s="115"/>
      <c r="EA563" s="115"/>
      <c r="EB563" s="115"/>
      <c r="EC563" s="115"/>
      <c r="ED563" s="115"/>
      <c r="EE563" s="115"/>
      <c r="EF563" s="115"/>
      <c r="EG563" s="115"/>
      <c r="EH563" s="115"/>
      <c r="EI563" s="115"/>
      <c r="EJ563" s="115"/>
      <c r="EK563" s="115"/>
      <c r="EL563" s="115"/>
      <c r="EM563" s="115"/>
      <c r="EN563" s="115"/>
      <c r="EO563" s="115"/>
      <c r="EP563" s="115"/>
      <c r="EQ563" s="115"/>
      <c r="ER563" s="115"/>
      <c r="ES563" s="115"/>
      <c r="ET563" s="115"/>
      <c r="EU563" s="115"/>
      <c r="EV563" s="115"/>
      <c r="EW563" s="115"/>
      <c r="EX563" s="115"/>
      <c r="EY563" s="115"/>
      <c r="EZ563" s="115"/>
      <c r="FA563" s="115"/>
      <c r="FB563" s="115"/>
      <c r="FC563" s="115"/>
      <c r="FD563" s="115"/>
      <c r="FE563" s="115"/>
      <c r="FF563" s="115"/>
      <c r="FG563" s="115"/>
      <c r="FH563" s="115"/>
      <c r="FI563" s="115"/>
      <c r="FJ563" s="115"/>
      <c r="FK563" s="115"/>
      <c r="FL563" s="115"/>
      <c r="FM563" s="115"/>
      <c r="FN563" s="115"/>
      <c r="FO563" s="115"/>
      <c r="FP563" s="115"/>
      <c r="FQ563" s="115"/>
      <c r="FR563" s="115"/>
      <c r="FS563" s="115"/>
      <c r="FT563" s="115"/>
      <c r="FU563" s="115"/>
      <c r="FV563" s="115"/>
      <c r="FW563" s="115"/>
      <c r="FX563" s="115"/>
      <c r="FY563" s="115"/>
      <c r="FZ563" s="115"/>
      <c r="GA563" s="115"/>
      <c r="GB563" s="115"/>
      <c r="GC563" s="115"/>
      <c r="GD563" s="115"/>
      <c r="GE563" s="115"/>
      <c r="GF563" s="115"/>
      <c r="GG563" s="115"/>
      <c r="GH563" s="115"/>
      <c r="GI563" s="115"/>
      <c r="GJ563" s="115"/>
      <c r="GK563" s="115"/>
      <c r="GL563" s="115"/>
      <c r="GM563" s="115"/>
      <c r="GN563" s="115"/>
      <c r="GO563" s="115"/>
      <c r="GP563" s="115"/>
      <c r="GQ563" s="115"/>
      <c r="GR563" s="115"/>
      <c r="GS563" s="115"/>
      <c r="GT563" s="115"/>
      <c r="GU563" s="115"/>
      <c r="GV563" s="115"/>
      <c r="GW563" s="115"/>
      <c r="GX563" s="115"/>
      <c r="GY563" s="115"/>
      <c r="GZ563" s="115"/>
      <c r="HA563" s="115"/>
      <c r="HB563" s="115"/>
      <c r="HC563" s="115"/>
      <c r="HD563" s="115"/>
      <c r="HE563" s="115"/>
      <c r="HF563" s="115"/>
      <c r="HG563" s="115"/>
      <c r="HH563" s="115"/>
      <c r="HI563" s="115"/>
      <c r="HJ563" s="115"/>
      <c r="HK563" s="115"/>
      <c r="HL563" s="115"/>
      <c r="HM563" s="115"/>
      <c r="HN563" s="115"/>
      <c r="HO563" s="115"/>
      <c r="HP563" s="115"/>
      <c r="HQ563" s="115"/>
      <c r="HR563" s="115"/>
      <c r="HS563" s="115"/>
      <c r="HT563" s="115"/>
      <c r="HU563" s="115"/>
      <c r="HV563" s="115"/>
      <c r="HW563" s="115"/>
      <c r="HX563" s="115"/>
      <c r="HY563" s="115"/>
      <c r="HZ563" s="115"/>
      <c r="IA563" s="115"/>
      <c r="IB563" s="115"/>
      <c r="IC563" s="115"/>
      <c r="ID563" s="115"/>
      <c r="IE563" s="115"/>
      <c r="IF563" s="115"/>
      <c r="IG563" s="115"/>
      <c r="IH563" s="115"/>
      <c r="II563" s="115"/>
      <c r="IJ563" s="115"/>
      <c r="IK563" s="115"/>
      <c r="IL563" s="115"/>
      <c r="IM563" s="115"/>
      <c r="IN563" s="115"/>
      <c r="IO563" s="115"/>
      <c r="IP563" s="115"/>
      <c r="IQ563" s="115"/>
      <c r="IR563" s="115"/>
      <c r="IS563" s="115"/>
      <c r="IT563" s="115"/>
      <c r="IU563" s="115"/>
      <c r="IV563" s="115"/>
      <c r="IW563" s="115"/>
      <c r="IX563" s="115"/>
      <c r="IY563" s="115"/>
      <c r="IZ563" s="115"/>
      <c r="JA563" s="115"/>
      <c r="JB563" s="115"/>
      <c r="JC563" s="115"/>
      <c r="JD563" s="115"/>
      <c r="JE563" s="115"/>
      <c r="JF563" s="115"/>
      <c r="JG563" s="115"/>
      <c r="JH563" s="115"/>
      <c r="JI563" s="115"/>
      <c r="JJ563" s="115"/>
      <c r="JK563" s="115"/>
      <c r="JL563" s="115"/>
      <c r="JM563" s="115"/>
      <c r="JN563" s="115"/>
      <c r="JO563" s="115"/>
      <c r="JP563" s="115"/>
      <c r="JQ563" s="115"/>
      <c r="JR563" s="115"/>
      <c r="JS563" s="115"/>
      <c r="JT563" s="115"/>
      <c r="JU563" s="115"/>
      <c r="JV563" s="115"/>
      <c r="JW563" s="115"/>
      <c r="JX563" s="115"/>
      <c r="JY563" s="115"/>
      <c r="JZ563" s="115"/>
      <c r="KA563" s="115"/>
      <c r="KB563" s="115"/>
      <c r="KC563" s="115"/>
      <c r="KD563" s="115"/>
      <c r="KE563" s="115"/>
      <c r="KF563" s="115"/>
      <c r="KG563" s="115"/>
      <c r="KH563" s="115"/>
      <c r="KI563" s="115"/>
      <c r="KJ563" s="115"/>
      <c r="KK563" s="115"/>
      <c r="KL563" s="115"/>
      <c r="KM563" s="115"/>
      <c r="KN563" s="115"/>
      <c r="KO563" s="115"/>
      <c r="KP563" s="115"/>
      <c r="KQ563" s="115"/>
      <c r="KR563" s="115"/>
      <c r="KS563" s="115"/>
      <c r="KT563" s="115"/>
      <c r="KU563" s="115"/>
      <c r="KV563" s="115"/>
      <c r="KW563" s="115"/>
      <c r="KX563" s="115"/>
      <c r="KY563" s="115"/>
      <c r="KZ563" s="115"/>
      <c r="LA563" s="115"/>
      <c r="LB563" s="115"/>
      <c r="LC563" s="115"/>
      <c r="LD563" s="115"/>
      <c r="LE563" s="115"/>
      <c r="LF563" s="115"/>
      <c r="LG563" s="115"/>
      <c r="LH563" s="115"/>
      <c r="LI563" s="115"/>
      <c r="LJ563" s="115"/>
      <c r="LK563" s="115"/>
      <c r="LL563" s="115"/>
      <c r="LM563" s="115"/>
      <c r="LN563" s="115"/>
      <c r="LO563" s="115"/>
      <c r="LP563" s="115"/>
      <c r="LQ563" s="115"/>
      <c r="LR563" s="115"/>
      <c r="LS563" s="115"/>
      <c r="LT563" s="115"/>
      <c r="LU563" s="115"/>
      <c r="LV563" s="115"/>
      <c r="LW563" s="115"/>
      <c r="LX563" s="115"/>
      <c r="LY563" s="115"/>
      <c r="LZ563" s="115"/>
      <c r="MA563" s="115"/>
      <c r="MB563" s="115"/>
      <c r="MC563" s="115"/>
      <c r="MD563" s="115"/>
      <c r="ME563" s="115"/>
      <c r="MF563" s="115"/>
      <c r="MG563" s="115"/>
      <c r="MH563" s="115"/>
      <c r="MI563" s="115"/>
      <c r="MJ563" s="115"/>
      <c r="MK563" s="115"/>
      <c r="ML563" s="115"/>
      <c r="MM563" s="115"/>
      <c r="MN563" s="115"/>
      <c r="MO563" s="115"/>
      <c r="MP563" s="115"/>
      <c r="MQ563" s="115"/>
      <c r="MR563" s="115"/>
      <c r="MS563" s="115"/>
      <c r="MT563" s="115"/>
      <c r="MU563" s="115"/>
      <c r="MV563" s="115"/>
      <c r="MW563" s="115"/>
      <c r="MX563" s="115"/>
      <c r="MY563" s="115"/>
      <c r="MZ563" s="115"/>
      <c r="NA563" s="115"/>
      <c r="NB563" s="115"/>
      <c r="NC563" s="115"/>
      <c r="ND563" s="115"/>
      <c r="NE563" s="115"/>
      <c r="NF563" s="115"/>
      <c r="NG563" s="115"/>
      <c r="NH563" s="115"/>
      <c r="NI563" s="115"/>
      <c r="NJ563" s="115"/>
      <c r="NK563" s="115"/>
      <c r="NL563" s="115"/>
      <c r="NM563" s="115"/>
      <c r="NN563" s="115"/>
      <c r="NO563" s="115"/>
      <c r="NP563" s="115"/>
      <c r="NQ563" s="115"/>
      <c r="NR563" s="115"/>
      <c r="NS563" s="115"/>
      <c r="NT563" s="115"/>
      <c r="NU563" s="115"/>
      <c r="NV563" s="115"/>
      <c r="NW563" s="115"/>
      <c r="NX563" s="115"/>
      <c r="NY563" s="115"/>
      <c r="NZ563" s="115"/>
      <c r="OA563" s="115"/>
      <c r="OB563" s="115"/>
      <c r="OC563" s="115"/>
      <c r="OD563" s="115"/>
      <c r="OE563" s="115"/>
      <c r="OF563" s="115"/>
      <c r="OG563" s="115"/>
      <c r="OH563" s="115"/>
      <c r="OI563" s="115"/>
      <c r="OJ563" s="115"/>
      <c r="OK563" s="115"/>
      <c r="OL563" s="115"/>
      <c r="OM563" s="115"/>
      <c r="ON563" s="115"/>
      <c r="OO563" s="115"/>
      <c r="OP563" s="115"/>
      <c r="OQ563" s="115"/>
      <c r="OR563" s="115"/>
      <c r="OS563" s="115"/>
      <c r="OT563" s="115"/>
      <c r="OU563" s="115"/>
      <c r="OV563" s="115"/>
      <c r="OW563" s="115"/>
      <c r="OX563" s="115"/>
      <c r="OY563" s="115"/>
      <c r="OZ563" s="115"/>
      <c r="PA563" s="115"/>
      <c r="PB563" s="115"/>
      <c r="PC563" s="115"/>
      <c r="PD563" s="115"/>
      <c r="PE563" s="115"/>
      <c r="PF563" s="115"/>
      <c r="PG563" s="115"/>
      <c r="PH563" s="115"/>
      <c r="PI563" s="115"/>
      <c r="PJ563" s="115"/>
      <c r="PK563" s="115"/>
      <c r="PL563" s="115"/>
      <c r="PM563" s="115"/>
      <c r="PN563" s="115"/>
      <c r="PO563" s="115"/>
      <c r="PP563" s="115"/>
      <c r="PQ563" s="115"/>
      <c r="PR563" s="115"/>
      <c r="PS563" s="115"/>
      <c r="PT563" s="115"/>
      <c r="PU563" s="115"/>
      <c r="PV563" s="115"/>
      <c r="PW563" s="115"/>
      <c r="PX563" s="115"/>
      <c r="PY563" s="115"/>
      <c r="PZ563" s="115"/>
      <c r="QA563" s="115"/>
      <c r="QB563" s="115"/>
      <c r="QC563" s="115"/>
      <c r="QD563" s="115"/>
      <c r="QE563" s="115"/>
      <c r="QF563" s="115"/>
      <c r="QG563" s="115"/>
      <c r="QH563" s="115"/>
      <c r="QI563" s="115"/>
      <c r="QJ563" s="115"/>
      <c r="QK563" s="115"/>
      <c r="QL563" s="115"/>
      <c r="QM563" s="115"/>
      <c r="QN563" s="115"/>
      <c r="QO563" s="115"/>
      <c r="QP563" s="115"/>
      <c r="QQ563" s="115"/>
      <c r="QR563" s="115"/>
      <c r="QS563" s="115"/>
      <c r="QT563" s="115"/>
      <c r="QU563" s="115"/>
      <c r="QV563" s="115"/>
      <c r="QW563" s="115"/>
      <c r="QX563" s="115"/>
      <c r="QY563" s="115"/>
      <c r="QZ563" s="115"/>
      <c r="RA563" s="115"/>
      <c r="RB563" s="115"/>
      <c r="RC563" s="115"/>
      <c r="RD563" s="115"/>
      <c r="RE563" s="115"/>
      <c r="RF563" s="115"/>
      <c r="RG563" s="115"/>
      <c r="RH563" s="115"/>
      <c r="RI563" s="115"/>
      <c r="RJ563" s="115"/>
      <c r="RK563" s="115"/>
      <c r="RL563" s="115"/>
      <c r="RM563" s="115"/>
      <c r="RN563" s="115"/>
      <c r="RO563" s="115"/>
      <c r="RP563" s="115"/>
      <c r="RQ563" s="115"/>
      <c r="RR563" s="115"/>
      <c r="RS563" s="115"/>
      <c r="RT563" s="115"/>
      <c r="RU563" s="115"/>
      <c r="RV563" s="115"/>
      <c r="RW563" s="115"/>
      <c r="RX563" s="115"/>
      <c r="RY563" s="115"/>
      <c r="RZ563" s="115"/>
      <c r="SA563" s="115"/>
      <c r="SB563" s="115"/>
      <c r="SC563" s="115"/>
      <c r="SD563" s="115"/>
      <c r="SE563" s="115"/>
      <c r="SF563" s="115"/>
      <c r="SG563" s="115"/>
      <c r="SH563" s="115"/>
      <c r="SI563" s="115"/>
      <c r="SJ563" s="115"/>
      <c r="SK563" s="115"/>
      <c r="SL563" s="115"/>
      <c r="SM563" s="115"/>
      <c r="SN563" s="115"/>
      <c r="SO563" s="115"/>
      <c r="SP563" s="115"/>
      <c r="SQ563" s="115"/>
      <c r="SR563" s="115"/>
      <c r="SS563" s="115"/>
      <c r="ST563" s="115"/>
      <c r="SU563" s="115"/>
      <c r="SV563" s="115"/>
      <c r="SW563" s="115"/>
      <c r="SX563" s="115"/>
      <c r="SY563" s="115"/>
      <c r="SZ563" s="115"/>
      <c r="TA563" s="115"/>
      <c r="TB563" s="115"/>
      <c r="TC563" s="115"/>
      <c r="TD563" s="115"/>
      <c r="TE563" s="115"/>
      <c r="TF563" s="115"/>
      <c r="TG563" s="115"/>
      <c r="TH563" s="115"/>
      <c r="TI563" s="115"/>
      <c r="TJ563" s="115"/>
      <c r="TK563" s="115"/>
      <c r="TL563" s="115"/>
      <c r="TM563" s="115"/>
      <c r="TN563" s="115"/>
      <c r="TO563" s="115"/>
      <c r="TP563" s="115"/>
      <c r="TQ563" s="115"/>
      <c r="TR563" s="115"/>
      <c r="TS563" s="115"/>
      <c r="TT563" s="115"/>
      <c r="TU563" s="115"/>
      <c r="TV563" s="115"/>
      <c r="TW563" s="115"/>
      <c r="TX563" s="115"/>
      <c r="TY563" s="115"/>
      <c r="TZ563" s="115"/>
      <c r="UA563" s="115"/>
      <c r="UB563" s="115"/>
      <c r="UC563" s="115"/>
      <c r="UD563" s="115"/>
      <c r="UE563" s="115"/>
      <c r="UF563" s="115"/>
      <c r="UG563" s="115"/>
      <c r="UH563" s="115"/>
      <c r="UI563" s="115"/>
      <c r="UJ563" s="115"/>
      <c r="UK563" s="115"/>
      <c r="UL563" s="115"/>
      <c r="UM563" s="115"/>
      <c r="UN563" s="115"/>
      <c r="UO563" s="115"/>
      <c r="UP563" s="115"/>
      <c r="UQ563" s="115"/>
      <c r="UR563" s="115"/>
      <c r="US563" s="115"/>
      <c r="UT563" s="115"/>
      <c r="UU563" s="115"/>
      <c r="UV563" s="115"/>
      <c r="UW563" s="115"/>
      <c r="UX563" s="115"/>
      <c r="UY563" s="115"/>
      <c r="UZ563" s="115"/>
      <c r="VA563" s="115"/>
      <c r="VB563" s="115"/>
      <c r="VC563" s="115"/>
      <c r="VD563" s="115"/>
      <c r="VE563" s="115"/>
      <c r="VF563" s="115"/>
      <c r="VG563" s="115"/>
      <c r="VH563" s="115"/>
      <c r="VI563" s="115"/>
      <c r="VJ563" s="115"/>
      <c r="VK563" s="115"/>
      <c r="VL563" s="115"/>
      <c r="VM563" s="115"/>
      <c r="VN563" s="115"/>
      <c r="VO563" s="115"/>
      <c r="VP563" s="115"/>
      <c r="VQ563" s="115"/>
      <c r="VR563" s="115"/>
      <c r="VS563" s="115"/>
      <c r="VT563" s="115"/>
      <c r="VU563" s="115"/>
      <c r="VV563" s="115"/>
      <c r="VW563" s="115"/>
      <c r="VX563" s="115"/>
      <c r="VY563" s="115"/>
      <c r="VZ563" s="115"/>
      <c r="WA563" s="115"/>
      <c r="WB563" s="115"/>
      <c r="WC563" s="115"/>
      <c r="WD563" s="115"/>
      <c r="WE563" s="115"/>
      <c r="WF563" s="115"/>
      <c r="WG563" s="115"/>
      <c r="WH563" s="115"/>
      <c r="WI563" s="115"/>
      <c r="WJ563" s="115"/>
      <c r="WK563" s="115"/>
      <c r="WL563" s="115"/>
      <c r="WM563" s="115"/>
      <c r="WN563" s="115"/>
      <c r="WO563" s="115"/>
      <c r="WP563" s="115"/>
      <c r="WQ563" s="115"/>
      <c r="WR563" s="115"/>
      <c r="WS563" s="115"/>
      <c r="WT563" s="115"/>
      <c r="WU563" s="115"/>
      <c r="WV563" s="115"/>
      <c r="WW563" s="115"/>
      <c r="WX563" s="115"/>
      <c r="WY563" s="115"/>
      <c r="WZ563" s="115"/>
      <c r="XA563" s="115"/>
      <c r="XB563" s="115"/>
      <c r="XC563" s="115"/>
      <c r="XD563" s="115"/>
      <c r="XE563" s="115"/>
      <c r="XF563" s="115"/>
      <c r="XG563" s="115"/>
      <c r="XH563" s="115"/>
      <c r="XI563" s="115"/>
      <c r="XJ563" s="115"/>
      <c r="XK563" s="115"/>
      <c r="XL563" s="115"/>
      <c r="XM563" s="115"/>
      <c r="XN563" s="115"/>
      <c r="XO563" s="115"/>
      <c r="XP563" s="115"/>
      <c r="XQ563" s="115"/>
      <c r="XR563" s="115"/>
      <c r="XS563" s="115"/>
      <c r="XT563" s="115"/>
      <c r="XU563" s="115"/>
      <c r="XV563" s="115"/>
      <c r="XW563" s="115"/>
      <c r="XX563" s="115"/>
      <c r="XY563" s="115"/>
      <c r="XZ563" s="115"/>
      <c r="YA563" s="115"/>
      <c r="YB563" s="115"/>
      <c r="YC563" s="115"/>
      <c r="YD563" s="115"/>
      <c r="YE563" s="115"/>
      <c r="YF563" s="115"/>
      <c r="YG563" s="115"/>
      <c r="YH563" s="115"/>
      <c r="YI563" s="115"/>
      <c r="YJ563" s="115"/>
      <c r="YK563" s="115"/>
      <c r="YL563" s="115"/>
      <c r="YM563" s="115"/>
      <c r="YN563" s="115"/>
      <c r="YO563" s="115"/>
      <c r="YP563" s="115"/>
      <c r="YQ563" s="115"/>
      <c r="YR563" s="115"/>
      <c r="YS563" s="115"/>
      <c r="YT563" s="115"/>
      <c r="YU563" s="115"/>
      <c r="YV563" s="115"/>
      <c r="YW563" s="115"/>
      <c r="YX563" s="115"/>
      <c r="YY563" s="115"/>
      <c r="YZ563" s="115"/>
      <c r="ZA563" s="115"/>
      <c r="ZB563" s="115"/>
      <c r="ZC563" s="115"/>
      <c r="ZD563" s="115"/>
      <c r="ZE563" s="115"/>
      <c r="ZF563" s="115"/>
      <c r="ZG563" s="115"/>
      <c r="ZH563" s="115"/>
      <c r="ZI563" s="115"/>
      <c r="ZJ563" s="115"/>
      <c r="ZK563" s="115"/>
      <c r="ZL563" s="115"/>
      <c r="ZM563" s="115"/>
      <c r="ZN563" s="115"/>
      <c r="ZO563" s="115"/>
      <c r="ZP563" s="115"/>
      <c r="ZQ563" s="115"/>
      <c r="ZR563" s="115"/>
      <c r="ZS563" s="115"/>
      <c r="ZT563" s="115"/>
      <c r="ZU563" s="115"/>
      <c r="ZV563" s="115"/>
      <c r="ZW563" s="115"/>
      <c r="ZX563" s="115"/>
      <c r="ZY563" s="115"/>
      <c r="ZZ563" s="115"/>
      <c r="AAA563" s="115"/>
      <c r="AAB563" s="115"/>
      <c r="AAC563" s="115"/>
      <c r="AAD563" s="115"/>
      <c r="AAE563" s="115"/>
      <c r="AAF563" s="115"/>
      <c r="AAG563" s="115"/>
      <c r="AAH563" s="115"/>
      <c r="AAI563" s="115"/>
      <c r="AAJ563" s="115"/>
      <c r="AAK563" s="115"/>
      <c r="AAL563" s="115"/>
      <c r="AAM563" s="115"/>
      <c r="AAN563" s="115"/>
      <c r="AAO563" s="115"/>
      <c r="AAP563" s="115"/>
      <c r="AAQ563" s="115"/>
      <c r="AAR563" s="115"/>
      <c r="AAS563" s="115"/>
      <c r="AAT563" s="115"/>
      <c r="AAU563" s="115"/>
      <c r="AAV563" s="115"/>
      <c r="AAW563" s="115"/>
      <c r="AAX563" s="115"/>
      <c r="AAY563" s="115"/>
      <c r="AAZ563" s="115"/>
      <c r="ABA563" s="115"/>
      <c r="ABB563" s="115"/>
      <c r="ABC563" s="115"/>
      <c r="ABD563" s="115"/>
      <c r="ABE563" s="115"/>
      <c r="ABF563" s="115"/>
      <c r="ABG563" s="115"/>
      <c r="ABH563" s="115"/>
      <c r="ABI563" s="115"/>
      <c r="ABJ563" s="115"/>
      <c r="ABK563" s="115"/>
      <c r="ABL563" s="115"/>
      <c r="ABM563" s="115"/>
      <c r="ABN563" s="115"/>
      <c r="ABO563" s="115"/>
      <c r="ABP563" s="115"/>
      <c r="ABQ563" s="115"/>
      <c r="ABR563" s="115"/>
      <c r="ABS563" s="115"/>
      <c r="ABT563" s="115"/>
      <c r="ABU563" s="115"/>
      <c r="ABV563" s="115"/>
      <c r="ABW563" s="115"/>
      <c r="ABX563" s="115"/>
      <c r="ABY563" s="115"/>
      <c r="ABZ563" s="115"/>
      <c r="ACA563" s="115"/>
      <c r="ACB563" s="115"/>
      <c r="ACC563" s="115"/>
      <c r="ACD563" s="115"/>
      <c r="ACE563" s="115"/>
      <c r="ACF563" s="115"/>
      <c r="ACG563" s="115"/>
      <c r="ACH563" s="115"/>
      <c r="ACI563" s="115"/>
      <c r="ACJ563" s="115"/>
      <c r="ACK563" s="115"/>
      <c r="ACL563" s="115"/>
      <c r="ACM563" s="115"/>
      <c r="ACN563" s="115"/>
      <c r="ACO563" s="115"/>
      <c r="ACP563" s="115"/>
      <c r="ACQ563" s="115"/>
      <c r="ACR563" s="115"/>
      <c r="ACS563" s="115"/>
      <c r="ACT563" s="115"/>
      <c r="ACU563" s="115"/>
      <c r="ACV563" s="115"/>
      <c r="ACW563" s="115"/>
      <c r="ACX563" s="115"/>
      <c r="ACY563" s="115"/>
      <c r="ACZ563" s="115"/>
      <c r="ADA563" s="115"/>
      <c r="ADB563" s="115"/>
      <c r="ADC563" s="115"/>
      <c r="ADD563" s="115"/>
      <c r="ADE563" s="115"/>
      <c r="ADF563" s="115"/>
      <c r="ADG563" s="115"/>
      <c r="ADH563" s="115"/>
      <c r="ADI563" s="115"/>
      <c r="ADJ563" s="115"/>
      <c r="ADK563" s="115"/>
      <c r="ADL563" s="115"/>
      <c r="ADM563" s="115"/>
      <c r="ADN563" s="115"/>
      <c r="ADO563" s="115"/>
      <c r="ADP563" s="115"/>
      <c r="ADQ563" s="115"/>
      <c r="ADR563" s="115"/>
      <c r="ADS563" s="115"/>
      <c r="ADT563" s="115"/>
      <c r="ADU563" s="115"/>
      <c r="ADV563" s="115"/>
      <c r="ADW563" s="115"/>
      <c r="ADX563" s="115"/>
      <c r="ADY563" s="115"/>
      <c r="ADZ563" s="115"/>
      <c r="AEA563" s="115"/>
      <c r="AEB563" s="115"/>
      <c r="AEC563" s="115"/>
      <c r="AED563" s="115"/>
      <c r="AEE563" s="115"/>
      <c r="AEF563" s="115"/>
      <c r="AEG563" s="115"/>
      <c r="AEH563" s="115"/>
      <c r="AEI563" s="115"/>
      <c r="AEJ563" s="115"/>
      <c r="AEK563" s="115"/>
      <c r="AEL563" s="115"/>
      <c r="AEM563" s="115"/>
      <c r="AEN563" s="115"/>
      <c r="AEO563" s="115"/>
      <c r="AEP563" s="115"/>
      <c r="AEQ563" s="115"/>
      <c r="AER563" s="115"/>
      <c r="AES563" s="115"/>
      <c r="AET563" s="115"/>
      <c r="AEU563" s="115"/>
      <c r="AEV563" s="115"/>
      <c r="AEW563" s="115"/>
      <c r="AEX563" s="115"/>
      <c r="AEY563" s="115"/>
      <c r="AEZ563" s="115"/>
      <c r="AFA563" s="115"/>
      <c r="AFB563" s="115"/>
      <c r="AFC563" s="115"/>
      <c r="AFD563" s="115"/>
      <c r="AFE563" s="115"/>
      <c r="AFF563" s="115"/>
      <c r="AFG563" s="115"/>
      <c r="AFH563" s="115"/>
      <c r="AFI563" s="115"/>
      <c r="AFJ563" s="115"/>
      <c r="AFK563" s="115"/>
      <c r="AFL563" s="115"/>
      <c r="AFM563" s="115"/>
      <c r="AFN563" s="115"/>
      <c r="AFO563" s="115"/>
      <c r="AFP563" s="115"/>
      <c r="AFQ563" s="115"/>
      <c r="AFR563" s="115"/>
      <c r="AFS563" s="115"/>
      <c r="AFT563" s="115"/>
      <c r="AFU563" s="115"/>
      <c r="AFV563" s="115"/>
      <c r="AFW563" s="115"/>
      <c r="AFX563" s="115"/>
      <c r="AFY563" s="115"/>
      <c r="AFZ563" s="115"/>
      <c r="AGA563" s="115"/>
      <c r="AGB563" s="115"/>
      <c r="AGC563" s="115"/>
      <c r="AGD563" s="115"/>
      <c r="AGE563" s="115"/>
      <c r="AGF563" s="115"/>
      <c r="AGG563" s="115"/>
      <c r="AGH563" s="115"/>
      <c r="AGI563" s="115"/>
      <c r="AGJ563" s="115"/>
      <c r="AGK563" s="115"/>
      <c r="AGL563" s="115"/>
      <c r="AGM563" s="115"/>
      <c r="AGN563" s="115"/>
      <c r="AGO563" s="115"/>
      <c r="AGP563" s="115"/>
      <c r="AGQ563" s="115"/>
      <c r="AGR563" s="115"/>
      <c r="AGS563" s="115"/>
      <c r="AGT563" s="115"/>
      <c r="AGU563" s="115"/>
      <c r="AGV563" s="115"/>
      <c r="AGW563" s="115"/>
      <c r="AGX563" s="115"/>
      <c r="AGY563" s="115"/>
      <c r="AGZ563" s="115"/>
      <c r="AHA563" s="115"/>
      <c r="AHB563" s="115"/>
      <c r="AHC563" s="115"/>
      <c r="AHD563" s="115"/>
      <c r="AHE563" s="115"/>
      <c r="AHF563" s="115"/>
      <c r="AHG563" s="115"/>
      <c r="AHH563" s="115"/>
      <c r="AHI563" s="115"/>
      <c r="AHJ563" s="115"/>
      <c r="AHK563" s="115"/>
      <c r="AHL563" s="115"/>
      <c r="AHM563" s="115"/>
      <c r="AHN563" s="115"/>
      <c r="AHO563" s="115"/>
      <c r="AHP563" s="115"/>
      <c r="AHQ563" s="115"/>
      <c r="AHR563" s="115"/>
      <c r="AHS563" s="115"/>
      <c r="AHT563" s="115"/>
      <c r="AHU563" s="115"/>
      <c r="AHV563" s="115"/>
      <c r="AHW563" s="115"/>
      <c r="AHX563" s="115"/>
      <c r="AHY563" s="115"/>
      <c r="AHZ563" s="115"/>
      <c r="AIA563" s="115"/>
      <c r="AIB563" s="115"/>
      <c r="AIC563" s="115"/>
      <c r="AID563" s="115"/>
      <c r="AIE563" s="115"/>
      <c r="AIF563" s="115"/>
      <c r="AIG563" s="115"/>
      <c r="AIH563" s="115"/>
      <c r="AII563" s="115"/>
      <c r="AIJ563" s="115"/>
      <c r="AIK563" s="115"/>
      <c r="AIL563" s="115"/>
      <c r="AIM563" s="115"/>
      <c r="AIN563" s="115"/>
      <c r="AIO563" s="115"/>
      <c r="AIP563" s="115"/>
      <c r="AIQ563" s="115"/>
      <c r="AIR563" s="115"/>
      <c r="AIS563" s="115"/>
      <c r="AIT563" s="115"/>
      <c r="AIU563" s="115"/>
      <c r="AIV563" s="115"/>
      <c r="AIW563" s="115"/>
      <c r="AIX563" s="115"/>
      <c r="AIY563" s="115"/>
      <c r="AIZ563" s="115"/>
      <c r="AJA563" s="115"/>
      <c r="AJB563" s="115"/>
      <c r="AJC563" s="115"/>
      <c r="AJD563" s="115"/>
      <c r="AJE563" s="115"/>
      <c r="AJF563" s="115"/>
      <c r="AJG563" s="115"/>
      <c r="AJH563" s="115"/>
      <c r="AJI563" s="115"/>
      <c r="AJJ563" s="115"/>
      <c r="AJK563" s="115"/>
      <c r="AJL563" s="115"/>
      <c r="AJM563" s="115"/>
      <c r="AJN563" s="115"/>
      <c r="AJO563" s="115"/>
      <c r="AJP563" s="115"/>
      <c r="AJQ563" s="115"/>
      <c r="AJR563" s="115"/>
      <c r="AJS563" s="115"/>
      <c r="AJT563" s="115"/>
      <c r="AJU563" s="115"/>
      <c r="AJV563" s="115"/>
      <c r="AJW563" s="115"/>
      <c r="AJX563" s="115"/>
      <c r="AJY563" s="115"/>
      <c r="AJZ563" s="115"/>
      <c r="AKA563" s="115"/>
      <c r="AKB563" s="115"/>
      <c r="AKC563" s="115"/>
      <c r="AKD563" s="115"/>
      <c r="AKE563" s="115"/>
      <c r="AKF563" s="115"/>
      <c r="AKG563" s="115"/>
      <c r="AKH563" s="115"/>
      <c r="AKI563" s="115"/>
      <c r="AKJ563" s="115"/>
      <c r="AKK563" s="115"/>
      <c r="AKL563" s="115"/>
      <c r="AKM563" s="115"/>
      <c r="AKN563" s="115"/>
      <c r="AKO563" s="115"/>
      <c r="AKP563" s="115"/>
      <c r="AKQ563" s="115"/>
      <c r="AKR563" s="115"/>
      <c r="AKS563" s="115"/>
      <c r="AKT563" s="115"/>
      <c r="AKU563" s="115"/>
      <c r="AKV563" s="115"/>
      <c r="AKW563" s="115"/>
      <c r="AKX563" s="115"/>
      <c r="AKY563" s="115"/>
      <c r="AKZ563" s="115"/>
      <c r="ALA563" s="115"/>
      <c r="ALB563" s="115"/>
      <c r="ALC563" s="115"/>
      <c r="ALD563" s="115"/>
      <c r="ALE563" s="115"/>
      <c r="ALF563" s="115"/>
      <c r="ALG563" s="115"/>
      <c r="ALH563" s="115"/>
      <c r="ALI563" s="115"/>
      <c r="ALJ563" s="115"/>
      <c r="ALK563" s="115"/>
      <c r="ALL563" s="115"/>
      <c r="ALM563" s="115"/>
      <c r="ALN563" s="115"/>
      <c r="ALO563" s="115"/>
      <c r="ALP563" s="115"/>
      <c r="ALQ563" s="115"/>
      <c r="ALR563" s="115"/>
      <c r="ALS563" s="115"/>
      <c r="ALT563" s="115"/>
      <c r="ALU563" s="115"/>
      <c r="ALV563" s="115"/>
      <c r="ALW563" s="115"/>
      <c r="ALX563" s="115"/>
      <c r="ALY563" s="115"/>
      <c r="ALZ563" s="115"/>
      <c r="AMA563" s="115"/>
      <c r="AMB563" s="115"/>
      <c r="AMC563" s="115"/>
      <c r="AMD563" s="115"/>
      <c r="AME563" s="115"/>
      <c r="AMF563" s="115"/>
      <c r="AMG563" s="115"/>
      <c r="AMH563" s="115"/>
      <c r="AMI563" s="115"/>
      <c r="AMJ563" s="115"/>
      <c r="AMK563" s="115"/>
      <c r="AML563" s="115"/>
      <c r="AMM563" s="115"/>
      <c r="AMN563" s="115"/>
      <c r="AMO563" s="115"/>
      <c r="AMP563" s="115"/>
      <c r="AMQ563" s="115"/>
      <c r="AMR563" s="115"/>
      <c r="AMS563" s="115"/>
      <c r="AMT563" s="115"/>
      <c r="AMU563" s="115"/>
      <c r="AMV563" s="115"/>
      <c r="AMW563" s="115"/>
      <c r="AMX563" s="115"/>
      <c r="AMY563" s="115"/>
      <c r="AMZ563" s="115"/>
      <c r="ANA563" s="115"/>
      <c r="ANB563" s="115"/>
      <c r="ANC563" s="115"/>
      <c r="AND563" s="115"/>
      <c r="ANE563" s="115"/>
      <c r="ANF563" s="115"/>
      <c r="ANG563" s="115"/>
      <c r="ANH563" s="115"/>
      <c r="ANI563" s="115"/>
      <c r="ANJ563" s="115"/>
      <c r="ANK563" s="115"/>
      <c r="ANL563" s="115"/>
      <c r="ANM563" s="115"/>
      <c r="ANN563" s="115"/>
      <c r="ANO563" s="115"/>
      <c r="ANP563" s="115"/>
      <c r="ANQ563" s="115"/>
      <c r="ANR563" s="115"/>
      <c r="ANS563" s="115"/>
      <c r="ANT563" s="115"/>
      <c r="ANU563" s="115"/>
      <c r="ANV563" s="115"/>
      <c r="ANW563" s="115"/>
      <c r="ANX563" s="115"/>
      <c r="ANY563" s="115"/>
      <c r="ANZ563" s="115"/>
      <c r="AOA563" s="115"/>
      <c r="AOB563" s="115"/>
      <c r="AOC563" s="115"/>
      <c r="AOD563" s="115"/>
      <c r="AOE563" s="115"/>
      <c r="AOF563" s="115"/>
      <c r="AOG563" s="115"/>
      <c r="AOH563" s="115"/>
      <c r="AOI563" s="115"/>
      <c r="AOJ563" s="115"/>
      <c r="AOK563" s="115"/>
      <c r="AOL563" s="115"/>
      <c r="AOM563" s="115"/>
      <c r="AON563" s="115"/>
      <c r="AOO563" s="115"/>
      <c r="AOP563" s="115"/>
      <c r="AOQ563" s="115"/>
      <c r="AOR563" s="115"/>
      <c r="AOS563" s="115"/>
      <c r="AOT563" s="115"/>
      <c r="AOU563" s="115"/>
      <c r="AOV563" s="115"/>
      <c r="AOW563" s="115"/>
      <c r="AOX563" s="115"/>
      <c r="AOY563" s="115"/>
      <c r="AOZ563" s="115"/>
      <c r="APA563" s="115"/>
      <c r="APB563" s="115"/>
      <c r="APC563" s="115"/>
      <c r="APD563" s="115"/>
      <c r="APE563" s="115"/>
      <c r="APF563" s="115"/>
      <c r="APG563" s="115"/>
      <c r="APH563" s="115"/>
      <c r="API563" s="115"/>
      <c r="APJ563" s="115"/>
      <c r="APK563" s="115"/>
      <c r="APL563" s="115"/>
      <c r="APM563" s="115"/>
      <c r="APN563" s="115"/>
      <c r="APO563" s="115"/>
      <c r="APP563" s="115"/>
      <c r="APQ563" s="115"/>
      <c r="APR563" s="115"/>
      <c r="APS563" s="115"/>
      <c r="APT563" s="115"/>
      <c r="APU563" s="115"/>
      <c r="APV563" s="115"/>
      <c r="APW563" s="115"/>
      <c r="APX563" s="115"/>
      <c r="APY563" s="115"/>
      <c r="APZ563" s="115"/>
      <c r="AQA563" s="115"/>
      <c r="AQB563" s="115"/>
      <c r="AQC563" s="115"/>
      <c r="AQD563" s="115"/>
      <c r="AQE563" s="115"/>
      <c r="AQF563" s="115"/>
      <c r="AQG563" s="115"/>
      <c r="AQH563" s="115"/>
      <c r="AQI563" s="115"/>
      <c r="AQJ563" s="115"/>
      <c r="AQK563" s="115"/>
      <c r="AQL563" s="115"/>
      <c r="AQM563" s="115"/>
      <c r="AQN563" s="115"/>
      <c r="AQO563" s="115"/>
      <c r="AQP563" s="115"/>
      <c r="AQQ563" s="115"/>
      <c r="AQR563" s="115"/>
      <c r="AQS563" s="115"/>
      <c r="AQT563" s="115"/>
      <c r="AQU563" s="115"/>
      <c r="AQV563" s="115"/>
      <c r="AQW563" s="115"/>
      <c r="AQX563" s="115"/>
      <c r="AQY563" s="115"/>
      <c r="AQZ563" s="115"/>
      <c r="ARA563" s="115"/>
      <c r="ARB563" s="115"/>
      <c r="ARC563" s="115"/>
      <c r="ARD563" s="115"/>
      <c r="ARE563" s="115"/>
      <c r="ARF563" s="115"/>
      <c r="ARG563" s="115"/>
      <c r="ARH563" s="115"/>
      <c r="ARI563" s="115"/>
      <c r="ARJ563" s="115"/>
      <c r="ARK563" s="115"/>
      <c r="ARL563" s="115"/>
      <c r="ARM563" s="115"/>
      <c r="ARN563" s="115"/>
      <c r="ARO563" s="115"/>
      <c r="ARP563" s="115"/>
      <c r="ARQ563" s="115"/>
      <c r="ARR563" s="115"/>
      <c r="ARS563" s="115"/>
      <c r="ART563" s="115"/>
      <c r="ARU563" s="115"/>
      <c r="ARV563" s="115"/>
      <c r="ARW563" s="115"/>
      <c r="ARX563" s="115"/>
      <c r="ARY563" s="115"/>
      <c r="ARZ563" s="115"/>
      <c r="ASA563" s="115"/>
      <c r="ASB563" s="115"/>
      <c r="ASC563" s="115"/>
      <c r="ASD563" s="115"/>
      <c r="ASE563" s="115"/>
      <c r="ASF563" s="115"/>
      <c r="ASG563" s="115"/>
      <c r="ASH563" s="115"/>
      <c r="ASI563" s="115"/>
      <c r="ASJ563" s="115"/>
      <c r="ASK563" s="115"/>
      <c r="ASL563" s="115"/>
      <c r="ASM563" s="115"/>
      <c r="ASN563" s="115"/>
      <c r="ASO563" s="115"/>
      <c r="ASP563" s="115"/>
      <c r="ASQ563" s="115"/>
      <c r="ASR563" s="115"/>
      <c r="ASS563" s="115"/>
      <c r="AST563" s="115"/>
      <c r="ASU563" s="115"/>
      <c r="ASV563" s="115"/>
      <c r="ASW563" s="115"/>
      <c r="ASX563" s="115"/>
      <c r="ASY563" s="115"/>
      <c r="ASZ563" s="115"/>
      <c r="ATA563" s="115"/>
      <c r="ATB563" s="115"/>
      <c r="ATC563" s="115"/>
      <c r="ATD563" s="115"/>
      <c r="ATE563" s="115"/>
      <c r="ATF563" s="115"/>
      <c r="ATG563" s="115"/>
      <c r="ATH563" s="115"/>
      <c r="ATI563" s="115"/>
      <c r="ATJ563" s="115"/>
      <c r="ATK563" s="115"/>
      <c r="ATL563" s="115"/>
      <c r="ATM563" s="115"/>
      <c r="ATN563" s="115"/>
      <c r="ATO563" s="115"/>
      <c r="ATP563" s="115"/>
      <c r="ATQ563" s="115"/>
      <c r="ATR563" s="115"/>
      <c r="ATS563" s="115"/>
      <c r="ATT563" s="115"/>
      <c r="ATU563" s="115"/>
      <c r="ATV563" s="115"/>
      <c r="ATW563" s="115"/>
      <c r="ATX563" s="115"/>
      <c r="ATY563" s="115"/>
      <c r="ATZ563" s="115"/>
      <c r="AUA563" s="115"/>
      <c r="AUB563" s="115"/>
      <c r="AUC563" s="115"/>
      <c r="AUD563" s="115"/>
      <c r="AUE563" s="115"/>
      <c r="AUF563" s="115"/>
      <c r="AUG563" s="115"/>
      <c r="AUH563" s="115"/>
      <c r="AUI563" s="115"/>
      <c r="AUJ563" s="115"/>
      <c r="AUK563" s="115"/>
      <c r="AUL563" s="115"/>
      <c r="AUM563" s="115"/>
      <c r="AUN563" s="115"/>
      <c r="AUO563" s="115"/>
      <c r="AUP563" s="115"/>
      <c r="AUQ563" s="115"/>
      <c r="AUR563" s="115"/>
      <c r="AUS563" s="115"/>
      <c r="AUT563" s="115"/>
      <c r="AUU563" s="115"/>
      <c r="AUV563" s="115"/>
      <c r="AUW563" s="115"/>
      <c r="AUX563" s="115"/>
      <c r="AUY563" s="115"/>
      <c r="AUZ563" s="115"/>
      <c r="AVA563" s="115"/>
      <c r="AVB563" s="115"/>
      <c r="AVC563" s="115"/>
      <c r="AVD563" s="115"/>
      <c r="AVE563" s="115"/>
      <c r="AVF563" s="115"/>
      <c r="AVG563" s="115"/>
      <c r="AVH563" s="115"/>
      <c r="AVI563" s="115"/>
      <c r="AVJ563" s="115"/>
      <c r="AVK563" s="115"/>
      <c r="AVL563" s="115"/>
      <c r="AVM563" s="115"/>
      <c r="AVN563" s="115"/>
      <c r="AVO563" s="115"/>
      <c r="AVP563" s="115"/>
      <c r="AVQ563" s="115"/>
      <c r="AVR563" s="115"/>
      <c r="AVS563" s="115"/>
      <c r="AVT563" s="115"/>
      <c r="AVU563" s="115"/>
      <c r="AVV563" s="115"/>
      <c r="AVW563" s="115"/>
      <c r="AVX563" s="115"/>
      <c r="AVY563" s="115"/>
      <c r="AVZ563" s="115"/>
      <c r="AWA563" s="115"/>
      <c r="AWB563" s="115"/>
      <c r="AWC563" s="115"/>
      <c r="AWD563" s="115"/>
      <c r="AWE563" s="115"/>
      <c r="AWF563" s="115"/>
      <c r="AWG563" s="115"/>
      <c r="AWH563" s="115"/>
      <c r="AWI563" s="115"/>
      <c r="AWJ563" s="115"/>
      <c r="AWK563" s="115"/>
      <c r="AWL563" s="115"/>
      <c r="AWM563" s="115"/>
      <c r="AWN563" s="115"/>
      <c r="AWO563" s="115"/>
      <c r="AWP563" s="115"/>
      <c r="AWQ563" s="115"/>
      <c r="AWR563" s="115"/>
      <c r="AWS563" s="115"/>
      <c r="AWT563" s="115"/>
      <c r="AWU563" s="115"/>
      <c r="AWV563" s="115"/>
      <c r="AWW563" s="115"/>
      <c r="AWX563" s="115"/>
      <c r="AWY563" s="115"/>
      <c r="AWZ563" s="115"/>
      <c r="AXA563" s="115"/>
      <c r="AXB563" s="115"/>
      <c r="AXC563" s="115"/>
      <c r="AXD563" s="115"/>
      <c r="AXE563" s="115"/>
      <c r="AXF563" s="115"/>
      <c r="AXG563" s="115"/>
      <c r="AXH563" s="115"/>
      <c r="AXI563" s="115"/>
      <c r="AXJ563" s="115"/>
      <c r="AXK563" s="115"/>
      <c r="AXL563" s="115"/>
      <c r="AXM563" s="115"/>
      <c r="AXN563" s="115"/>
      <c r="AXO563" s="115"/>
      <c r="AXP563" s="115"/>
      <c r="AXQ563" s="115"/>
      <c r="AXR563" s="115"/>
      <c r="AXS563" s="115"/>
      <c r="AXT563" s="115"/>
      <c r="AXU563" s="115"/>
      <c r="AXV563" s="115"/>
      <c r="AXW563" s="115"/>
      <c r="AXX563" s="115"/>
      <c r="AXY563" s="115"/>
      <c r="AXZ563" s="115"/>
      <c r="AYA563" s="115"/>
      <c r="AYB563" s="115"/>
      <c r="AYC563" s="115"/>
      <c r="AYD563" s="115"/>
      <c r="AYE563" s="115"/>
      <c r="AYF563" s="115"/>
      <c r="AYG563" s="115"/>
      <c r="AYH563" s="115"/>
      <c r="AYI563" s="115"/>
      <c r="AYJ563" s="115"/>
      <c r="AYK563" s="115"/>
      <c r="AYL563" s="115"/>
      <c r="AYM563" s="115"/>
      <c r="AYN563" s="115"/>
      <c r="AYO563" s="115"/>
      <c r="AYP563" s="115"/>
      <c r="AYQ563" s="115"/>
      <c r="AYR563" s="115"/>
      <c r="AYS563" s="115"/>
      <c r="AYT563" s="115"/>
      <c r="AYU563" s="115"/>
      <c r="AYV563" s="115"/>
      <c r="AYW563" s="115"/>
      <c r="AYX563" s="115"/>
      <c r="AYY563" s="115"/>
      <c r="AYZ563" s="115"/>
      <c r="AZA563" s="115"/>
      <c r="AZB563" s="115"/>
      <c r="AZC563" s="115"/>
      <c r="AZD563" s="115"/>
      <c r="AZE563" s="115"/>
      <c r="AZF563" s="115"/>
      <c r="AZG563" s="115"/>
      <c r="AZH563" s="115"/>
      <c r="AZI563" s="115"/>
      <c r="AZJ563" s="115"/>
      <c r="AZK563" s="115"/>
      <c r="AZL563" s="115"/>
      <c r="AZM563" s="115"/>
      <c r="AZN563" s="115"/>
      <c r="AZO563" s="115"/>
      <c r="AZP563" s="115"/>
      <c r="AZQ563" s="115"/>
      <c r="AZR563" s="115"/>
      <c r="AZS563" s="115"/>
      <c r="AZT563" s="115"/>
      <c r="AZU563" s="115"/>
      <c r="AZV563" s="115"/>
      <c r="AZW563" s="115"/>
      <c r="AZX563" s="115"/>
      <c r="AZY563" s="115"/>
      <c r="AZZ563" s="115"/>
      <c r="BAA563" s="115"/>
      <c r="BAB563" s="115"/>
      <c r="BAC563" s="115"/>
      <c r="BAD563" s="115"/>
      <c r="BAE563" s="115"/>
      <c r="BAF563" s="115"/>
      <c r="BAG563" s="115"/>
      <c r="BAH563" s="115"/>
      <c r="BAI563" s="115"/>
      <c r="BAJ563" s="115"/>
      <c r="BAK563" s="115"/>
      <c r="BAL563" s="115"/>
      <c r="BAM563" s="115"/>
      <c r="BAN563" s="115"/>
      <c r="BAO563" s="115"/>
      <c r="BAP563" s="115"/>
      <c r="BAQ563" s="115"/>
      <c r="BAR563" s="115"/>
      <c r="BAS563" s="115"/>
      <c r="BAT563" s="115"/>
      <c r="BAU563" s="115"/>
      <c r="BAV563" s="115"/>
      <c r="BAW563" s="115"/>
      <c r="BAX563" s="115"/>
      <c r="BAY563" s="115"/>
      <c r="BAZ563" s="115"/>
      <c r="BBA563" s="115"/>
      <c r="BBB563" s="115"/>
      <c r="BBC563" s="115"/>
      <c r="BBD563" s="115"/>
      <c r="BBE563" s="115"/>
      <c r="BBF563" s="115"/>
      <c r="BBG563" s="115"/>
      <c r="BBH563" s="115"/>
      <c r="BBI563" s="115"/>
      <c r="BBJ563" s="115"/>
      <c r="BBK563" s="115"/>
      <c r="BBL563" s="115"/>
      <c r="BBM563" s="115"/>
      <c r="BBN563" s="115"/>
      <c r="BBO563" s="115"/>
      <c r="BBP563" s="115"/>
      <c r="BBQ563" s="115"/>
      <c r="BBR563" s="115"/>
      <c r="BBS563" s="115"/>
      <c r="BBT563" s="115"/>
      <c r="BBU563" s="115"/>
      <c r="BBV563" s="115"/>
      <c r="BBW563" s="115"/>
      <c r="BBX563" s="115"/>
      <c r="BBY563" s="115"/>
      <c r="BBZ563" s="115"/>
      <c r="BCA563" s="115"/>
      <c r="BCB563" s="115"/>
      <c r="BCC563" s="115"/>
      <c r="BCD563" s="115"/>
      <c r="BCE563" s="115"/>
      <c r="BCF563" s="115"/>
      <c r="BCG563" s="115"/>
      <c r="BCH563" s="115"/>
      <c r="BCI563" s="115"/>
      <c r="BCJ563" s="115"/>
      <c r="BCK563" s="115"/>
      <c r="BCL563" s="115"/>
      <c r="BCM563" s="115"/>
      <c r="BCN563" s="115"/>
      <c r="BCO563" s="115"/>
      <c r="BCP563" s="115"/>
      <c r="BCQ563" s="115"/>
      <c r="BCR563" s="115"/>
      <c r="BCS563" s="115"/>
      <c r="BCT563" s="115"/>
      <c r="BCU563" s="115"/>
      <c r="BCV563" s="115"/>
      <c r="BCW563" s="115"/>
      <c r="BCX563" s="115"/>
      <c r="BCY563" s="115"/>
      <c r="BCZ563" s="115"/>
      <c r="BDA563" s="115"/>
      <c r="BDB563" s="115"/>
      <c r="BDC563" s="115"/>
      <c r="BDD563" s="115"/>
      <c r="BDE563" s="115"/>
      <c r="BDF563" s="115"/>
      <c r="BDG563" s="115"/>
      <c r="BDH563" s="115"/>
      <c r="BDI563" s="115"/>
      <c r="BDJ563" s="115"/>
      <c r="BDK563" s="115"/>
      <c r="BDL563" s="115"/>
      <c r="BDM563" s="115"/>
      <c r="BDN563" s="115"/>
      <c r="BDO563" s="115"/>
      <c r="BDP563" s="115"/>
      <c r="BDQ563" s="115"/>
      <c r="BDR563" s="115"/>
      <c r="BDS563" s="115"/>
      <c r="BDT563" s="115"/>
      <c r="BDU563" s="115"/>
      <c r="BDV563" s="115"/>
      <c r="BDW563" s="115"/>
      <c r="BDX563" s="115"/>
      <c r="BDY563" s="115"/>
      <c r="BDZ563" s="115"/>
      <c r="BEA563" s="115"/>
      <c r="BEB563" s="115"/>
      <c r="BEC563" s="115"/>
      <c r="BED563" s="115"/>
      <c r="BEE563" s="115"/>
      <c r="BEF563" s="115"/>
      <c r="BEG563" s="115"/>
      <c r="BEH563" s="115"/>
      <c r="BEI563" s="115"/>
      <c r="BEJ563" s="115"/>
      <c r="BEK563" s="115"/>
      <c r="BEL563" s="115"/>
      <c r="BEM563" s="115"/>
      <c r="BEN563" s="115"/>
      <c r="BEO563" s="115"/>
      <c r="BEP563" s="115"/>
      <c r="BEQ563" s="115"/>
      <c r="BER563" s="115"/>
      <c r="BES563" s="115"/>
      <c r="BET563" s="115"/>
      <c r="BEU563" s="115"/>
      <c r="BEV563" s="115"/>
      <c r="BEW563" s="115"/>
      <c r="BEX563" s="115"/>
      <c r="BEY563" s="115"/>
      <c r="BEZ563" s="115"/>
      <c r="BFA563" s="115"/>
      <c r="BFB563" s="115"/>
      <c r="BFC563" s="115"/>
      <c r="BFD563" s="115"/>
      <c r="BFE563" s="115"/>
      <c r="BFF563" s="115"/>
      <c r="BFG563" s="115"/>
      <c r="BFH563" s="115"/>
      <c r="BFI563" s="115"/>
      <c r="BFJ563" s="115"/>
      <c r="BFK563" s="115"/>
      <c r="BFL563" s="115"/>
      <c r="BFM563" s="115"/>
      <c r="BFN563" s="115"/>
      <c r="BFO563" s="115"/>
      <c r="BFP563" s="115"/>
      <c r="BFQ563" s="115"/>
      <c r="BFR563" s="115"/>
      <c r="BFS563" s="115"/>
      <c r="BFT563" s="115"/>
      <c r="BFU563" s="115"/>
      <c r="BFV563" s="115"/>
      <c r="BFW563" s="115"/>
      <c r="BFX563" s="115"/>
      <c r="BFY563" s="115"/>
      <c r="BFZ563" s="115"/>
      <c r="BGA563" s="115"/>
      <c r="BGB563" s="115"/>
      <c r="BGC563" s="115"/>
      <c r="BGD563" s="115"/>
      <c r="BGE563" s="115"/>
      <c r="BGF563" s="115"/>
      <c r="BGG563" s="115"/>
      <c r="BGH563" s="115"/>
      <c r="BGI563" s="115"/>
      <c r="BGJ563" s="115"/>
      <c r="BGK563" s="115"/>
      <c r="BGL563" s="115"/>
      <c r="BGM563" s="115"/>
      <c r="BGN563" s="115"/>
      <c r="BGO563" s="115"/>
      <c r="BGP563" s="115"/>
      <c r="BGQ563" s="115"/>
      <c r="BGR563" s="115"/>
      <c r="BGS563" s="115"/>
      <c r="BGT563" s="115"/>
      <c r="BGU563" s="115"/>
      <c r="BGV563" s="115"/>
      <c r="BGW563" s="115"/>
      <c r="BGX563" s="115"/>
      <c r="BGY563" s="115"/>
      <c r="BGZ563" s="115"/>
      <c r="BHA563" s="115"/>
      <c r="BHB563" s="115"/>
      <c r="BHC563" s="115"/>
      <c r="BHD563" s="115"/>
      <c r="BHE563" s="115"/>
      <c r="BHF563" s="115"/>
      <c r="BHG563" s="115"/>
      <c r="BHH563" s="115"/>
      <c r="BHI563" s="115"/>
      <c r="BHJ563" s="115"/>
      <c r="BHK563" s="115"/>
      <c r="BHL563" s="115"/>
      <c r="BHM563" s="115"/>
      <c r="BHN563" s="115"/>
      <c r="BHO563" s="115"/>
      <c r="BHP563" s="115"/>
      <c r="BHQ563" s="115"/>
      <c r="BHR563" s="115"/>
      <c r="BHS563" s="115"/>
      <c r="BHT563" s="115"/>
      <c r="BHU563" s="115"/>
      <c r="BHV563" s="115"/>
      <c r="BHW563" s="115"/>
      <c r="BHX563" s="115"/>
      <c r="BHY563" s="115"/>
      <c r="BHZ563" s="115"/>
      <c r="BIA563" s="115"/>
      <c r="BIB563" s="115"/>
      <c r="BIC563" s="115"/>
      <c r="BID563" s="115"/>
      <c r="BIE563" s="115"/>
      <c r="BIF563" s="115"/>
      <c r="BIG563" s="115"/>
      <c r="BIH563" s="115"/>
      <c r="BII563" s="115"/>
      <c r="BIJ563" s="115"/>
      <c r="BIK563" s="115"/>
      <c r="BIL563" s="115"/>
      <c r="BIM563" s="115"/>
      <c r="BIN563" s="115"/>
      <c r="BIO563" s="115"/>
      <c r="BIP563" s="115"/>
      <c r="BIQ563" s="115"/>
      <c r="BIR563" s="115"/>
      <c r="BIS563" s="115"/>
      <c r="BIT563" s="115"/>
      <c r="BIU563" s="115"/>
      <c r="BIV563" s="115"/>
      <c r="BIW563" s="115"/>
      <c r="BIX563" s="115"/>
      <c r="BIY563" s="115"/>
      <c r="BIZ563" s="115"/>
      <c r="BJA563" s="115"/>
      <c r="BJB563" s="115"/>
      <c r="BJC563" s="115"/>
      <c r="BJD563" s="115"/>
      <c r="BJE563" s="115"/>
      <c r="BJF563" s="115"/>
      <c r="BJG563" s="115"/>
      <c r="BJH563" s="115"/>
      <c r="BJI563" s="115"/>
      <c r="BJJ563" s="115"/>
      <c r="BJK563" s="115"/>
      <c r="BJL563" s="115"/>
      <c r="BJM563" s="115"/>
      <c r="BJN563" s="115"/>
      <c r="BJO563" s="115"/>
      <c r="BJP563" s="115"/>
      <c r="BJQ563" s="115"/>
      <c r="BJR563" s="115"/>
      <c r="BJS563" s="115"/>
      <c r="BJT563" s="115"/>
      <c r="BJU563" s="115"/>
      <c r="BJV563" s="115"/>
      <c r="BJW563" s="115"/>
      <c r="BJX563" s="115"/>
      <c r="BJY563" s="115"/>
      <c r="BJZ563" s="115"/>
      <c r="BKA563" s="115"/>
      <c r="BKB563" s="115"/>
      <c r="BKC563" s="115"/>
      <c r="BKD563" s="115"/>
      <c r="BKE563" s="115"/>
      <c r="BKF563" s="115"/>
      <c r="BKG563" s="115"/>
      <c r="BKH563" s="115"/>
      <c r="BKI563" s="115"/>
      <c r="BKJ563" s="115"/>
      <c r="BKK563" s="115"/>
      <c r="BKL563" s="115"/>
      <c r="BKM563" s="115"/>
      <c r="BKN563" s="115"/>
      <c r="BKO563" s="115"/>
      <c r="BKP563" s="115"/>
      <c r="BKQ563" s="115"/>
      <c r="BKR563" s="115"/>
      <c r="BKS563" s="115"/>
      <c r="BKT563" s="115"/>
      <c r="BKU563" s="115"/>
      <c r="BKV563" s="115"/>
      <c r="BKW563" s="115"/>
      <c r="BKX563" s="115"/>
      <c r="BKY563" s="115"/>
      <c r="BKZ563" s="115"/>
      <c r="BLA563" s="115"/>
      <c r="BLB563" s="115"/>
      <c r="BLC563" s="115"/>
      <c r="BLD563" s="115"/>
      <c r="BLE563" s="115"/>
      <c r="BLF563" s="115"/>
      <c r="BLG563" s="115"/>
      <c r="BLH563" s="115"/>
      <c r="BLI563" s="115"/>
      <c r="BLJ563" s="115"/>
      <c r="BLK563" s="115"/>
      <c r="BLL563" s="115"/>
      <c r="BLM563" s="115"/>
      <c r="BLN563" s="115"/>
      <c r="BLO563" s="115"/>
      <c r="BLP563" s="115"/>
      <c r="BLQ563" s="115"/>
      <c r="BLR563" s="115"/>
      <c r="BLS563" s="115"/>
      <c r="BLT563" s="115"/>
      <c r="BLU563" s="115"/>
      <c r="BLV563" s="115"/>
      <c r="BLW563" s="115"/>
      <c r="BLX563" s="115"/>
      <c r="BLY563" s="115"/>
      <c r="BLZ563" s="115"/>
      <c r="BMA563" s="115"/>
      <c r="BMB563" s="115"/>
      <c r="BMC563" s="115"/>
      <c r="BMD563" s="115"/>
      <c r="BME563" s="115"/>
      <c r="BMF563" s="115"/>
      <c r="BMG563" s="115"/>
      <c r="BMH563" s="115"/>
      <c r="BMI563" s="115"/>
      <c r="BMJ563" s="115"/>
      <c r="BMK563" s="115"/>
      <c r="BML563" s="115"/>
      <c r="BMM563" s="115"/>
      <c r="BMN563" s="115"/>
      <c r="BMO563" s="115"/>
      <c r="BMP563" s="115"/>
      <c r="BMQ563" s="115"/>
      <c r="BMR563" s="115"/>
      <c r="BMS563" s="115"/>
      <c r="BMT563" s="115"/>
      <c r="BMU563" s="115"/>
      <c r="BMV563" s="115"/>
      <c r="BMW563" s="115"/>
      <c r="BMX563" s="115"/>
      <c r="BMY563" s="115"/>
      <c r="BMZ563" s="115"/>
      <c r="BNA563" s="115"/>
      <c r="BNB563" s="115"/>
      <c r="BNC563" s="115"/>
      <c r="BND563" s="115"/>
      <c r="BNE563" s="115"/>
      <c r="BNF563" s="115"/>
      <c r="BNG563" s="115"/>
      <c r="BNH563" s="115"/>
      <c r="BNI563" s="115"/>
      <c r="BNJ563" s="115"/>
      <c r="BNK563" s="115"/>
      <c r="BNL563" s="115"/>
      <c r="BNM563" s="115"/>
      <c r="BNN563" s="115"/>
      <c r="BNO563" s="115"/>
      <c r="BNP563" s="115"/>
      <c r="BNQ563" s="115"/>
      <c r="BNR563" s="115"/>
      <c r="BNS563" s="115"/>
      <c r="BNT563" s="115"/>
      <c r="BNU563" s="115"/>
      <c r="BNV563" s="115"/>
      <c r="BNW563" s="115"/>
      <c r="BNX563" s="115"/>
      <c r="BNY563" s="115"/>
      <c r="BNZ563" s="115"/>
      <c r="BOA563" s="115"/>
      <c r="BOB563" s="115"/>
      <c r="BOC563" s="115"/>
      <c r="BOD563" s="115"/>
      <c r="BOE563" s="115"/>
      <c r="BOF563" s="115"/>
      <c r="BOG563" s="115"/>
      <c r="BOH563" s="115"/>
      <c r="BOI563" s="115"/>
      <c r="BOJ563" s="115"/>
      <c r="BOK563" s="115"/>
      <c r="BOL563" s="115"/>
      <c r="BOM563" s="115"/>
      <c r="BON563" s="115"/>
      <c r="BOO563" s="115"/>
      <c r="BOP563" s="115"/>
      <c r="BOQ563" s="115"/>
      <c r="BOR563" s="115"/>
      <c r="BOS563" s="115"/>
      <c r="BOT563" s="115"/>
      <c r="BOU563" s="115"/>
      <c r="BOV563" s="115"/>
      <c r="BOW563" s="115"/>
      <c r="BOX563" s="115"/>
      <c r="BOY563" s="115"/>
      <c r="BOZ563" s="115"/>
      <c r="BPA563" s="115"/>
      <c r="BPB563" s="115"/>
      <c r="BPC563" s="115"/>
      <c r="BPD563" s="115"/>
      <c r="BPE563" s="115"/>
      <c r="BPF563" s="115"/>
      <c r="BPG563" s="115"/>
      <c r="BPH563" s="115"/>
      <c r="BPI563" s="115"/>
      <c r="BPJ563" s="115"/>
      <c r="BPK563" s="115"/>
      <c r="BPL563" s="115"/>
      <c r="BPM563" s="115"/>
      <c r="BPN563" s="115"/>
      <c r="BPO563" s="115"/>
      <c r="BPP563" s="115"/>
      <c r="BPQ563" s="115"/>
      <c r="BPR563" s="115"/>
      <c r="BPS563" s="115"/>
      <c r="BPT563" s="115"/>
      <c r="BPU563" s="115"/>
      <c r="BPV563" s="115"/>
      <c r="BPW563" s="115"/>
      <c r="BPX563" s="115"/>
      <c r="BPY563" s="115"/>
      <c r="BPZ563" s="115"/>
      <c r="BQA563" s="115"/>
      <c r="BQB563" s="115"/>
      <c r="BQC563" s="115"/>
      <c r="BQD563" s="115"/>
      <c r="BQE563" s="115"/>
      <c r="BQF563" s="115"/>
      <c r="BQG563" s="115"/>
      <c r="BQH563" s="115"/>
      <c r="BQI563" s="115"/>
      <c r="BQJ563" s="115"/>
      <c r="BQK563" s="115"/>
      <c r="BQL563" s="115"/>
      <c r="BQM563" s="115"/>
      <c r="BQN563" s="115"/>
      <c r="BQO563" s="115"/>
      <c r="BQP563" s="115"/>
      <c r="BQQ563" s="115"/>
      <c r="BQR563" s="115"/>
      <c r="BQS563" s="115"/>
      <c r="BQT563" s="115"/>
      <c r="BQU563" s="115"/>
      <c r="BQV563" s="115"/>
      <c r="BQW563" s="115"/>
      <c r="BQX563" s="115"/>
      <c r="BQY563" s="115"/>
      <c r="BQZ563" s="115"/>
      <c r="BRA563" s="115"/>
      <c r="BRB563" s="115"/>
      <c r="BRC563" s="115"/>
      <c r="BRD563" s="115"/>
      <c r="BRE563" s="115"/>
      <c r="BRF563" s="115"/>
      <c r="BRG563" s="115"/>
      <c r="BRH563" s="115"/>
      <c r="BRI563" s="115"/>
      <c r="BRJ563" s="115"/>
      <c r="BRK563" s="115"/>
      <c r="BRL563" s="115"/>
      <c r="BRM563" s="115"/>
      <c r="BRN563" s="115"/>
      <c r="BRO563" s="115"/>
      <c r="BRP563" s="115"/>
      <c r="BRQ563" s="115"/>
      <c r="BRR563" s="115"/>
      <c r="BRS563" s="115"/>
      <c r="BRT563" s="115"/>
      <c r="BRU563" s="115"/>
      <c r="BRV563" s="115"/>
      <c r="BRW563" s="115"/>
      <c r="BRX563" s="115"/>
      <c r="BRY563" s="115"/>
      <c r="BRZ563" s="115"/>
      <c r="BSA563" s="115"/>
      <c r="BSB563" s="115"/>
      <c r="BSC563" s="115"/>
      <c r="BSD563" s="115"/>
      <c r="BSE563" s="115"/>
      <c r="BSF563" s="115"/>
      <c r="BSG563" s="115"/>
      <c r="BSH563" s="115"/>
      <c r="BSI563" s="115"/>
      <c r="BSJ563" s="115"/>
      <c r="BSK563" s="115"/>
      <c r="BSL563" s="115"/>
      <c r="BSM563" s="115"/>
      <c r="BSN563" s="115"/>
      <c r="BSO563" s="115"/>
      <c r="BSP563" s="115"/>
      <c r="BSQ563" s="115"/>
      <c r="BSR563" s="115"/>
      <c r="BSS563" s="115"/>
      <c r="BST563" s="115"/>
      <c r="BSU563" s="115"/>
      <c r="BSV563" s="115"/>
      <c r="BSW563" s="115"/>
      <c r="BSX563" s="115"/>
      <c r="BSY563" s="115"/>
      <c r="BSZ563" s="115"/>
      <c r="BTA563" s="115"/>
      <c r="BTB563" s="115"/>
      <c r="BTC563" s="115"/>
      <c r="BTD563" s="115"/>
      <c r="BTE563" s="115"/>
      <c r="BTF563" s="115"/>
      <c r="BTG563" s="115"/>
      <c r="BTH563" s="115"/>
      <c r="BTI563" s="115"/>
      <c r="BTJ563" s="115"/>
      <c r="BTK563" s="115"/>
      <c r="BTL563" s="115"/>
      <c r="BTM563" s="115"/>
      <c r="BTN563" s="115"/>
      <c r="BTO563" s="115"/>
      <c r="BTP563" s="115"/>
      <c r="BTQ563" s="115"/>
      <c r="BTR563" s="115"/>
      <c r="BTS563" s="115"/>
      <c r="BTT563" s="115"/>
      <c r="BTU563" s="115"/>
      <c r="BTV563" s="115"/>
      <c r="BTW563" s="115"/>
      <c r="BTX563" s="115"/>
      <c r="BTY563" s="115"/>
      <c r="BTZ563" s="115"/>
      <c r="BUA563" s="115"/>
      <c r="BUB563" s="115"/>
      <c r="BUC563" s="115"/>
      <c r="BUD563" s="115"/>
      <c r="BUE563" s="115"/>
      <c r="BUF563" s="115"/>
      <c r="BUG563" s="115"/>
      <c r="BUH563" s="115"/>
      <c r="BUI563" s="115"/>
      <c r="BUJ563" s="115"/>
      <c r="BUK563" s="115"/>
      <c r="BUL563" s="115"/>
      <c r="BUM563" s="115"/>
      <c r="BUN563" s="115"/>
      <c r="BUO563" s="115"/>
      <c r="BUP563" s="115"/>
      <c r="BUQ563" s="115"/>
      <c r="BUR563" s="115"/>
      <c r="BUS563" s="115"/>
      <c r="BUT563" s="115"/>
      <c r="BUU563" s="115"/>
      <c r="BUV563" s="115"/>
      <c r="BUW563" s="115"/>
      <c r="BUX563" s="115"/>
      <c r="BUY563" s="115"/>
      <c r="BUZ563" s="115"/>
      <c r="BVA563" s="115"/>
      <c r="BVB563" s="115"/>
      <c r="BVC563" s="115"/>
      <c r="BVD563" s="115"/>
      <c r="BVE563" s="115"/>
      <c r="BVF563" s="115"/>
      <c r="BVG563" s="115"/>
      <c r="BVH563" s="115"/>
      <c r="BVI563" s="115"/>
      <c r="BVJ563" s="115"/>
      <c r="BVK563" s="115"/>
      <c r="BVL563" s="115"/>
      <c r="BVM563" s="115"/>
      <c r="BVN563" s="115"/>
      <c r="BVO563" s="115"/>
      <c r="BVP563" s="115"/>
      <c r="BVQ563" s="115"/>
      <c r="BVR563" s="115"/>
      <c r="BVS563" s="115"/>
      <c r="BVT563" s="115"/>
      <c r="BVU563" s="115"/>
      <c r="BVV563" s="115"/>
      <c r="BVW563" s="115"/>
      <c r="BVX563" s="115"/>
      <c r="BVY563" s="115"/>
      <c r="BVZ563" s="115"/>
      <c r="BWA563" s="115"/>
      <c r="BWB563" s="115"/>
      <c r="BWC563" s="115"/>
      <c r="BWD563" s="115"/>
      <c r="BWE563" s="115"/>
      <c r="BWF563" s="115"/>
      <c r="BWG563" s="115"/>
      <c r="BWH563" s="115"/>
      <c r="BWI563" s="115"/>
      <c r="BWJ563" s="115"/>
      <c r="BWK563" s="115"/>
      <c r="BWL563" s="115"/>
      <c r="BWM563" s="115"/>
      <c r="BWN563" s="115"/>
      <c r="BWO563" s="115"/>
      <c r="BWP563" s="115"/>
      <c r="BWQ563" s="115"/>
      <c r="BWR563" s="115"/>
      <c r="BWS563" s="115"/>
      <c r="BWT563" s="115"/>
      <c r="BWU563" s="115"/>
      <c r="BWV563" s="115"/>
      <c r="BWW563" s="115"/>
      <c r="BWX563" s="115"/>
      <c r="BWY563" s="115"/>
      <c r="BWZ563" s="115"/>
      <c r="BXA563" s="115"/>
      <c r="BXB563" s="115"/>
      <c r="BXC563" s="115"/>
      <c r="BXD563" s="115"/>
      <c r="BXE563" s="115"/>
      <c r="BXF563" s="115"/>
      <c r="BXG563" s="115"/>
      <c r="BXH563" s="115"/>
      <c r="BXI563" s="115"/>
      <c r="BXJ563" s="115"/>
      <c r="BXK563" s="115"/>
      <c r="BXL563" s="115"/>
      <c r="BXM563" s="115"/>
      <c r="BXN563" s="115"/>
      <c r="BXO563" s="115"/>
      <c r="BXP563" s="115"/>
      <c r="BXQ563" s="115"/>
      <c r="BXR563" s="115"/>
      <c r="BXS563" s="115"/>
      <c r="BXT563" s="115"/>
      <c r="BXU563" s="115"/>
      <c r="BXV563" s="115"/>
      <c r="BXW563" s="115"/>
      <c r="BXX563" s="115"/>
      <c r="BXY563" s="115"/>
      <c r="BXZ563" s="115"/>
      <c r="BYA563" s="115"/>
      <c r="BYB563" s="115"/>
      <c r="BYC563" s="115"/>
      <c r="BYD563" s="115"/>
      <c r="BYE563" s="115"/>
      <c r="BYF563" s="115"/>
      <c r="BYG563" s="115"/>
      <c r="BYH563" s="115"/>
      <c r="BYI563" s="115"/>
      <c r="BYJ563" s="115"/>
      <c r="BYK563" s="115"/>
      <c r="BYL563" s="115"/>
      <c r="BYM563" s="115"/>
      <c r="BYN563" s="115"/>
      <c r="BYO563" s="115"/>
      <c r="BYP563" s="115"/>
      <c r="BYQ563" s="115"/>
      <c r="BYR563" s="115"/>
      <c r="BYS563" s="115"/>
      <c r="BYT563" s="115"/>
      <c r="BYU563" s="115"/>
      <c r="BYV563" s="115"/>
      <c r="BYW563" s="115"/>
      <c r="BYX563" s="115"/>
      <c r="BYY563" s="115"/>
      <c r="BYZ563" s="115"/>
      <c r="BZA563" s="115"/>
      <c r="BZB563" s="115"/>
      <c r="BZC563" s="115"/>
      <c r="BZD563" s="115"/>
      <c r="BZE563" s="115"/>
      <c r="BZF563" s="115"/>
      <c r="BZG563" s="115"/>
      <c r="BZH563" s="115"/>
      <c r="BZI563" s="115"/>
      <c r="BZJ563" s="115"/>
      <c r="BZK563" s="115"/>
      <c r="BZL563" s="115"/>
      <c r="BZM563" s="115"/>
      <c r="BZN563" s="115"/>
      <c r="BZO563" s="115"/>
      <c r="BZP563" s="115"/>
      <c r="BZQ563" s="115"/>
      <c r="BZR563" s="115"/>
      <c r="BZS563" s="115"/>
      <c r="BZT563" s="115"/>
      <c r="BZU563" s="115"/>
      <c r="BZV563" s="115"/>
      <c r="BZW563" s="115"/>
      <c r="BZX563" s="115"/>
      <c r="BZY563" s="115"/>
      <c r="BZZ563" s="115"/>
      <c r="CAA563" s="115"/>
      <c r="CAB563" s="115"/>
      <c r="CAC563" s="115"/>
      <c r="CAD563" s="115"/>
      <c r="CAE563" s="115"/>
      <c r="CAF563" s="115"/>
      <c r="CAG563" s="115"/>
      <c r="CAH563" s="115"/>
      <c r="CAI563" s="115"/>
      <c r="CAJ563" s="115"/>
      <c r="CAK563" s="115"/>
      <c r="CAL563" s="115"/>
      <c r="CAM563" s="115"/>
      <c r="CAN563" s="115"/>
      <c r="CAO563" s="115"/>
      <c r="CAP563" s="115"/>
      <c r="CAQ563" s="115"/>
      <c r="CAR563" s="115"/>
      <c r="CAS563" s="115"/>
      <c r="CAT563" s="115"/>
      <c r="CAU563" s="115"/>
      <c r="CAV563" s="115"/>
      <c r="CAW563" s="115"/>
      <c r="CAX563" s="115"/>
      <c r="CAY563" s="115"/>
      <c r="CAZ563" s="115"/>
      <c r="CBA563" s="115"/>
      <c r="CBB563" s="115"/>
      <c r="CBC563" s="115"/>
      <c r="CBD563" s="115"/>
      <c r="CBE563" s="115"/>
      <c r="CBF563" s="115"/>
      <c r="CBG563" s="115"/>
      <c r="CBH563" s="115"/>
      <c r="CBI563" s="115"/>
      <c r="CBJ563" s="115"/>
      <c r="CBK563" s="115"/>
      <c r="CBL563" s="115"/>
      <c r="CBM563" s="115"/>
      <c r="CBN563" s="115"/>
      <c r="CBO563" s="115"/>
      <c r="CBP563" s="115"/>
      <c r="CBQ563" s="115"/>
      <c r="CBR563" s="115"/>
      <c r="CBS563" s="115"/>
      <c r="CBT563" s="115"/>
      <c r="CBU563" s="115"/>
      <c r="CBV563" s="115"/>
      <c r="CBW563" s="115"/>
      <c r="CBX563" s="115"/>
      <c r="CBY563" s="115"/>
      <c r="CBZ563" s="115"/>
      <c r="CCA563" s="115"/>
      <c r="CCB563" s="115"/>
      <c r="CCC563" s="115"/>
      <c r="CCD563" s="115"/>
      <c r="CCE563" s="115"/>
      <c r="CCF563" s="115"/>
      <c r="CCG563" s="115"/>
      <c r="CCH563" s="115"/>
      <c r="CCI563" s="115"/>
      <c r="CCJ563" s="115"/>
      <c r="CCK563" s="115"/>
      <c r="CCL563" s="115"/>
      <c r="CCM563" s="115"/>
      <c r="CCN563" s="115"/>
      <c r="CCO563" s="115"/>
      <c r="CCP563" s="115"/>
      <c r="CCQ563" s="115"/>
      <c r="CCR563" s="115"/>
      <c r="CCS563" s="115"/>
      <c r="CCT563" s="115"/>
      <c r="CCU563" s="115"/>
      <c r="CCV563" s="115"/>
      <c r="CCW563" s="115"/>
      <c r="CCX563" s="115"/>
      <c r="CCY563" s="115"/>
      <c r="CCZ563" s="115"/>
      <c r="CDA563" s="115"/>
      <c r="CDB563" s="115"/>
      <c r="CDC563" s="115"/>
      <c r="CDD563" s="115"/>
      <c r="CDE563" s="115"/>
      <c r="CDF563" s="115"/>
      <c r="CDG563" s="115"/>
      <c r="CDH563" s="115"/>
      <c r="CDI563" s="115"/>
      <c r="CDJ563" s="115"/>
      <c r="CDK563" s="115"/>
      <c r="CDL563" s="115"/>
      <c r="CDM563" s="115"/>
      <c r="CDN563" s="115"/>
      <c r="CDO563" s="115"/>
      <c r="CDP563" s="115"/>
      <c r="CDQ563" s="115"/>
      <c r="CDR563" s="115"/>
      <c r="CDS563" s="115"/>
      <c r="CDT563" s="115"/>
      <c r="CDU563" s="115"/>
      <c r="CDV563" s="115"/>
      <c r="CDW563" s="115"/>
      <c r="CDX563" s="115"/>
      <c r="CDY563" s="115"/>
      <c r="CDZ563" s="115"/>
      <c r="CEA563" s="115"/>
      <c r="CEB563" s="115"/>
      <c r="CEC563" s="115"/>
      <c r="CED563" s="115"/>
      <c r="CEE563" s="115"/>
      <c r="CEF563" s="115"/>
      <c r="CEG563" s="115"/>
      <c r="CEH563" s="115"/>
      <c r="CEI563" s="115"/>
      <c r="CEJ563" s="115"/>
      <c r="CEK563" s="115"/>
      <c r="CEL563" s="115"/>
      <c r="CEM563" s="115"/>
      <c r="CEN563" s="115"/>
      <c r="CEO563" s="115"/>
      <c r="CEP563" s="115"/>
      <c r="CEQ563" s="115"/>
      <c r="CER563" s="115"/>
      <c r="CES563" s="115"/>
      <c r="CET563" s="115"/>
      <c r="CEU563" s="115"/>
      <c r="CEV563" s="115"/>
      <c r="CEW563" s="115"/>
      <c r="CEX563" s="115"/>
      <c r="CEY563" s="115"/>
      <c r="CEZ563" s="115"/>
      <c r="CFA563" s="115"/>
      <c r="CFB563" s="115"/>
      <c r="CFC563" s="115"/>
      <c r="CFD563" s="115"/>
      <c r="CFE563" s="115"/>
      <c r="CFF563" s="115"/>
      <c r="CFG563" s="115"/>
      <c r="CFH563" s="115"/>
      <c r="CFI563" s="115"/>
      <c r="CFJ563" s="115"/>
      <c r="CFK563" s="115"/>
      <c r="CFL563" s="115"/>
      <c r="CFM563" s="115"/>
      <c r="CFN563" s="115"/>
      <c r="CFO563" s="115"/>
      <c r="CFP563" s="115"/>
      <c r="CFQ563" s="115"/>
      <c r="CFR563" s="115"/>
      <c r="CFS563" s="115"/>
      <c r="CFT563" s="115"/>
      <c r="CFU563" s="115"/>
      <c r="CFV563" s="115"/>
      <c r="CFW563" s="115"/>
      <c r="CFX563" s="115"/>
      <c r="CFY563" s="115"/>
      <c r="CFZ563" s="115"/>
      <c r="CGA563" s="115"/>
      <c r="CGB563" s="115"/>
      <c r="CGC563" s="115"/>
      <c r="CGD563" s="115"/>
      <c r="CGE563" s="115"/>
      <c r="CGF563" s="115"/>
      <c r="CGG563" s="115"/>
      <c r="CGH563" s="115"/>
      <c r="CGI563" s="115"/>
      <c r="CGJ563" s="115"/>
      <c r="CGK563" s="115"/>
      <c r="CGL563" s="115"/>
      <c r="CGM563" s="115"/>
      <c r="CGN563" s="115"/>
      <c r="CGO563" s="115"/>
      <c r="CGP563" s="115"/>
      <c r="CGQ563" s="115"/>
      <c r="CGR563" s="115"/>
      <c r="CGS563" s="115"/>
      <c r="CGT563" s="115"/>
      <c r="CGU563" s="115"/>
      <c r="CGV563" s="115"/>
      <c r="CGW563" s="115"/>
      <c r="CGX563" s="115"/>
      <c r="CGY563" s="115"/>
      <c r="CGZ563" s="115"/>
      <c r="CHA563" s="115"/>
      <c r="CHB563" s="115"/>
      <c r="CHC563" s="115"/>
      <c r="CHD563" s="115"/>
      <c r="CHE563" s="115"/>
      <c r="CHF563" s="115"/>
      <c r="CHG563" s="115"/>
      <c r="CHH563" s="115"/>
      <c r="CHI563" s="115"/>
      <c r="CHJ563" s="115"/>
      <c r="CHK563" s="115"/>
      <c r="CHL563" s="115"/>
      <c r="CHM563" s="115"/>
      <c r="CHN563" s="115"/>
      <c r="CHO563" s="115"/>
      <c r="CHP563" s="115"/>
      <c r="CHQ563" s="115"/>
      <c r="CHR563" s="115"/>
      <c r="CHS563" s="115"/>
      <c r="CHT563" s="115"/>
      <c r="CHU563" s="115"/>
      <c r="CHV563" s="115"/>
      <c r="CHW563" s="115"/>
      <c r="CHX563" s="115"/>
      <c r="CHY563" s="115"/>
      <c r="CHZ563" s="115"/>
      <c r="CIA563" s="115"/>
      <c r="CIB563" s="115"/>
      <c r="CIC563" s="115"/>
      <c r="CID563" s="115"/>
      <c r="CIE563" s="115"/>
      <c r="CIF563" s="115"/>
      <c r="CIG563" s="115"/>
      <c r="CIH563" s="115"/>
      <c r="CII563" s="115"/>
      <c r="CIJ563" s="115"/>
      <c r="CIK563" s="115"/>
      <c r="CIL563" s="115"/>
      <c r="CIM563" s="115"/>
      <c r="CIN563" s="115"/>
      <c r="CIO563" s="115"/>
      <c r="CIP563" s="115"/>
      <c r="CIQ563" s="115"/>
      <c r="CIR563" s="115"/>
      <c r="CIS563" s="115"/>
      <c r="CIT563" s="115"/>
      <c r="CIU563" s="115"/>
      <c r="CIV563" s="115"/>
      <c r="CIW563" s="115"/>
      <c r="CIX563" s="115"/>
      <c r="CIY563" s="115"/>
      <c r="CIZ563" s="115"/>
      <c r="CJA563" s="115"/>
      <c r="CJB563" s="115"/>
      <c r="CJC563" s="115"/>
      <c r="CJD563" s="115"/>
      <c r="CJE563" s="115"/>
      <c r="CJF563" s="115"/>
      <c r="CJG563" s="115"/>
      <c r="CJH563" s="115"/>
      <c r="CJI563" s="115"/>
      <c r="CJJ563" s="115"/>
      <c r="CJK563" s="115"/>
      <c r="CJL563" s="115"/>
      <c r="CJM563" s="115"/>
      <c r="CJN563" s="115"/>
      <c r="CJO563" s="115"/>
      <c r="CJP563" s="115"/>
      <c r="CJQ563" s="115"/>
      <c r="CJR563" s="115"/>
      <c r="CJS563" s="115"/>
      <c r="CJT563" s="115"/>
      <c r="CJU563" s="115"/>
      <c r="CJV563" s="115"/>
      <c r="CJW563" s="115"/>
      <c r="CJX563" s="115"/>
      <c r="CJY563" s="115"/>
      <c r="CJZ563" s="115"/>
      <c r="CKA563" s="115"/>
      <c r="CKB563" s="115"/>
      <c r="CKC563" s="115"/>
      <c r="CKD563" s="115"/>
      <c r="CKE563" s="115"/>
      <c r="CKF563" s="115"/>
      <c r="CKG563" s="115"/>
      <c r="CKH563" s="115"/>
      <c r="CKI563" s="115"/>
      <c r="CKJ563" s="115"/>
      <c r="CKK563" s="115"/>
      <c r="CKL563" s="115"/>
      <c r="CKM563" s="115"/>
      <c r="CKN563" s="115"/>
      <c r="CKO563" s="115"/>
      <c r="CKP563" s="115"/>
      <c r="CKQ563" s="115"/>
      <c r="CKR563" s="115"/>
      <c r="CKS563" s="115"/>
      <c r="CKT563" s="115"/>
      <c r="CKU563" s="115"/>
      <c r="CKV563" s="115"/>
      <c r="CKW563" s="115"/>
      <c r="CKX563" s="115"/>
      <c r="CKY563" s="115"/>
      <c r="CKZ563" s="115"/>
      <c r="CLA563" s="115"/>
      <c r="CLB563" s="115"/>
      <c r="CLC563" s="115"/>
      <c r="CLD563" s="115"/>
      <c r="CLE563" s="115"/>
      <c r="CLF563" s="115"/>
      <c r="CLG563" s="115"/>
      <c r="CLH563" s="115"/>
      <c r="CLI563" s="115"/>
      <c r="CLJ563" s="115"/>
      <c r="CLK563" s="115"/>
      <c r="CLL563" s="115"/>
      <c r="CLM563" s="115"/>
      <c r="CLN563" s="115"/>
      <c r="CLO563" s="115"/>
      <c r="CLP563" s="115"/>
      <c r="CLQ563" s="115"/>
      <c r="CLR563" s="115"/>
      <c r="CLS563" s="115"/>
      <c r="CLT563" s="115"/>
      <c r="CLU563" s="115"/>
      <c r="CLV563" s="115"/>
      <c r="CLW563" s="115"/>
      <c r="CLX563" s="115"/>
      <c r="CLY563" s="115"/>
      <c r="CLZ563" s="115"/>
      <c r="CMA563" s="115"/>
      <c r="CMB563" s="115"/>
      <c r="CMC563" s="115"/>
      <c r="CMD563" s="115"/>
      <c r="CME563" s="115"/>
      <c r="CMF563" s="115"/>
      <c r="CMG563" s="115"/>
      <c r="CMH563" s="115"/>
      <c r="CMI563" s="115"/>
      <c r="CMJ563" s="115"/>
      <c r="CMK563" s="115"/>
      <c r="CML563" s="115"/>
      <c r="CMM563" s="115"/>
      <c r="CMN563" s="115"/>
      <c r="CMO563" s="115"/>
      <c r="CMP563" s="115"/>
      <c r="CMQ563" s="115"/>
      <c r="CMR563" s="115"/>
      <c r="CMS563" s="115"/>
      <c r="CMT563" s="115"/>
      <c r="CMU563" s="115"/>
      <c r="CMV563" s="115"/>
      <c r="CMW563" s="115"/>
      <c r="CMX563" s="115"/>
      <c r="CMY563" s="115"/>
      <c r="CMZ563" s="115"/>
      <c r="CNA563" s="115"/>
      <c r="CNB563" s="115"/>
      <c r="CNC563" s="115"/>
      <c r="CND563" s="115"/>
      <c r="CNE563" s="115"/>
      <c r="CNF563" s="115"/>
      <c r="CNG563" s="115"/>
      <c r="CNH563" s="115"/>
      <c r="CNI563" s="115"/>
      <c r="CNJ563" s="115"/>
      <c r="CNK563" s="115"/>
      <c r="CNL563" s="115"/>
      <c r="CNM563" s="115"/>
      <c r="CNN563" s="115"/>
      <c r="CNO563" s="115"/>
      <c r="CNP563" s="115"/>
      <c r="CNQ563" s="115"/>
      <c r="CNR563" s="115"/>
      <c r="CNS563" s="115"/>
      <c r="CNT563" s="115"/>
      <c r="CNU563" s="115"/>
      <c r="CNV563" s="115"/>
      <c r="CNW563" s="115"/>
      <c r="CNX563" s="115"/>
      <c r="CNY563" s="115"/>
      <c r="CNZ563" s="115"/>
      <c r="COA563" s="115"/>
      <c r="COB563" s="115"/>
      <c r="COC563" s="115"/>
      <c r="COD563" s="115"/>
      <c r="COE563" s="115"/>
      <c r="COF563" s="115"/>
      <c r="COG563" s="115"/>
      <c r="COH563" s="115"/>
      <c r="COI563" s="115"/>
      <c r="COJ563" s="115"/>
      <c r="COK563" s="115"/>
      <c r="COL563" s="115"/>
      <c r="COM563" s="115"/>
      <c r="CON563" s="115"/>
      <c r="COO563" s="115"/>
      <c r="COP563" s="115"/>
      <c r="COQ563" s="115"/>
      <c r="COR563" s="115"/>
      <c r="COS563" s="115"/>
      <c r="COT563" s="115"/>
      <c r="COU563" s="115"/>
      <c r="COV563" s="115"/>
      <c r="COW563" s="115"/>
      <c r="COX563" s="115"/>
      <c r="COY563" s="115"/>
      <c r="COZ563" s="115"/>
      <c r="CPA563" s="115"/>
      <c r="CPB563" s="115"/>
      <c r="CPC563" s="115"/>
      <c r="CPD563" s="115"/>
      <c r="CPE563" s="115"/>
      <c r="CPF563" s="115"/>
      <c r="CPG563" s="115"/>
      <c r="CPH563" s="115"/>
      <c r="CPI563" s="115"/>
      <c r="CPJ563" s="115"/>
      <c r="CPK563" s="115"/>
      <c r="CPL563" s="115"/>
      <c r="CPM563" s="115"/>
      <c r="CPN563" s="115"/>
      <c r="CPO563" s="115"/>
      <c r="CPP563" s="115"/>
      <c r="CPQ563" s="115"/>
      <c r="CPR563" s="115"/>
      <c r="CPS563" s="115"/>
      <c r="CPT563" s="115"/>
      <c r="CPU563" s="115"/>
      <c r="CPV563" s="115"/>
      <c r="CPW563" s="115"/>
      <c r="CPX563" s="115"/>
      <c r="CPY563" s="115"/>
      <c r="CPZ563" s="115"/>
      <c r="CQA563" s="115"/>
      <c r="CQB563" s="115"/>
      <c r="CQC563" s="115"/>
      <c r="CQD563" s="115"/>
      <c r="CQE563" s="115"/>
      <c r="CQF563" s="115"/>
      <c r="CQG563" s="115"/>
      <c r="CQH563" s="115"/>
      <c r="CQI563" s="115"/>
      <c r="CQJ563" s="115"/>
      <c r="CQK563" s="115"/>
      <c r="CQL563" s="115"/>
      <c r="CQM563" s="115"/>
      <c r="CQN563" s="115"/>
      <c r="CQO563" s="115"/>
      <c r="CQP563" s="115"/>
      <c r="CQQ563" s="115"/>
      <c r="CQR563" s="115"/>
      <c r="CQS563" s="115"/>
      <c r="CQT563" s="115"/>
      <c r="CQU563" s="115"/>
      <c r="CQV563" s="115"/>
      <c r="CQW563" s="115"/>
      <c r="CQX563" s="115"/>
      <c r="CQY563" s="115"/>
      <c r="CQZ563" s="115"/>
      <c r="CRA563" s="115"/>
      <c r="CRB563" s="115"/>
      <c r="CRC563" s="115"/>
      <c r="CRD563" s="115"/>
      <c r="CRE563" s="115"/>
      <c r="CRF563" s="115"/>
      <c r="CRG563" s="115"/>
      <c r="CRH563" s="115"/>
      <c r="CRI563" s="115"/>
      <c r="CRJ563" s="115"/>
      <c r="CRK563" s="115"/>
      <c r="CRL563" s="115"/>
      <c r="CRM563" s="115"/>
      <c r="CRN563" s="115"/>
      <c r="CRO563" s="115"/>
      <c r="CRP563" s="115"/>
      <c r="CRQ563" s="115"/>
      <c r="CRR563" s="115"/>
      <c r="CRS563" s="115"/>
      <c r="CRT563" s="115"/>
      <c r="CRU563" s="115"/>
      <c r="CRV563" s="115"/>
      <c r="CRW563" s="115"/>
      <c r="CRX563" s="115"/>
      <c r="CRY563" s="115"/>
      <c r="CRZ563" s="115"/>
      <c r="CSA563" s="115"/>
      <c r="CSB563" s="115"/>
      <c r="CSC563" s="115"/>
      <c r="CSD563" s="115"/>
      <c r="CSE563" s="115"/>
      <c r="CSF563" s="115"/>
      <c r="CSG563" s="115"/>
      <c r="CSH563" s="115"/>
      <c r="CSI563" s="115"/>
      <c r="CSJ563" s="115"/>
      <c r="CSK563" s="115"/>
      <c r="CSL563" s="115"/>
      <c r="CSM563" s="115"/>
      <c r="CSN563" s="115"/>
      <c r="CSO563" s="115"/>
      <c r="CSP563" s="115"/>
      <c r="CSQ563" s="115"/>
      <c r="CSR563" s="115"/>
      <c r="CSS563" s="115"/>
      <c r="CST563" s="115"/>
      <c r="CSU563" s="115"/>
      <c r="CSV563" s="115"/>
      <c r="CSW563" s="115"/>
      <c r="CSX563" s="115"/>
      <c r="CSY563" s="115"/>
      <c r="CSZ563" s="115"/>
      <c r="CTA563" s="115"/>
      <c r="CTB563" s="115"/>
      <c r="CTC563" s="115"/>
      <c r="CTD563" s="115"/>
      <c r="CTE563" s="115"/>
      <c r="CTF563" s="115"/>
      <c r="CTG563" s="115"/>
      <c r="CTH563" s="115"/>
      <c r="CTI563" s="115"/>
      <c r="CTJ563" s="115"/>
      <c r="CTK563" s="115"/>
      <c r="CTL563" s="115"/>
      <c r="CTM563" s="115"/>
      <c r="CTN563" s="115"/>
      <c r="CTO563" s="115"/>
      <c r="CTP563" s="115"/>
      <c r="CTQ563" s="115"/>
      <c r="CTR563" s="115"/>
      <c r="CTS563" s="115"/>
      <c r="CTT563" s="115"/>
      <c r="CTU563" s="115"/>
      <c r="CTV563" s="115"/>
      <c r="CTW563" s="115"/>
      <c r="CTX563" s="115"/>
      <c r="CTY563" s="115"/>
      <c r="CTZ563" s="115"/>
      <c r="CUA563" s="115"/>
      <c r="CUB563" s="115"/>
      <c r="CUC563" s="115"/>
      <c r="CUD563" s="115"/>
      <c r="CUE563" s="115"/>
      <c r="CUF563" s="115"/>
      <c r="CUG563" s="115"/>
      <c r="CUH563" s="115"/>
      <c r="CUI563" s="115"/>
      <c r="CUJ563" s="115"/>
      <c r="CUK563" s="115"/>
      <c r="CUL563" s="115"/>
      <c r="CUM563" s="115"/>
      <c r="CUN563" s="115"/>
      <c r="CUO563" s="115"/>
      <c r="CUP563" s="115"/>
      <c r="CUQ563" s="115"/>
      <c r="CUR563" s="115"/>
      <c r="CUS563" s="115"/>
      <c r="CUT563" s="115"/>
      <c r="CUU563" s="115"/>
      <c r="CUV563" s="115"/>
      <c r="CUW563" s="115"/>
      <c r="CUX563" s="115"/>
      <c r="CUY563" s="115"/>
      <c r="CUZ563" s="115"/>
      <c r="CVA563" s="115"/>
      <c r="CVB563" s="115"/>
      <c r="CVC563" s="115"/>
      <c r="CVD563" s="115"/>
      <c r="CVE563" s="115"/>
      <c r="CVF563" s="115"/>
      <c r="CVG563" s="115"/>
      <c r="CVH563" s="115"/>
      <c r="CVI563" s="115"/>
      <c r="CVJ563" s="115"/>
      <c r="CVK563" s="115"/>
      <c r="CVL563" s="115"/>
      <c r="CVM563" s="115"/>
      <c r="CVN563" s="115"/>
      <c r="CVO563" s="115"/>
      <c r="CVP563" s="115"/>
      <c r="CVQ563" s="115"/>
      <c r="CVR563" s="115"/>
      <c r="CVS563" s="115"/>
      <c r="CVT563" s="115"/>
      <c r="CVU563" s="115"/>
      <c r="CVV563" s="115"/>
      <c r="CVW563" s="115"/>
      <c r="CVX563" s="115"/>
      <c r="CVY563" s="115"/>
      <c r="CVZ563" s="115"/>
      <c r="CWA563" s="115"/>
      <c r="CWB563" s="115"/>
      <c r="CWC563" s="115"/>
      <c r="CWD563" s="115"/>
      <c r="CWE563" s="115"/>
      <c r="CWF563" s="115"/>
      <c r="CWG563" s="115"/>
      <c r="CWH563" s="115"/>
      <c r="CWI563" s="115"/>
      <c r="CWJ563" s="115"/>
      <c r="CWK563" s="115"/>
      <c r="CWL563" s="115"/>
      <c r="CWM563" s="115"/>
      <c r="CWN563" s="115"/>
      <c r="CWO563" s="115"/>
      <c r="CWP563" s="115"/>
      <c r="CWQ563" s="115"/>
      <c r="CWR563" s="115"/>
      <c r="CWS563" s="115"/>
      <c r="CWT563" s="115"/>
      <c r="CWU563" s="115"/>
      <c r="CWV563" s="115"/>
      <c r="CWW563" s="115"/>
      <c r="CWX563" s="115"/>
      <c r="CWY563" s="115"/>
      <c r="CWZ563" s="115"/>
      <c r="CXA563" s="115"/>
      <c r="CXB563" s="115"/>
      <c r="CXC563" s="115"/>
      <c r="CXD563" s="115"/>
      <c r="CXE563" s="115"/>
      <c r="CXF563" s="115"/>
      <c r="CXG563" s="115"/>
      <c r="CXH563" s="115"/>
      <c r="CXI563" s="115"/>
      <c r="CXJ563" s="115"/>
      <c r="CXK563" s="115"/>
      <c r="CXL563" s="115"/>
      <c r="CXM563" s="115"/>
      <c r="CXN563" s="115"/>
      <c r="CXO563" s="115"/>
      <c r="CXP563" s="115"/>
      <c r="CXQ563" s="115"/>
      <c r="CXR563" s="115"/>
      <c r="CXS563" s="115"/>
      <c r="CXT563" s="115"/>
      <c r="CXU563" s="115"/>
      <c r="CXV563" s="115"/>
      <c r="CXW563" s="115"/>
      <c r="CXX563" s="115"/>
      <c r="CXY563" s="115"/>
      <c r="CXZ563" s="115"/>
      <c r="CYA563" s="115"/>
      <c r="CYB563" s="115"/>
      <c r="CYC563" s="115"/>
      <c r="CYD563" s="115"/>
      <c r="CYE563" s="115"/>
      <c r="CYF563" s="115"/>
      <c r="CYG563" s="115"/>
      <c r="CYH563" s="115"/>
      <c r="CYI563" s="115"/>
      <c r="CYJ563" s="115"/>
      <c r="CYK563" s="115"/>
      <c r="CYL563" s="115"/>
      <c r="CYM563" s="115"/>
      <c r="CYN563" s="115"/>
      <c r="CYO563" s="115"/>
      <c r="CYP563" s="115"/>
      <c r="CYQ563" s="115"/>
      <c r="CYR563" s="115"/>
      <c r="CYS563" s="115"/>
      <c r="CYT563" s="115"/>
      <c r="CYU563" s="115"/>
      <c r="CYV563" s="115"/>
      <c r="CYW563" s="115"/>
      <c r="CYX563" s="115"/>
      <c r="CYY563" s="115"/>
      <c r="CYZ563" s="115"/>
      <c r="CZA563" s="115"/>
      <c r="CZB563" s="115"/>
      <c r="CZC563" s="115"/>
      <c r="CZD563" s="115"/>
      <c r="CZE563" s="115"/>
      <c r="CZF563" s="115"/>
      <c r="CZG563" s="115"/>
      <c r="CZH563" s="115"/>
      <c r="CZI563" s="115"/>
      <c r="CZJ563" s="115"/>
      <c r="CZK563" s="115"/>
      <c r="CZL563" s="115"/>
      <c r="CZM563" s="115"/>
      <c r="CZN563" s="115"/>
      <c r="CZO563" s="115"/>
      <c r="CZP563" s="115"/>
      <c r="CZQ563" s="115"/>
      <c r="CZR563" s="115"/>
      <c r="CZS563" s="115"/>
      <c r="CZT563" s="115"/>
      <c r="CZU563" s="115"/>
      <c r="CZV563" s="115"/>
      <c r="CZW563" s="115"/>
      <c r="CZX563" s="115"/>
      <c r="CZY563" s="115"/>
      <c r="CZZ563" s="115"/>
      <c r="DAA563" s="115"/>
      <c r="DAB563" s="115"/>
      <c r="DAC563" s="115"/>
      <c r="DAD563" s="115"/>
      <c r="DAE563" s="115"/>
      <c r="DAF563" s="115"/>
      <c r="DAG563" s="115"/>
      <c r="DAH563" s="115"/>
      <c r="DAI563" s="115"/>
      <c r="DAJ563" s="115"/>
      <c r="DAK563" s="115"/>
      <c r="DAL563" s="115"/>
      <c r="DAM563" s="115"/>
      <c r="DAN563" s="115"/>
      <c r="DAO563" s="115"/>
      <c r="DAP563" s="115"/>
      <c r="DAQ563" s="115"/>
      <c r="DAR563" s="115"/>
      <c r="DAS563" s="115"/>
      <c r="DAT563" s="115"/>
      <c r="DAU563" s="115"/>
      <c r="DAV563" s="115"/>
      <c r="DAW563" s="115"/>
      <c r="DAX563" s="115"/>
      <c r="DAY563" s="115"/>
      <c r="DAZ563" s="115"/>
      <c r="DBA563" s="115"/>
      <c r="DBB563" s="115"/>
      <c r="DBC563" s="115"/>
      <c r="DBD563" s="115"/>
      <c r="DBE563" s="115"/>
      <c r="DBF563" s="115"/>
      <c r="DBG563" s="115"/>
      <c r="DBH563" s="115"/>
      <c r="DBI563" s="115"/>
      <c r="DBJ563" s="115"/>
      <c r="DBK563" s="115"/>
      <c r="DBL563" s="115"/>
      <c r="DBM563" s="115"/>
      <c r="DBN563" s="115"/>
      <c r="DBO563" s="115"/>
      <c r="DBP563" s="115"/>
      <c r="DBQ563" s="115"/>
      <c r="DBR563" s="115"/>
      <c r="DBS563" s="115"/>
      <c r="DBT563" s="115"/>
      <c r="DBU563" s="115"/>
      <c r="DBV563" s="115"/>
      <c r="DBW563" s="115"/>
      <c r="DBX563" s="115"/>
      <c r="DBY563" s="115"/>
      <c r="DBZ563" s="115"/>
      <c r="DCA563" s="115"/>
      <c r="DCB563" s="115"/>
      <c r="DCC563" s="115"/>
      <c r="DCD563" s="115"/>
      <c r="DCE563" s="115"/>
      <c r="DCF563" s="115"/>
      <c r="DCG563" s="115"/>
      <c r="DCH563" s="115"/>
      <c r="DCI563" s="115"/>
      <c r="DCJ563" s="115"/>
      <c r="DCK563" s="115"/>
      <c r="DCL563" s="115"/>
      <c r="DCM563" s="115"/>
      <c r="DCN563" s="115"/>
      <c r="DCO563" s="115"/>
      <c r="DCP563" s="115"/>
      <c r="DCQ563" s="115"/>
      <c r="DCR563" s="115"/>
      <c r="DCS563" s="115"/>
      <c r="DCT563" s="115"/>
      <c r="DCU563" s="115"/>
      <c r="DCV563" s="115"/>
      <c r="DCW563" s="115"/>
      <c r="DCX563" s="115"/>
      <c r="DCY563" s="115"/>
      <c r="DCZ563" s="115"/>
      <c r="DDA563" s="115"/>
      <c r="DDB563" s="115"/>
      <c r="DDC563" s="115"/>
      <c r="DDD563" s="115"/>
      <c r="DDE563" s="115"/>
      <c r="DDF563" s="115"/>
      <c r="DDG563" s="115"/>
      <c r="DDH563" s="115"/>
      <c r="DDI563" s="115"/>
      <c r="DDJ563" s="115"/>
      <c r="DDK563" s="115"/>
      <c r="DDL563" s="115"/>
      <c r="DDM563" s="115"/>
      <c r="DDN563" s="115"/>
      <c r="DDO563" s="115"/>
      <c r="DDP563" s="115"/>
      <c r="DDQ563" s="115"/>
      <c r="DDR563" s="115"/>
      <c r="DDS563" s="115"/>
      <c r="DDT563" s="115"/>
      <c r="DDU563" s="115"/>
      <c r="DDV563" s="115"/>
      <c r="DDW563" s="115"/>
      <c r="DDX563" s="115"/>
      <c r="DDY563" s="115"/>
      <c r="DDZ563" s="115"/>
      <c r="DEA563" s="115"/>
      <c r="DEB563" s="115"/>
      <c r="DEC563" s="115"/>
      <c r="DED563" s="115"/>
      <c r="DEE563" s="115"/>
      <c r="DEF563" s="115"/>
      <c r="DEG563" s="115"/>
      <c r="DEH563" s="115"/>
      <c r="DEI563" s="115"/>
      <c r="DEJ563" s="115"/>
      <c r="DEK563" s="115"/>
      <c r="DEL563" s="115"/>
      <c r="DEM563" s="115"/>
      <c r="DEN563" s="115"/>
      <c r="DEO563" s="115"/>
      <c r="DEP563" s="115"/>
      <c r="DEQ563" s="115"/>
      <c r="DER563" s="115"/>
      <c r="DES563" s="115"/>
      <c r="DET563" s="115"/>
      <c r="DEU563" s="115"/>
      <c r="DEV563" s="115"/>
      <c r="DEW563" s="115"/>
      <c r="DEX563" s="115"/>
      <c r="DEY563" s="115"/>
      <c r="DEZ563" s="115"/>
      <c r="DFA563" s="115"/>
      <c r="DFB563" s="115"/>
      <c r="DFC563" s="115"/>
      <c r="DFD563" s="115"/>
      <c r="DFE563" s="115"/>
      <c r="DFF563" s="115"/>
      <c r="DFG563" s="115"/>
      <c r="DFH563" s="115"/>
      <c r="DFI563" s="115"/>
      <c r="DFJ563" s="115"/>
      <c r="DFK563" s="115"/>
      <c r="DFL563" s="115"/>
      <c r="DFM563" s="115"/>
      <c r="DFN563" s="115"/>
      <c r="DFO563" s="115"/>
      <c r="DFP563" s="115"/>
      <c r="DFQ563" s="115"/>
      <c r="DFR563" s="115"/>
      <c r="DFS563" s="115"/>
      <c r="DFT563" s="115"/>
      <c r="DFU563" s="115"/>
      <c r="DFV563" s="115"/>
      <c r="DFW563" s="115"/>
      <c r="DFX563" s="115"/>
      <c r="DFY563" s="115"/>
      <c r="DFZ563" s="115"/>
      <c r="DGA563" s="115"/>
      <c r="DGB563" s="115"/>
      <c r="DGC563" s="115"/>
      <c r="DGD563" s="115"/>
      <c r="DGE563" s="115"/>
      <c r="DGF563" s="115"/>
      <c r="DGG563" s="115"/>
      <c r="DGH563" s="115"/>
      <c r="DGI563" s="115"/>
      <c r="DGJ563" s="115"/>
      <c r="DGK563" s="115"/>
      <c r="DGL563" s="115"/>
      <c r="DGM563" s="115"/>
      <c r="DGN563" s="115"/>
      <c r="DGO563" s="115"/>
      <c r="DGP563" s="115"/>
      <c r="DGQ563" s="115"/>
      <c r="DGR563" s="115"/>
      <c r="DGS563" s="115"/>
      <c r="DGT563" s="115"/>
      <c r="DGU563" s="115"/>
      <c r="DGV563" s="115"/>
      <c r="DGW563" s="115"/>
      <c r="DGX563" s="115"/>
      <c r="DGY563" s="115"/>
      <c r="DGZ563" s="115"/>
      <c r="DHA563" s="115"/>
      <c r="DHB563" s="115"/>
      <c r="DHC563" s="115"/>
      <c r="DHD563" s="115"/>
      <c r="DHE563" s="115"/>
      <c r="DHF563" s="115"/>
      <c r="DHG563" s="115"/>
      <c r="DHH563" s="115"/>
      <c r="DHI563" s="115"/>
      <c r="DHJ563" s="115"/>
      <c r="DHK563" s="115"/>
      <c r="DHL563" s="115"/>
      <c r="DHM563" s="115"/>
      <c r="DHN563" s="115"/>
      <c r="DHO563" s="115"/>
      <c r="DHP563" s="115"/>
      <c r="DHQ563" s="115"/>
      <c r="DHR563" s="115"/>
      <c r="DHS563" s="115"/>
      <c r="DHT563" s="115"/>
      <c r="DHU563" s="115"/>
      <c r="DHV563" s="115"/>
      <c r="DHW563" s="115"/>
      <c r="DHX563" s="115"/>
      <c r="DHY563" s="115"/>
      <c r="DHZ563" s="115"/>
      <c r="DIA563" s="115"/>
      <c r="DIB563" s="115"/>
      <c r="DIC563" s="115"/>
      <c r="DID563" s="115"/>
      <c r="DIE563" s="115"/>
      <c r="DIF563" s="115"/>
      <c r="DIG563" s="115"/>
      <c r="DIH563" s="115"/>
      <c r="DII563" s="115"/>
      <c r="DIJ563" s="115"/>
      <c r="DIK563" s="115"/>
      <c r="DIL563" s="115"/>
      <c r="DIM563" s="115"/>
      <c r="DIN563" s="115"/>
      <c r="DIO563" s="115"/>
      <c r="DIP563" s="115"/>
      <c r="DIQ563" s="115"/>
      <c r="DIR563" s="115"/>
      <c r="DIS563" s="115"/>
      <c r="DIT563" s="115"/>
      <c r="DIU563" s="115"/>
      <c r="DIV563" s="115"/>
      <c r="DIW563" s="115"/>
      <c r="DIX563" s="115"/>
      <c r="DIY563" s="115"/>
      <c r="DIZ563" s="115"/>
      <c r="DJA563" s="115"/>
      <c r="DJB563" s="115"/>
      <c r="DJC563" s="115"/>
      <c r="DJD563" s="115"/>
      <c r="DJE563" s="115"/>
      <c r="DJF563" s="115"/>
      <c r="DJG563" s="115"/>
      <c r="DJH563" s="115"/>
      <c r="DJI563" s="115"/>
      <c r="DJJ563" s="115"/>
      <c r="DJK563" s="115"/>
      <c r="DJL563" s="115"/>
      <c r="DJM563" s="115"/>
      <c r="DJN563" s="115"/>
      <c r="DJO563" s="115"/>
      <c r="DJP563" s="115"/>
      <c r="DJQ563" s="115"/>
      <c r="DJR563" s="115"/>
      <c r="DJS563" s="115"/>
      <c r="DJT563" s="115"/>
      <c r="DJU563" s="115"/>
      <c r="DJV563" s="115"/>
      <c r="DJW563" s="115"/>
      <c r="DJX563" s="115"/>
      <c r="DJY563" s="115"/>
      <c r="DJZ563" s="115"/>
      <c r="DKA563" s="115"/>
      <c r="DKB563" s="115"/>
      <c r="DKC563" s="115"/>
      <c r="DKD563" s="115"/>
      <c r="DKE563" s="115"/>
      <c r="DKF563" s="115"/>
      <c r="DKG563" s="115"/>
      <c r="DKH563" s="115"/>
      <c r="DKI563" s="115"/>
      <c r="DKJ563" s="115"/>
      <c r="DKK563" s="115"/>
      <c r="DKL563" s="115"/>
      <c r="DKM563" s="115"/>
      <c r="DKN563" s="115"/>
      <c r="DKO563" s="115"/>
      <c r="DKP563" s="115"/>
      <c r="DKQ563" s="115"/>
      <c r="DKR563" s="115"/>
      <c r="DKS563" s="115"/>
      <c r="DKT563" s="115"/>
      <c r="DKU563" s="115"/>
      <c r="DKV563" s="115"/>
      <c r="DKW563" s="115"/>
      <c r="DKX563" s="115"/>
      <c r="DKY563" s="115"/>
      <c r="DKZ563" s="115"/>
      <c r="DLA563" s="115"/>
      <c r="DLB563" s="115"/>
      <c r="DLC563" s="115"/>
      <c r="DLD563" s="115"/>
      <c r="DLE563" s="115"/>
      <c r="DLF563" s="115"/>
      <c r="DLG563" s="115"/>
      <c r="DLH563" s="115"/>
      <c r="DLI563" s="115"/>
      <c r="DLJ563" s="115"/>
      <c r="DLK563" s="115"/>
      <c r="DLL563" s="115"/>
      <c r="DLM563" s="115"/>
      <c r="DLN563" s="115"/>
      <c r="DLO563" s="115"/>
      <c r="DLP563" s="115"/>
      <c r="DLQ563" s="115"/>
      <c r="DLR563" s="115"/>
      <c r="DLS563" s="115"/>
      <c r="DLT563" s="115"/>
      <c r="DLU563" s="115"/>
      <c r="DLV563" s="115"/>
      <c r="DLW563" s="115"/>
      <c r="DLX563" s="115"/>
      <c r="DLY563" s="115"/>
      <c r="DLZ563" s="115"/>
      <c r="DMA563" s="115"/>
      <c r="DMB563" s="115"/>
      <c r="DMC563" s="115"/>
      <c r="DMD563" s="115"/>
      <c r="DME563" s="115"/>
      <c r="DMF563" s="115"/>
      <c r="DMG563" s="115"/>
      <c r="DMH563" s="115"/>
      <c r="DMI563" s="115"/>
      <c r="DMJ563" s="115"/>
      <c r="DMK563" s="115"/>
      <c r="DML563" s="115"/>
      <c r="DMM563" s="115"/>
      <c r="DMN563" s="115"/>
      <c r="DMO563" s="115"/>
      <c r="DMP563" s="115"/>
      <c r="DMQ563" s="115"/>
      <c r="DMR563" s="115"/>
      <c r="DMS563" s="115"/>
      <c r="DMT563" s="115"/>
      <c r="DMU563" s="115"/>
      <c r="DMV563" s="115"/>
      <c r="DMW563" s="115"/>
      <c r="DMX563" s="115"/>
      <c r="DMY563" s="115"/>
      <c r="DMZ563" s="115"/>
      <c r="DNA563" s="115"/>
      <c r="DNB563" s="115"/>
      <c r="DNC563" s="115"/>
      <c r="DND563" s="115"/>
      <c r="DNE563" s="115"/>
      <c r="DNF563" s="115"/>
      <c r="DNG563" s="115"/>
      <c r="DNH563" s="115"/>
      <c r="DNI563" s="115"/>
      <c r="DNJ563" s="115"/>
      <c r="DNK563" s="115"/>
      <c r="DNL563" s="115"/>
      <c r="DNM563" s="115"/>
      <c r="DNN563" s="115"/>
      <c r="DNO563" s="115"/>
      <c r="DNP563" s="115"/>
      <c r="DNQ563" s="115"/>
      <c r="DNR563" s="115"/>
      <c r="DNS563" s="115"/>
      <c r="DNT563" s="115"/>
      <c r="DNU563" s="115"/>
      <c r="DNV563" s="115"/>
      <c r="DNW563" s="115"/>
      <c r="DNX563" s="115"/>
      <c r="DNY563" s="115"/>
      <c r="DNZ563" s="115"/>
      <c r="DOA563" s="115"/>
      <c r="DOB563" s="115"/>
      <c r="DOC563" s="115"/>
      <c r="DOD563" s="115"/>
      <c r="DOE563" s="115"/>
      <c r="DOF563" s="115"/>
      <c r="DOG563" s="115"/>
      <c r="DOH563" s="115"/>
      <c r="DOI563" s="115"/>
      <c r="DOJ563" s="115"/>
      <c r="DOK563" s="115"/>
      <c r="DOL563" s="115"/>
      <c r="DOM563" s="115"/>
      <c r="DON563" s="115"/>
      <c r="DOO563" s="115"/>
      <c r="DOP563" s="115"/>
      <c r="DOQ563" s="115"/>
      <c r="DOR563" s="115"/>
      <c r="DOS563" s="115"/>
      <c r="DOT563" s="115"/>
      <c r="DOU563" s="115"/>
      <c r="DOV563" s="115"/>
      <c r="DOW563" s="115"/>
      <c r="DOX563" s="115"/>
      <c r="DOY563" s="115"/>
      <c r="DOZ563" s="115"/>
      <c r="DPA563" s="115"/>
      <c r="DPB563" s="115"/>
      <c r="DPC563" s="115"/>
      <c r="DPD563" s="115"/>
      <c r="DPE563" s="115"/>
      <c r="DPF563" s="115"/>
      <c r="DPG563" s="115"/>
      <c r="DPH563" s="115"/>
      <c r="DPI563" s="115"/>
      <c r="DPJ563" s="115"/>
      <c r="DPK563" s="115"/>
      <c r="DPL563" s="115"/>
      <c r="DPM563" s="115"/>
      <c r="DPN563" s="115"/>
      <c r="DPO563" s="115"/>
      <c r="DPP563" s="115"/>
      <c r="DPQ563" s="115"/>
      <c r="DPR563" s="115"/>
      <c r="DPS563" s="115"/>
      <c r="DPT563" s="115"/>
      <c r="DPU563" s="115"/>
      <c r="DPV563" s="115"/>
      <c r="DPW563" s="115"/>
      <c r="DPX563" s="115"/>
      <c r="DPY563" s="115"/>
      <c r="DPZ563" s="115"/>
      <c r="DQA563" s="115"/>
      <c r="DQB563" s="115"/>
      <c r="DQC563" s="115"/>
      <c r="DQD563" s="115"/>
      <c r="DQE563" s="115"/>
      <c r="DQF563" s="115"/>
      <c r="DQG563" s="115"/>
      <c r="DQH563" s="115"/>
      <c r="DQI563" s="115"/>
      <c r="DQJ563" s="115"/>
      <c r="DQK563" s="115"/>
      <c r="DQL563" s="115"/>
      <c r="DQM563" s="115"/>
      <c r="DQN563" s="115"/>
      <c r="DQO563" s="115"/>
      <c r="DQP563" s="115"/>
      <c r="DQQ563" s="115"/>
      <c r="DQR563" s="115"/>
      <c r="DQS563" s="115"/>
      <c r="DQT563" s="115"/>
      <c r="DQU563" s="115"/>
      <c r="DQV563" s="115"/>
      <c r="DQW563" s="115"/>
      <c r="DQX563" s="115"/>
      <c r="DQY563" s="115"/>
      <c r="DQZ563" s="115"/>
      <c r="DRA563" s="115"/>
      <c r="DRB563" s="115"/>
      <c r="DRC563" s="115"/>
      <c r="DRD563" s="115"/>
      <c r="DRE563" s="115"/>
      <c r="DRF563" s="115"/>
      <c r="DRG563" s="115"/>
      <c r="DRH563" s="115"/>
      <c r="DRI563" s="115"/>
      <c r="DRJ563" s="115"/>
      <c r="DRK563" s="115"/>
      <c r="DRL563" s="115"/>
      <c r="DRM563" s="115"/>
      <c r="DRN563" s="115"/>
      <c r="DRO563" s="115"/>
      <c r="DRP563" s="115"/>
      <c r="DRQ563" s="115"/>
      <c r="DRR563" s="115"/>
      <c r="DRS563" s="115"/>
      <c r="DRT563" s="115"/>
      <c r="DRU563" s="115"/>
      <c r="DRV563" s="115"/>
      <c r="DRW563" s="115"/>
      <c r="DRX563" s="115"/>
      <c r="DRY563" s="115"/>
      <c r="DRZ563" s="115"/>
      <c r="DSA563" s="115"/>
      <c r="DSB563" s="115"/>
      <c r="DSC563" s="115"/>
      <c r="DSD563" s="115"/>
      <c r="DSE563" s="115"/>
      <c r="DSF563" s="115"/>
      <c r="DSG563" s="115"/>
      <c r="DSH563" s="115"/>
      <c r="DSI563" s="115"/>
      <c r="DSJ563" s="115"/>
      <c r="DSK563" s="115"/>
      <c r="DSL563" s="115"/>
      <c r="DSM563" s="115"/>
      <c r="DSN563" s="115"/>
      <c r="DSO563" s="115"/>
      <c r="DSP563" s="115"/>
      <c r="DSQ563" s="115"/>
      <c r="DSR563" s="115"/>
      <c r="DSS563" s="115"/>
      <c r="DST563" s="115"/>
      <c r="DSU563" s="115"/>
      <c r="DSV563" s="115"/>
      <c r="DSW563" s="115"/>
      <c r="DSX563" s="115"/>
      <c r="DSY563" s="115"/>
      <c r="DSZ563" s="115"/>
      <c r="DTA563" s="115"/>
      <c r="DTB563" s="115"/>
      <c r="DTC563" s="115"/>
      <c r="DTD563" s="115"/>
      <c r="DTE563" s="115"/>
      <c r="DTF563" s="115"/>
      <c r="DTG563" s="115"/>
      <c r="DTH563" s="115"/>
      <c r="DTI563" s="115"/>
      <c r="DTJ563" s="115"/>
      <c r="DTK563" s="115"/>
      <c r="DTL563" s="115"/>
      <c r="DTM563" s="115"/>
      <c r="DTN563" s="115"/>
      <c r="DTO563" s="115"/>
      <c r="DTP563" s="115"/>
      <c r="DTQ563" s="115"/>
      <c r="DTR563" s="115"/>
      <c r="DTS563" s="115"/>
      <c r="DTT563" s="115"/>
      <c r="DTU563" s="115"/>
      <c r="DTV563" s="115"/>
      <c r="DTW563" s="115"/>
      <c r="DTX563" s="115"/>
      <c r="DTY563" s="115"/>
      <c r="DTZ563" s="115"/>
      <c r="DUA563" s="115"/>
      <c r="DUB563" s="115"/>
      <c r="DUC563" s="115"/>
      <c r="DUD563" s="115"/>
      <c r="DUE563" s="115"/>
      <c r="DUF563" s="115"/>
      <c r="DUG563" s="115"/>
      <c r="DUH563" s="115"/>
      <c r="DUI563" s="115"/>
      <c r="DUJ563" s="115"/>
      <c r="DUK563" s="115"/>
      <c r="DUL563" s="115"/>
      <c r="DUM563" s="115"/>
      <c r="DUN563" s="115"/>
      <c r="DUO563" s="115"/>
      <c r="DUP563" s="115"/>
      <c r="DUQ563" s="115"/>
      <c r="DUR563" s="115"/>
      <c r="DUS563" s="115"/>
      <c r="DUT563" s="115"/>
      <c r="DUU563" s="115"/>
      <c r="DUV563" s="115"/>
      <c r="DUW563" s="115"/>
      <c r="DUX563" s="115"/>
      <c r="DUY563" s="115"/>
      <c r="DUZ563" s="115"/>
      <c r="DVA563" s="115"/>
      <c r="DVB563" s="115"/>
      <c r="DVC563" s="115"/>
      <c r="DVD563" s="115"/>
      <c r="DVE563" s="115"/>
      <c r="DVF563" s="115"/>
      <c r="DVG563" s="115"/>
      <c r="DVH563" s="115"/>
      <c r="DVI563" s="115"/>
      <c r="DVJ563" s="115"/>
      <c r="DVK563" s="115"/>
      <c r="DVL563" s="115"/>
      <c r="DVM563" s="115"/>
      <c r="DVN563" s="115"/>
      <c r="DVO563" s="115"/>
      <c r="DVP563" s="115"/>
      <c r="DVQ563" s="115"/>
      <c r="DVR563" s="115"/>
      <c r="DVS563" s="115"/>
      <c r="DVT563" s="115"/>
      <c r="DVU563" s="115"/>
      <c r="DVV563" s="115"/>
      <c r="DVW563" s="115"/>
      <c r="DVX563" s="115"/>
      <c r="DVY563" s="115"/>
      <c r="DVZ563" s="115"/>
      <c r="DWA563" s="115"/>
      <c r="DWB563" s="115"/>
      <c r="DWC563" s="115"/>
      <c r="DWD563" s="115"/>
      <c r="DWE563" s="115"/>
      <c r="DWF563" s="115"/>
      <c r="DWG563" s="115"/>
      <c r="DWH563" s="115"/>
      <c r="DWI563" s="115"/>
      <c r="DWJ563" s="115"/>
      <c r="DWK563" s="115"/>
      <c r="DWL563" s="115"/>
      <c r="DWM563" s="115"/>
      <c r="DWN563" s="115"/>
      <c r="DWO563" s="115"/>
      <c r="DWP563" s="115"/>
      <c r="DWQ563" s="115"/>
      <c r="DWR563" s="115"/>
      <c r="DWS563" s="115"/>
      <c r="DWT563" s="115"/>
      <c r="DWU563" s="115"/>
      <c r="DWV563" s="115"/>
      <c r="DWW563" s="115"/>
      <c r="DWX563" s="115"/>
      <c r="DWY563" s="115"/>
      <c r="DWZ563" s="115"/>
      <c r="DXA563" s="115"/>
      <c r="DXB563" s="115"/>
      <c r="DXC563" s="115"/>
      <c r="DXD563" s="115"/>
      <c r="DXE563" s="115"/>
      <c r="DXF563" s="115"/>
      <c r="DXG563" s="115"/>
      <c r="DXH563" s="115"/>
      <c r="DXI563" s="115"/>
      <c r="DXJ563" s="115"/>
      <c r="DXK563" s="115"/>
      <c r="DXL563" s="115"/>
      <c r="DXM563" s="115"/>
      <c r="DXN563" s="115"/>
      <c r="DXO563" s="115"/>
      <c r="DXP563" s="115"/>
      <c r="DXQ563" s="115"/>
      <c r="DXR563" s="115"/>
      <c r="DXS563" s="115"/>
      <c r="DXT563" s="115"/>
      <c r="DXU563" s="115"/>
      <c r="DXV563" s="115"/>
      <c r="DXW563" s="115"/>
      <c r="DXX563" s="115"/>
      <c r="DXY563" s="115"/>
      <c r="DXZ563" s="115"/>
      <c r="DYA563" s="115"/>
      <c r="DYB563" s="115"/>
      <c r="DYC563" s="115"/>
      <c r="DYD563" s="115"/>
      <c r="DYE563" s="115"/>
      <c r="DYF563" s="115"/>
      <c r="DYG563" s="115"/>
      <c r="DYH563" s="115"/>
      <c r="DYI563" s="115"/>
      <c r="DYJ563" s="115"/>
      <c r="DYK563" s="115"/>
      <c r="DYL563" s="115"/>
      <c r="DYM563" s="115"/>
      <c r="DYN563" s="115"/>
      <c r="DYO563" s="115"/>
      <c r="DYP563" s="115"/>
      <c r="DYQ563" s="115"/>
      <c r="DYR563" s="115"/>
      <c r="DYS563" s="115"/>
      <c r="DYT563" s="115"/>
      <c r="DYU563" s="115"/>
      <c r="DYV563" s="115"/>
      <c r="DYW563" s="115"/>
      <c r="DYX563" s="115"/>
      <c r="DYY563" s="115"/>
      <c r="DYZ563" s="115"/>
      <c r="DZA563" s="115"/>
      <c r="DZB563" s="115"/>
      <c r="DZC563" s="115"/>
      <c r="DZD563" s="115"/>
      <c r="DZE563" s="115"/>
      <c r="DZF563" s="115"/>
      <c r="DZG563" s="115"/>
      <c r="DZH563" s="115"/>
      <c r="DZI563" s="115"/>
      <c r="DZJ563" s="115"/>
      <c r="DZK563" s="115"/>
      <c r="DZL563" s="115"/>
      <c r="DZM563" s="115"/>
      <c r="DZN563" s="115"/>
      <c r="DZO563" s="115"/>
      <c r="DZP563" s="115"/>
      <c r="DZQ563" s="115"/>
      <c r="DZR563" s="115"/>
      <c r="DZS563" s="115"/>
      <c r="DZT563" s="115"/>
      <c r="DZU563" s="115"/>
      <c r="DZV563" s="115"/>
      <c r="DZW563" s="115"/>
      <c r="DZX563" s="115"/>
      <c r="DZY563" s="115"/>
      <c r="DZZ563" s="115"/>
      <c r="EAA563" s="115"/>
      <c r="EAB563" s="115"/>
      <c r="EAC563" s="115"/>
      <c r="EAD563" s="115"/>
      <c r="EAE563" s="115"/>
      <c r="EAF563" s="115"/>
      <c r="EAG563" s="115"/>
      <c r="EAH563" s="115"/>
      <c r="EAI563" s="115"/>
      <c r="EAJ563" s="115"/>
      <c r="EAK563" s="115"/>
      <c r="EAL563" s="115"/>
      <c r="EAM563" s="115"/>
      <c r="EAN563" s="115"/>
      <c r="EAO563" s="115"/>
      <c r="EAP563" s="115"/>
      <c r="EAQ563" s="115"/>
      <c r="EAR563" s="115"/>
      <c r="EAS563" s="115"/>
      <c r="EAT563" s="115"/>
      <c r="EAU563" s="115"/>
      <c r="EAV563" s="115"/>
      <c r="EAW563" s="115"/>
      <c r="EAX563" s="115"/>
      <c r="EAY563" s="115"/>
      <c r="EAZ563" s="115"/>
      <c r="EBA563" s="115"/>
      <c r="EBB563" s="115"/>
      <c r="EBC563" s="115"/>
      <c r="EBD563" s="115"/>
      <c r="EBE563" s="115"/>
      <c r="EBF563" s="115"/>
      <c r="EBG563" s="115"/>
      <c r="EBH563" s="115"/>
      <c r="EBI563" s="115"/>
      <c r="EBJ563" s="115"/>
      <c r="EBK563" s="115"/>
      <c r="EBL563" s="115"/>
      <c r="EBM563" s="115"/>
      <c r="EBN563" s="115"/>
      <c r="EBO563" s="115"/>
      <c r="EBP563" s="115"/>
      <c r="EBQ563" s="115"/>
      <c r="EBR563" s="115"/>
      <c r="EBS563" s="115"/>
      <c r="EBT563" s="115"/>
      <c r="EBU563" s="115"/>
      <c r="EBV563" s="115"/>
      <c r="EBW563" s="115"/>
      <c r="EBX563" s="115"/>
      <c r="EBY563" s="115"/>
      <c r="EBZ563" s="115"/>
      <c r="ECA563" s="115"/>
      <c r="ECB563" s="115"/>
      <c r="ECC563" s="115"/>
      <c r="ECD563" s="115"/>
      <c r="ECE563" s="115"/>
      <c r="ECF563" s="115"/>
      <c r="ECG563" s="115"/>
      <c r="ECH563" s="115"/>
      <c r="ECI563" s="115"/>
      <c r="ECJ563" s="115"/>
      <c r="ECK563" s="115"/>
      <c r="ECL563" s="115"/>
      <c r="ECM563" s="115"/>
      <c r="ECN563" s="115"/>
      <c r="ECO563" s="115"/>
      <c r="ECP563" s="115"/>
      <c r="ECQ563" s="115"/>
      <c r="ECR563" s="115"/>
      <c r="ECS563" s="115"/>
      <c r="ECT563" s="115"/>
      <c r="ECU563" s="115"/>
      <c r="ECV563" s="115"/>
      <c r="ECW563" s="115"/>
      <c r="ECX563" s="115"/>
      <c r="ECY563" s="115"/>
      <c r="ECZ563" s="115"/>
      <c r="EDA563" s="115"/>
      <c r="EDB563" s="115"/>
      <c r="EDC563" s="115"/>
      <c r="EDD563" s="115"/>
      <c r="EDE563" s="115"/>
      <c r="EDF563" s="115"/>
      <c r="EDG563" s="115"/>
      <c r="EDH563" s="115"/>
      <c r="EDI563" s="115"/>
      <c r="EDJ563" s="115"/>
      <c r="EDK563" s="115"/>
      <c r="EDL563" s="115"/>
      <c r="EDM563" s="115"/>
      <c r="EDN563" s="115"/>
      <c r="EDO563" s="115"/>
      <c r="EDP563" s="115"/>
      <c r="EDQ563" s="115"/>
      <c r="EDR563" s="115"/>
      <c r="EDS563" s="115"/>
      <c r="EDT563" s="115"/>
      <c r="EDU563" s="115"/>
      <c r="EDV563" s="115"/>
      <c r="EDW563" s="115"/>
      <c r="EDX563" s="115"/>
      <c r="EDY563" s="115"/>
      <c r="EDZ563" s="115"/>
      <c r="EEA563" s="115"/>
      <c r="EEB563" s="115"/>
      <c r="EEC563" s="115"/>
      <c r="EED563" s="115"/>
      <c r="EEE563" s="115"/>
      <c r="EEF563" s="115"/>
      <c r="EEG563" s="115"/>
      <c r="EEH563" s="115"/>
      <c r="EEI563" s="115"/>
      <c r="EEJ563" s="115"/>
      <c r="EEK563" s="115"/>
      <c r="EEL563" s="115"/>
      <c r="EEM563" s="115"/>
      <c r="EEN563" s="115"/>
      <c r="EEO563" s="115"/>
      <c r="EEP563" s="115"/>
      <c r="EEQ563" s="115"/>
      <c r="EER563" s="115"/>
      <c r="EES563" s="115"/>
      <c r="EET563" s="115"/>
      <c r="EEU563" s="115"/>
      <c r="EEV563" s="115"/>
      <c r="EEW563" s="115"/>
      <c r="EEX563" s="115"/>
      <c r="EEY563" s="115"/>
      <c r="EEZ563" s="115"/>
      <c r="EFA563" s="115"/>
      <c r="EFB563" s="115"/>
      <c r="EFC563" s="115"/>
      <c r="EFD563" s="115"/>
      <c r="EFE563" s="115"/>
      <c r="EFF563" s="115"/>
      <c r="EFG563" s="115"/>
      <c r="EFH563" s="115"/>
      <c r="EFI563" s="115"/>
      <c r="EFJ563" s="115"/>
      <c r="EFK563" s="115"/>
      <c r="EFL563" s="115"/>
      <c r="EFM563" s="115"/>
      <c r="EFN563" s="115"/>
      <c r="EFO563" s="115"/>
      <c r="EFP563" s="115"/>
      <c r="EFQ563" s="115"/>
      <c r="EFR563" s="115"/>
      <c r="EFS563" s="115"/>
      <c r="EFT563" s="115"/>
      <c r="EFU563" s="115"/>
      <c r="EFV563" s="115"/>
      <c r="EFW563" s="115"/>
      <c r="EFX563" s="115"/>
      <c r="EFY563" s="115"/>
      <c r="EFZ563" s="115"/>
      <c r="EGA563" s="115"/>
      <c r="EGB563" s="115"/>
      <c r="EGC563" s="115"/>
      <c r="EGD563" s="115"/>
      <c r="EGE563" s="115"/>
      <c r="EGF563" s="115"/>
      <c r="EGG563" s="115"/>
      <c r="EGH563" s="115"/>
      <c r="EGI563" s="115"/>
      <c r="EGJ563" s="115"/>
      <c r="EGK563" s="115"/>
      <c r="EGL563" s="115"/>
      <c r="EGM563" s="115"/>
      <c r="EGN563" s="115"/>
      <c r="EGO563" s="115"/>
      <c r="EGP563" s="115"/>
      <c r="EGQ563" s="115"/>
      <c r="EGR563" s="115"/>
      <c r="EGS563" s="115"/>
      <c r="EGT563" s="115"/>
      <c r="EGU563" s="115"/>
      <c r="EGV563" s="115"/>
      <c r="EGW563" s="115"/>
      <c r="EGX563" s="115"/>
      <c r="EGY563" s="115"/>
      <c r="EGZ563" s="115"/>
      <c r="EHA563" s="115"/>
      <c r="EHB563" s="115"/>
      <c r="EHC563" s="115"/>
      <c r="EHD563" s="115"/>
      <c r="EHE563" s="115"/>
      <c r="EHF563" s="115"/>
      <c r="EHG563" s="115"/>
      <c r="EHH563" s="115"/>
      <c r="EHI563" s="115"/>
      <c r="EHJ563" s="115"/>
      <c r="EHK563" s="115"/>
      <c r="EHL563" s="115"/>
      <c r="EHM563" s="115"/>
      <c r="EHN563" s="115"/>
      <c r="EHO563" s="115"/>
      <c r="EHP563" s="115"/>
      <c r="EHQ563" s="115"/>
      <c r="EHR563" s="115"/>
      <c r="EHS563" s="115"/>
      <c r="EHT563" s="115"/>
      <c r="EHU563" s="115"/>
      <c r="EHV563" s="115"/>
      <c r="EHW563" s="115"/>
      <c r="EHX563" s="115"/>
      <c r="EHY563" s="115"/>
      <c r="EHZ563" s="115"/>
      <c r="EIA563" s="115"/>
      <c r="EIB563" s="115"/>
      <c r="EIC563" s="115"/>
      <c r="EID563" s="115"/>
      <c r="EIE563" s="115"/>
      <c r="EIF563" s="115"/>
      <c r="EIG563" s="115"/>
      <c r="EIH563" s="115"/>
      <c r="EII563" s="115"/>
      <c r="EIJ563" s="115"/>
      <c r="EIK563" s="115"/>
      <c r="EIL563" s="115"/>
      <c r="EIM563" s="115"/>
      <c r="EIN563" s="115"/>
      <c r="EIO563" s="115"/>
      <c r="EIP563" s="115"/>
      <c r="EIQ563" s="115"/>
      <c r="EIR563" s="115"/>
      <c r="EIS563" s="115"/>
      <c r="EIT563" s="115"/>
      <c r="EIU563" s="115"/>
      <c r="EIV563" s="115"/>
      <c r="EIW563" s="115"/>
      <c r="EIX563" s="115"/>
      <c r="EIY563" s="115"/>
      <c r="EIZ563" s="115"/>
      <c r="EJA563" s="115"/>
      <c r="EJB563" s="115"/>
      <c r="EJC563" s="115"/>
      <c r="EJD563" s="115"/>
      <c r="EJE563" s="115"/>
      <c r="EJF563" s="115"/>
      <c r="EJG563" s="115"/>
      <c r="EJH563" s="115"/>
      <c r="EJI563" s="115"/>
      <c r="EJJ563" s="115"/>
      <c r="EJK563" s="115"/>
      <c r="EJL563" s="115"/>
      <c r="EJM563" s="115"/>
      <c r="EJN563" s="115"/>
      <c r="EJO563" s="115"/>
      <c r="EJP563" s="115"/>
      <c r="EJQ563" s="115"/>
      <c r="EJR563" s="115"/>
      <c r="EJS563" s="115"/>
      <c r="EJT563" s="115"/>
      <c r="EJU563" s="115"/>
      <c r="EJV563" s="115"/>
      <c r="EJW563" s="115"/>
      <c r="EJX563" s="115"/>
      <c r="EJY563" s="115"/>
      <c r="EJZ563" s="115"/>
      <c r="EKA563" s="115"/>
      <c r="EKB563" s="115"/>
      <c r="EKC563" s="115"/>
      <c r="EKD563" s="115"/>
      <c r="EKE563" s="115"/>
      <c r="EKF563" s="115"/>
      <c r="EKG563" s="115"/>
      <c r="EKH563" s="115"/>
      <c r="EKI563" s="115"/>
      <c r="EKJ563" s="115"/>
      <c r="EKK563" s="115"/>
      <c r="EKL563" s="115"/>
      <c r="EKM563" s="115"/>
      <c r="EKN563" s="115"/>
      <c r="EKO563" s="115"/>
      <c r="EKP563" s="115"/>
      <c r="EKQ563" s="115"/>
      <c r="EKR563" s="115"/>
      <c r="EKS563" s="115"/>
      <c r="EKT563" s="115"/>
      <c r="EKU563" s="115"/>
      <c r="EKV563" s="115"/>
      <c r="EKW563" s="115"/>
      <c r="EKX563" s="115"/>
      <c r="EKY563" s="115"/>
      <c r="EKZ563" s="115"/>
      <c r="ELA563" s="115"/>
      <c r="ELB563" s="115"/>
      <c r="ELC563" s="115"/>
      <c r="ELD563" s="115"/>
      <c r="ELE563" s="115"/>
      <c r="ELF563" s="115"/>
      <c r="ELG563" s="115"/>
      <c r="ELH563" s="115"/>
      <c r="ELI563" s="115"/>
      <c r="ELJ563" s="115"/>
      <c r="ELK563" s="115"/>
      <c r="ELL563" s="115"/>
      <c r="ELM563" s="115"/>
      <c r="ELN563" s="115"/>
      <c r="ELO563" s="115"/>
      <c r="ELP563" s="115"/>
      <c r="ELQ563" s="115"/>
      <c r="ELR563" s="115"/>
      <c r="ELS563" s="115"/>
      <c r="ELT563" s="115"/>
      <c r="ELU563" s="115"/>
      <c r="ELV563" s="115"/>
      <c r="ELW563" s="115"/>
      <c r="ELX563" s="115"/>
      <c r="ELY563" s="115"/>
      <c r="ELZ563" s="115"/>
      <c r="EMA563" s="115"/>
      <c r="EMB563" s="115"/>
      <c r="EMC563" s="115"/>
      <c r="EMD563" s="115"/>
      <c r="EME563" s="115"/>
      <c r="EMF563" s="115"/>
      <c r="EMG563" s="115"/>
      <c r="EMH563" s="115"/>
      <c r="EMI563" s="115"/>
      <c r="EMJ563" s="115"/>
      <c r="EMK563" s="115"/>
      <c r="EML563" s="115"/>
      <c r="EMM563" s="115"/>
      <c r="EMN563" s="115"/>
      <c r="EMO563" s="115"/>
      <c r="EMP563" s="115"/>
      <c r="EMQ563" s="115"/>
      <c r="EMR563" s="115"/>
      <c r="EMS563" s="115"/>
      <c r="EMT563" s="115"/>
      <c r="EMU563" s="115"/>
      <c r="EMV563" s="115"/>
      <c r="EMW563" s="115"/>
      <c r="EMX563" s="115"/>
      <c r="EMY563" s="115"/>
      <c r="EMZ563" s="115"/>
      <c r="ENA563" s="115"/>
      <c r="ENB563" s="115"/>
      <c r="ENC563" s="115"/>
      <c r="END563" s="115"/>
      <c r="ENE563" s="115"/>
      <c r="ENF563" s="115"/>
      <c r="ENG563" s="115"/>
      <c r="ENH563" s="115"/>
      <c r="ENI563" s="115"/>
      <c r="ENJ563" s="115"/>
      <c r="ENK563" s="115"/>
      <c r="ENL563" s="115"/>
      <c r="ENM563" s="115"/>
      <c r="ENN563" s="115"/>
      <c r="ENO563" s="115"/>
      <c r="ENP563" s="115"/>
      <c r="ENQ563" s="115"/>
      <c r="ENR563" s="115"/>
      <c r="ENS563" s="115"/>
      <c r="ENT563" s="115"/>
      <c r="ENU563" s="115"/>
      <c r="ENV563" s="115"/>
      <c r="ENW563" s="115"/>
      <c r="ENX563" s="115"/>
      <c r="ENY563" s="115"/>
      <c r="ENZ563" s="115"/>
      <c r="EOA563" s="115"/>
      <c r="EOB563" s="115"/>
      <c r="EOC563" s="115"/>
      <c r="EOD563" s="115"/>
      <c r="EOE563" s="115"/>
      <c r="EOF563" s="115"/>
      <c r="EOG563" s="115"/>
      <c r="EOH563" s="115"/>
      <c r="EOI563" s="115"/>
      <c r="EOJ563" s="115"/>
      <c r="EOK563" s="115"/>
      <c r="EOL563" s="115"/>
      <c r="EOM563" s="115"/>
      <c r="EON563" s="115"/>
      <c r="EOO563" s="115"/>
      <c r="EOP563" s="115"/>
      <c r="EOQ563" s="115"/>
      <c r="EOR563" s="115"/>
      <c r="EOS563" s="115"/>
      <c r="EOT563" s="115"/>
      <c r="EOU563" s="115"/>
      <c r="EOV563" s="115"/>
      <c r="EOW563" s="115"/>
      <c r="EOX563" s="115"/>
      <c r="EOY563" s="115"/>
      <c r="EOZ563" s="115"/>
      <c r="EPA563" s="115"/>
      <c r="EPB563" s="115"/>
      <c r="EPC563" s="115"/>
      <c r="EPD563" s="115"/>
      <c r="EPE563" s="115"/>
      <c r="EPF563" s="115"/>
      <c r="EPG563" s="115"/>
      <c r="EPH563" s="115"/>
      <c r="EPI563" s="115"/>
      <c r="EPJ563" s="115"/>
      <c r="EPK563" s="115"/>
      <c r="EPL563" s="115"/>
      <c r="EPM563" s="115"/>
      <c r="EPN563" s="115"/>
      <c r="EPO563" s="115"/>
      <c r="EPP563" s="115"/>
      <c r="EPQ563" s="115"/>
      <c r="EPR563" s="115"/>
      <c r="EPS563" s="115"/>
      <c r="EPT563" s="115"/>
      <c r="EPU563" s="115"/>
      <c r="EPV563" s="115"/>
      <c r="EPW563" s="115"/>
      <c r="EPX563" s="115"/>
      <c r="EPY563" s="115"/>
      <c r="EPZ563" s="115"/>
      <c r="EQA563" s="115"/>
      <c r="EQB563" s="115"/>
      <c r="EQC563" s="115"/>
      <c r="EQD563" s="115"/>
      <c r="EQE563" s="115"/>
      <c r="EQF563" s="115"/>
      <c r="EQG563" s="115"/>
      <c r="EQH563" s="115"/>
      <c r="EQI563" s="115"/>
      <c r="EQJ563" s="115"/>
      <c r="EQK563" s="115"/>
      <c r="EQL563" s="115"/>
      <c r="EQM563" s="115"/>
      <c r="EQN563" s="115"/>
      <c r="EQO563" s="115"/>
      <c r="EQP563" s="115"/>
      <c r="EQQ563" s="115"/>
      <c r="EQR563" s="115"/>
      <c r="EQS563" s="115"/>
      <c r="EQT563" s="115"/>
      <c r="EQU563" s="115"/>
      <c r="EQV563" s="115"/>
      <c r="EQW563" s="115"/>
      <c r="EQX563" s="115"/>
      <c r="EQY563" s="115"/>
      <c r="EQZ563" s="115"/>
      <c r="ERA563" s="115"/>
      <c r="ERB563" s="115"/>
      <c r="ERC563" s="115"/>
      <c r="ERD563" s="115"/>
      <c r="ERE563" s="115"/>
      <c r="ERF563" s="115"/>
      <c r="ERG563" s="115"/>
      <c r="ERH563" s="115"/>
      <c r="ERI563" s="115"/>
      <c r="ERJ563" s="115"/>
      <c r="ERK563" s="115"/>
      <c r="ERL563" s="115"/>
      <c r="ERM563" s="115"/>
      <c r="ERN563" s="115"/>
      <c r="ERO563" s="115"/>
      <c r="ERP563" s="115"/>
      <c r="ERQ563" s="115"/>
      <c r="ERR563" s="115"/>
      <c r="ERS563" s="115"/>
      <c r="ERT563" s="115"/>
      <c r="ERU563" s="115"/>
      <c r="ERV563" s="115"/>
      <c r="ERW563" s="115"/>
      <c r="ERX563" s="115"/>
      <c r="ERY563" s="115"/>
      <c r="ERZ563" s="115"/>
      <c r="ESA563" s="115"/>
      <c r="ESB563" s="115"/>
      <c r="ESC563" s="115"/>
      <c r="ESD563" s="115"/>
      <c r="ESE563" s="115"/>
      <c r="ESF563" s="115"/>
      <c r="ESG563" s="115"/>
      <c r="ESH563" s="115"/>
      <c r="ESI563" s="115"/>
      <c r="ESJ563" s="115"/>
      <c r="ESK563" s="115"/>
      <c r="ESL563" s="115"/>
      <c r="ESM563" s="115"/>
      <c r="ESN563" s="115"/>
      <c r="ESO563" s="115"/>
      <c r="ESP563" s="115"/>
      <c r="ESQ563" s="115"/>
      <c r="ESR563" s="115"/>
      <c r="ESS563" s="115"/>
      <c r="EST563" s="115"/>
      <c r="ESU563" s="115"/>
      <c r="ESV563" s="115"/>
      <c r="ESW563" s="115"/>
      <c r="ESX563" s="115"/>
      <c r="ESY563" s="115"/>
      <c r="ESZ563" s="115"/>
      <c r="ETA563" s="115"/>
      <c r="ETB563" s="115"/>
      <c r="ETC563" s="115"/>
      <c r="ETD563" s="115"/>
      <c r="ETE563" s="115"/>
      <c r="ETF563" s="115"/>
      <c r="ETG563" s="115"/>
      <c r="ETH563" s="115"/>
      <c r="ETI563" s="115"/>
      <c r="ETJ563" s="115"/>
      <c r="ETK563" s="115"/>
      <c r="ETL563" s="115"/>
      <c r="ETM563" s="115"/>
      <c r="ETN563" s="115"/>
      <c r="ETO563" s="115"/>
      <c r="ETP563" s="115"/>
      <c r="ETQ563" s="115"/>
      <c r="ETR563" s="115"/>
      <c r="ETS563" s="115"/>
      <c r="ETT563" s="115"/>
      <c r="ETU563" s="115"/>
      <c r="ETV563" s="115"/>
      <c r="ETW563" s="115"/>
      <c r="ETX563" s="115"/>
      <c r="ETY563" s="115"/>
      <c r="ETZ563" s="115"/>
      <c r="EUA563" s="115"/>
      <c r="EUB563" s="115"/>
      <c r="EUC563" s="115"/>
      <c r="EUD563" s="115"/>
      <c r="EUE563" s="115"/>
      <c r="EUF563" s="115"/>
      <c r="EUG563" s="115"/>
      <c r="EUH563" s="115"/>
      <c r="EUI563" s="115"/>
      <c r="EUJ563" s="115"/>
      <c r="EUK563" s="115"/>
      <c r="EUL563" s="115"/>
      <c r="EUM563" s="115"/>
      <c r="EUN563" s="115"/>
      <c r="EUO563" s="115"/>
      <c r="EUP563" s="115"/>
      <c r="EUQ563" s="115"/>
      <c r="EUR563" s="115"/>
      <c r="EUS563" s="115"/>
      <c r="EUT563" s="115"/>
      <c r="EUU563" s="115"/>
      <c r="EUV563" s="115"/>
      <c r="EUW563" s="115"/>
      <c r="EUX563" s="115"/>
      <c r="EUY563" s="115"/>
      <c r="EUZ563" s="115"/>
      <c r="EVA563" s="115"/>
      <c r="EVB563" s="115"/>
      <c r="EVC563" s="115"/>
      <c r="EVD563" s="115"/>
      <c r="EVE563" s="115"/>
      <c r="EVF563" s="115"/>
      <c r="EVG563" s="115"/>
      <c r="EVH563" s="115"/>
      <c r="EVI563" s="115"/>
      <c r="EVJ563" s="115"/>
      <c r="EVK563" s="115"/>
      <c r="EVL563" s="115"/>
      <c r="EVM563" s="115"/>
      <c r="EVN563" s="115"/>
      <c r="EVO563" s="115"/>
      <c r="EVP563" s="115"/>
      <c r="EVQ563" s="115"/>
      <c r="EVR563" s="115"/>
      <c r="EVS563" s="115"/>
      <c r="EVT563" s="115"/>
      <c r="EVU563" s="115"/>
      <c r="EVV563" s="115"/>
      <c r="EVW563" s="115"/>
      <c r="EVX563" s="115"/>
      <c r="EVY563" s="115"/>
      <c r="EVZ563" s="115"/>
      <c r="EWA563" s="115"/>
      <c r="EWB563" s="115"/>
      <c r="EWC563" s="115"/>
      <c r="EWD563" s="115"/>
      <c r="EWE563" s="115"/>
      <c r="EWF563" s="115"/>
      <c r="EWG563" s="115"/>
      <c r="EWH563" s="115"/>
      <c r="EWI563" s="115"/>
      <c r="EWJ563" s="115"/>
      <c r="EWK563" s="115"/>
      <c r="EWL563" s="115"/>
      <c r="EWM563" s="115"/>
      <c r="EWN563" s="115"/>
      <c r="EWO563" s="115"/>
      <c r="EWP563" s="115"/>
      <c r="EWQ563" s="115"/>
      <c r="EWR563" s="115"/>
      <c r="EWS563" s="115"/>
      <c r="EWT563" s="115"/>
      <c r="EWU563" s="115"/>
      <c r="EWV563" s="115"/>
      <c r="EWW563" s="115"/>
      <c r="EWX563" s="115"/>
      <c r="EWY563" s="115"/>
      <c r="EWZ563" s="115"/>
      <c r="EXA563" s="115"/>
      <c r="EXB563" s="115"/>
      <c r="EXC563" s="115"/>
      <c r="EXD563" s="115"/>
      <c r="EXE563" s="115"/>
      <c r="EXF563" s="115"/>
      <c r="EXG563" s="115"/>
      <c r="EXH563" s="115"/>
      <c r="EXI563" s="115"/>
      <c r="EXJ563" s="115"/>
      <c r="EXK563" s="115"/>
      <c r="EXL563" s="115"/>
      <c r="EXM563" s="115"/>
      <c r="EXN563" s="115"/>
      <c r="EXO563" s="115"/>
      <c r="EXP563" s="115"/>
      <c r="EXQ563" s="115"/>
      <c r="EXR563" s="115"/>
      <c r="EXS563" s="115"/>
      <c r="EXT563" s="115"/>
      <c r="EXU563" s="115"/>
      <c r="EXV563" s="115"/>
      <c r="EXW563" s="115"/>
      <c r="EXX563" s="115"/>
      <c r="EXY563" s="115"/>
      <c r="EXZ563" s="115"/>
      <c r="EYA563" s="115"/>
      <c r="EYB563" s="115"/>
      <c r="EYC563" s="115"/>
      <c r="EYD563" s="115"/>
      <c r="EYE563" s="115"/>
      <c r="EYF563" s="115"/>
      <c r="EYG563" s="115"/>
      <c r="EYH563" s="115"/>
      <c r="EYI563" s="115"/>
      <c r="EYJ563" s="115"/>
      <c r="EYK563" s="115"/>
      <c r="EYL563" s="115"/>
      <c r="EYM563" s="115"/>
      <c r="EYN563" s="115"/>
      <c r="EYO563" s="115"/>
      <c r="EYP563" s="115"/>
      <c r="EYQ563" s="115"/>
      <c r="EYR563" s="115"/>
      <c r="EYS563" s="115"/>
      <c r="EYT563" s="115"/>
      <c r="EYU563" s="115"/>
      <c r="EYV563" s="115"/>
      <c r="EYW563" s="115"/>
      <c r="EYX563" s="115"/>
      <c r="EYY563" s="115"/>
      <c r="EYZ563" s="115"/>
      <c r="EZA563" s="115"/>
      <c r="EZB563" s="115"/>
      <c r="EZC563" s="115"/>
      <c r="EZD563" s="115"/>
      <c r="EZE563" s="115"/>
      <c r="EZF563" s="115"/>
      <c r="EZG563" s="115"/>
      <c r="EZH563" s="115"/>
      <c r="EZI563" s="115"/>
      <c r="EZJ563" s="115"/>
      <c r="EZK563" s="115"/>
      <c r="EZL563" s="115"/>
      <c r="EZM563" s="115"/>
      <c r="EZN563" s="115"/>
      <c r="EZO563" s="115"/>
      <c r="EZP563" s="115"/>
      <c r="EZQ563" s="115"/>
      <c r="EZR563" s="115"/>
      <c r="EZS563" s="115"/>
      <c r="EZT563" s="115"/>
      <c r="EZU563" s="115"/>
      <c r="EZV563" s="115"/>
      <c r="EZW563" s="115"/>
      <c r="EZX563" s="115"/>
      <c r="EZY563" s="115"/>
      <c r="EZZ563" s="115"/>
      <c r="FAA563" s="115"/>
      <c r="FAB563" s="115"/>
      <c r="FAC563" s="115"/>
      <c r="FAD563" s="115"/>
      <c r="FAE563" s="115"/>
      <c r="FAF563" s="115"/>
      <c r="FAG563" s="115"/>
      <c r="FAH563" s="115"/>
      <c r="FAI563" s="115"/>
      <c r="FAJ563" s="115"/>
      <c r="FAK563" s="115"/>
      <c r="FAL563" s="115"/>
      <c r="FAM563" s="115"/>
      <c r="FAN563" s="115"/>
      <c r="FAO563" s="115"/>
      <c r="FAP563" s="115"/>
      <c r="FAQ563" s="115"/>
      <c r="FAR563" s="115"/>
      <c r="FAS563" s="115"/>
      <c r="FAT563" s="115"/>
      <c r="FAU563" s="115"/>
      <c r="FAV563" s="115"/>
      <c r="FAW563" s="115"/>
      <c r="FAX563" s="115"/>
      <c r="FAY563" s="115"/>
      <c r="FAZ563" s="115"/>
      <c r="FBA563" s="115"/>
      <c r="FBB563" s="115"/>
      <c r="FBC563" s="115"/>
      <c r="FBD563" s="115"/>
      <c r="FBE563" s="115"/>
      <c r="FBF563" s="115"/>
      <c r="FBG563" s="115"/>
      <c r="FBH563" s="115"/>
      <c r="FBI563" s="115"/>
      <c r="FBJ563" s="115"/>
      <c r="FBK563" s="115"/>
      <c r="FBL563" s="115"/>
      <c r="FBM563" s="115"/>
      <c r="FBN563" s="115"/>
      <c r="FBO563" s="115"/>
      <c r="FBP563" s="115"/>
      <c r="FBQ563" s="115"/>
      <c r="FBR563" s="115"/>
      <c r="FBS563" s="115"/>
      <c r="FBT563" s="115"/>
      <c r="FBU563" s="115"/>
      <c r="FBV563" s="115"/>
      <c r="FBW563" s="115"/>
      <c r="FBX563" s="115"/>
      <c r="FBY563" s="115"/>
      <c r="FBZ563" s="115"/>
      <c r="FCA563" s="115"/>
      <c r="FCB563" s="115"/>
      <c r="FCC563" s="115"/>
      <c r="FCD563" s="115"/>
      <c r="FCE563" s="115"/>
      <c r="FCF563" s="115"/>
      <c r="FCG563" s="115"/>
      <c r="FCH563" s="115"/>
      <c r="FCI563" s="115"/>
      <c r="FCJ563" s="115"/>
      <c r="FCK563" s="115"/>
      <c r="FCL563" s="115"/>
      <c r="FCM563" s="115"/>
      <c r="FCN563" s="115"/>
      <c r="FCO563" s="115"/>
      <c r="FCP563" s="115"/>
      <c r="FCQ563" s="115"/>
      <c r="FCR563" s="115"/>
      <c r="FCS563" s="115"/>
      <c r="FCT563" s="115"/>
      <c r="FCU563" s="115"/>
      <c r="FCV563" s="115"/>
      <c r="FCW563" s="115"/>
      <c r="FCX563" s="115"/>
      <c r="FCY563" s="115"/>
      <c r="FCZ563" s="115"/>
      <c r="FDA563" s="115"/>
      <c r="FDB563" s="115"/>
      <c r="FDC563" s="115"/>
      <c r="FDD563" s="115"/>
      <c r="FDE563" s="115"/>
      <c r="FDF563" s="115"/>
      <c r="FDG563" s="115"/>
      <c r="FDH563" s="115"/>
      <c r="FDI563" s="115"/>
      <c r="FDJ563" s="115"/>
      <c r="FDK563" s="115"/>
      <c r="FDL563" s="115"/>
      <c r="FDM563" s="115"/>
      <c r="FDN563" s="115"/>
      <c r="FDO563" s="115"/>
      <c r="FDP563" s="115"/>
      <c r="FDQ563" s="115"/>
      <c r="FDR563" s="115"/>
      <c r="FDS563" s="115"/>
      <c r="FDT563" s="115"/>
      <c r="FDU563" s="115"/>
      <c r="FDV563" s="115"/>
      <c r="FDW563" s="115"/>
      <c r="FDX563" s="115"/>
      <c r="FDY563" s="115"/>
      <c r="FDZ563" s="115"/>
      <c r="FEA563" s="115"/>
      <c r="FEB563" s="115"/>
      <c r="FEC563" s="115"/>
      <c r="FED563" s="115"/>
      <c r="FEE563" s="115"/>
      <c r="FEF563" s="115"/>
      <c r="FEG563" s="115"/>
      <c r="FEH563" s="115"/>
      <c r="FEI563" s="115"/>
      <c r="FEJ563" s="115"/>
      <c r="FEK563" s="115"/>
      <c r="FEL563" s="115"/>
      <c r="FEM563" s="115"/>
      <c r="FEN563" s="115"/>
      <c r="FEO563" s="115"/>
      <c r="FEP563" s="115"/>
      <c r="FEQ563" s="115"/>
      <c r="FER563" s="115"/>
      <c r="FES563" s="115"/>
      <c r="FET563" s="115"/>
      <c r="FEU563" s="115"/>
      <c r="FEV563" s="115"/>
      <c r="FEW563" s="115"/>
      <c r="FEX563" s="115"/>
      <c r="FEY563" s="115"/>
      <c r="FEZ563" s="115"/>
      <c r="FFA563" s="115"/>
      <c r="FFB563" s="115"/>
      <c r="FFC563" s="115"/>
      <c r="FFD563" s="115"/>
      <c r="FFE563" s="115"/>
      <c r="FFF563" s="115"/>
      <c r="FFG563" s="115"/>
      <c r="FFH563" s="115"/>
      <c r="FFI563" s="115"/>
      <c r="FFJ563" s="115"/>
      <c r="FFK563" s="115"/>
      <c r="FFL563" s="115"/>
      <c r="FFM563" s="115"/>
      <c r="FFN563" s="115"/>
      <c r="FFO563" s="115"/>
      <c r="FFP563" s="115"/>
      <c r="FFQ563" s="115"/>
      <c r="FFR563" s="115"/>
      <c r="FFS563" s="115"/>
      <c r="FFT563" s="115"/>
      <c r="FFU563" s="115"/>
      <c r="FFV563" s="115"/>
      <c r="FFW563" s="115"/>
      <c r="FFX563" s="115"/>
      <c r="FFY563" s="115"/>
      <c r="FFZ563" s="115"/>
      <c r="FGA563" s="115"/>
      <c r="FGB563" s="115"/>
      <c r="FGC563" s="115"/>
      <c r="FGD563" s="115"/>
      <c r="FGE563" s="115"/>
      <c r="FGF563" s="115"/>
      <c r="FGG563" s="115"/>
      <c r="FGH563" s="115"/>
      <c r="FGI563" s="115"/>
      <c r="FGJ563" s="115"/>
      <c r="FGK563" s="115"/>
      <c r="FGL563" s="115"/>
      <c r="FGM563" s="115"/>
      <c r="FGN563" s="115"/>
      <c r="FGO563" s="115"/>
      <c r="FGP563" s="115"/>
      <c r="FGQ563" s="115"/>
      <c r="FGR563" s="115"/>
      <c r="FGS563" s="115"/>
      <c r="FGT563" s="115"/>
      <c r="FGU563" s="115"/>
      <c r="FGV563" s="115"/>
      <c r="FGW563" s="115"/>
      <c r="FGX563" s="115"/>
      <c r="FGY563" s="115"/>
      <c r="FGZ563" s="115"/>
      <c r="FHA563" s="115"/>
      <c r="FHB563" s="115"/>
      <c r="FHC563" s="115"/>
      <c r="FHD563" s="115"/>
      <c r="FHE563" s="115"/>
      <c r="FHF563" s="115"/>
      <c r="FHG563" s="115"/>
      <c r="FHH563" s="115"/>
      <c r="FHI563" s="115"/>
      <c r="FHJ563" s="115"/>
      <c r="FHK563" s="115"/>
      <c r="FHL563" s="115"/>
      <c r="FHM563" s="115"/>
      <c r="FHN563" s="115"/>
      <c r="FHO563" s="115"/>
      <c r="FHP563" s="115"/>
      <c r="FHQ563" s="115"/>
      <c r="FHR563" s="115"/>
      <c r="FHS563" s="115"/>
      <c r="FHT563" s="115"/>
      <c r="FHU563" s="115"/>
      <c r="FHV563" s="115"/>
      <c r="FHW563" s="115"/>
      <c r="FHX563" s="115"/>
      <c r="FHY563" s="115"/>
      <c r="FHZ563" s="115"/>
      <c r="FIA563" s="115"/>
      <c r="FIB563" s="115"/>
      <c r="FIC563" s="115"/>
      <c r="FID563" s="115"/>
      <c r="FIE563" s="115"/>
      <c r="FIF563" s="115"/>
      <c r="FIG563" s="115"/>
      <c r="FIH563" s="115"/>
      <c r="FII563" s="115"/>
      <c r="FIJ563" s="115"/>
      <c r="FIK563" s="115"/>
      <c r="FIL563" s="115"/>
      <c r="FIM563" s="115"/>
      <c r="FIN563" s="115"/>
      <c r="FIO563" s="115"/>
      <c r="FIP563" s="115"/>
      <c r="FIQ563" s="115"/>
      <c r="FIR563" s="115"/>
      <c r="FIS563" s="115"/>
      <c r="FIT563" s="115"/>
      <c r="FIU563" s="115"/>
      <c r="FIV563" s="115"/>
      <c r="FIW563" s="115"/>
      <c r="FIX563" s="115"/>
      <c r="FIY563" s="115"/>
      <c r="FIZ563" s="115"/>
      <c r="FJA563" s="115"/>
      <c r="FJB563" s="115"/>
      <c r="FJC563" s="115"/>
      <c r="FJD563" s="115"/>
      <c r="FJE563" s="115"/>
      <c r="FJF563" s="115"/>
      <c r="FJG563" s="115"/>
      <c r="FJH563" s="115"/>
      <c r="FJI563" s="115"/>
      <c r="FJJ563" s="115"/>
      <c r="FJK563" s="115"/>
      <c r="FJL563" s="115"/>
      <c r="FJM563" s="115"/>
      <c r="FJN563" s="115"/>
      <c r="FJO563" s="115"/>
      <c r="FJP563" s="115"/>
      <c r="FJQ563" s="115"/>
      <c r="FJR563" s="115"/>
      <c r="FJS563" s="115"/>
      <c r="FJT563" s="115"/>
      <c r="FJU563" s="115"/>
      <c r="FJV563" s="115"/>
      <c r="FJW563" s="115"/>
      <c r="FJX563" s="115"/>
      <c r="FJY563" s="115"/>
      <c r="FJZ563" s="115"/>
      <c r="FKA563" s="115"/>
      <c r="FKB563" s="115"/>
      <c r="FKC563" s="115"/>
      <c r="FKD563" s="115"/>
      <c r="FKE563" s="115"/>
      <c r="FKF563" s="115"/>
      <c r="FKG563" s="115"/>
      <c r="FKH563" s="115"/>
      <c r="FKI563" s="115"/>
      <c r="FKJ563" s="115"/>
      <c r="FKK563" s="115"/>
      <c r="FKL563" s="115"/>
      <c r="FKM563" s="115"/>
      <c r="FKN563" s="115"/>
      <c r="FKO563" s="115"/>
      <c r="FKP563" s="115"/>
      <c r="FKQ563" s="115"/>
      <c r="FKR563" s="115"/>
      <c r="FKS563" s="115"/>
      <c r="FKT563" s="115"/>
      <c r="FKU563" s="115"/>
      <c r="FKV563" s="115"/>
      <c r="FKW563" s="115"/>
      <c r="FKX563" s="115"/>
      <c r="FKY563" s="115"/>
      <c r="FKZ563" s="115"/>
      <c r="FLA563" s="115"/>
      <c r="FLB563" s="115"/>
      <c r="FLC563" s="115"/>
      <c r="FLD563" s="115"/>
      <c r="FLE563" s="115"/>
      <c r="FLF563" s="115"/>
      <c r="FLG563" s="115"/>
      <c r="FLH563" s="115"/>
      <c r="FLI563" s="115"/>
      <c r="FLJ563" s="115"/>
      <c r="FLK563" s="115"/>
      <c r="FLL563" s="115"/>
      <c r="FLM563" s="115"/>
      <c r="FLN563" s="115"/>
      <c r="FLO563" s="115"/>
      <c r="FLP563" s="115"/>
      <c r="FLQ563" s="115"/>
      <c r="FLR563" s="115"/>
      <c r="FLS563" s="115"/>
      <c r="FLT563" s="115"/>
      <c r="FLU563" s="115"/>
      <c r="FLV563" s="115"/>
      <c r="FLW563" s="115"/>
      <c r="FLX563" s="115"/>
      <c r="FLY563" s="115"/>
      <c r="FLZ563" s="115"/>
      <c r="FMA563" s="115"/>
      <c r="FMB563" s="115"/>
      <c r="FMC563" s="115"/>
      <c r="FMD563" s="115"/>
      <c r="FME563" s="115"/>
      <c r="FMF563" s="115"/>
      <c r="FMG563" s="115"/>
      <c r="FMH563" s="115"/>
      <c r="FMI563" s="115"/>
      <c r="FMJ563" s="115"/>
      <c r="FMK563" s="115"/>
      <c r="FML563" s="115"/>
      <c r="FMM563" s="115"/>
      <c r="FMN563" s="115"/>
      <c r="FMO563" s="115"/>
      <c r="FMP563" s="115"/>
      <c r="FMQ563" s="115"/>
      <c r="FMR563" s="115"/>
      <c r="FMS563" s="115"/>
      <c r="FMT563" s="115"/>
      <c r="FMU563" s="115"/>
      <c r="FMV563" s="115"/>
      <c r="FMW563" s="115"/>
      <c r="FMX563" s="115"/>
      <c r="FMY563" s="115"/>
      <c r="FMZ563" s="115"/>
      <c r="FNA563" s="115"/>
      <c r="FNB563" s="115"/>
      <c r="FNC563" s="115"/>
      <c r="FND563" s="115"/>
      <c r="FNE563" s="115"/>
      <c r="FNF563" s="115"/>
      <c r="FNG563" s="115"/>
      <c r="FNH563" s="115"/>
      <c r="FNI563" s="115"/>
      <c r="FNJ563" s="115"/>
      <c r="FNK563" s="115"/>
      <c r="FNL563" s="115"/>
      <c r="FNM563" s="115"/>
      <c r="FNN563" s="115"/>
      <c r="FNO563" s="115"/>
      <c r="FNP563" s="115"/>
      <c r="FNQ563" s="115"/>
      <c r="FNR563" s="115"/>
      <c r="FNS563" s="115"/>
      <c r="FNT563" s="115"/>
      <c r="FNU563" s="115"/>
      <c r="FNV563" s="115"/>
      <c r="FNW563" s="115"/>
      <c r="FNX563" s="115"/>
      <c r="FNY563" s="115"/>
      <c r="FNZ563" s="115"/>
      <c r="FOA563" s="115"/>
      <c r="FOB563" s="115"/>
      <c r="FOC563" s="115"/>
      <c r="FOD563" s="115"/>
      <c r="FOE563" s="115"/>
      <c r="FOF563" s="115"/>
      <c r="FOG563" s="115"/>
      <c r="FOH563" s="115"/>
      <c r="FOI563" s="115"/>
      <c r="FOJ563" s="115"/>
      <c r="FOK563" s="115"/>
      <c r="FOL563" s="115"/>
      <c r="FOM563" s="115"/>
      <c r="FON563" s="115"/>
      <c r="FOO563" s="115"/>
      <c r="FOP563" s="115"/>
      <c r="FOQ563" s="115"/>
      <c r="FOR563" s="115"/>
      <c r="FOS563" s="115"/>
      <c r="FOT563" s="115"/>
      <c r="FOU563" s="115"/>
      <c r="FOV563" s="115"/>
      <c r="FOW563" s="115"/>
      <c r="FOX563" s="115"/>
      <c r="FOY563" s="115"/>
      <c r="FOZ563" s="115"/>
      <c r="FPA563" s="115"/>
      <c r="FPB563" s="115"/>
      <c r="FPC563" s="115"/>
      <c r="FPD563" s="115"/>
      <c r="FPE563" s="115"/>
      <c r="FPF563" s="115"/>
      <c r="FPG563" s="115"/>
      <c r="FPH563" s="115"/>
      <c r="FPI563" s="115"/>
      <c r="FPJ563" s="115"/>
      <c r="FPK563" s="115"/>
      <c r="FPL563" s="115"/>
      <c r="FPM563" s="115"/>
      <c r="FPN563" s="115"/>
      <c r="FPO563" s="115"/>
      <c r="FPP563" s="115"/>
      <c r="FPQ563" s="115"/>
      <c r="FPR563" s="115"/>
      <c r="FPS563" s="115"/>
      <c r="FPT563" s="115"/>
      <c r="FPU563" s="115"/>
      <c r="FPV563" s="115"/>
      <c r="FPW563" s="115"/>
      <c r="FPX563" s="115"/>
      <c r="FPY563" s="115"/>
      <c r="FPZ563" s="115"/>
      <c r="FQA563" s="115"/>
      <c r="FQB563" s="115"/>
      <c r="FQC563" s="115"/>
      <c r="FQD563" s="115"/>
      <c r="FQE563" s="115"/>
      <c r="FQF563" s="115"/>
      <c r="FQG563" s="115"/>
      <c r="FQH563" s="115"/>
      <c r="FQI563" s="115"/>
      <c r="FQJ563" s="115"/>
      <c r="FQK563" s="115"/>
      <c r="FQL563" s="115"/>
      <c r="FQM563" s="115"/>
      <c r="FQN563" s="115"/>
      <c r="FQO563" s="115"/>
      <c r="FQP563" s="115"/>
      <c r="FQQ563" s="115"/>
      <c r="FQR563" s="115"/>
      <c r="FQS563" s="115"/>
      <c r="FQT563" s="115"/>
      <c r="FQU563" s="115"/>
      <c r="FQV563" s="115"/>
      <c r="FQW563" s="115"/>
      <c r="FQX563" s="115"/>
      <c r="FQY563" s="115"/>
      <c r="FQZ563" s="115"/>
      <c r="FRA563" s="115"/>
      <c r="FRB563" s="115"/>
      <c r="FRC563" s="115"/>
      <c r="FRD563" s="115"/>
      <c r="FRE563" s="115"/>
      <c r="FRF563" s="115"/>
      <c r="FRG563" s="115"/>
      <c r="FRH563" s="115"/>
      <c r="FRI563" s="115"/>
      <c r="FRJ563" s="115"/>
      <c r="FRK563" s="115"/>
      <c r="FRL563" s="115"/>
      <c r="FRM563" s="115"/>
      <c r="FRN563" s="115"/>
      <c r="FRO563" s="115"/>
      <c r="FRP563" s="115"/>
      <c r="FRQ563" s="115"/>
      <c r="FRR563" s="115"/>
      <c r="FRS563" s="115"/>
      <c r="FRT563" s="115"/>
      <c r="FRU563" s="115"/>
      <c r="FRV563" s="115"/>
      <c r="FRW563" s="115"/>
      <c r="FRX563" s="115"/>
      <c r="FRY563" s="115"/>
      <c r="FRZ563" s="115"/>
      <c r="FSA563" s="115"/>
      <c r="FSB563" s="115"/>
      <c r="FSC563" s="115"/>
      <c r="FSD563" s="115"/>
      <c r="FSE563" s="115"/>
      <c r="FSF563" s="115"/>
      <c r="FSG563" s="115"/>
      <c r="FSH563" s="115"/>
      <c r="FSI563" s="115"/>
      <c r="FSJ563" s="115"/>
      <c r="FSK563" s="115"/>
      <c r="FSL563" s="115"/>
      <c r="FSM563" s="115"/>
      <c r="FSN563" s="115"/>
      <c r="FSO563" s="115"/>
      <c r="FSP563" s="115"/>
      <c r="FSQ563" s="115"/>
      <c r="FSR563" s="115"/>
      <c r="FSS563" s="115"/>
      <c r="FST563" s="115"/>
      <c r="FSU563" s="115"/>
      <c r="FSV563" s="115"/>
      <c r="FSW563" s="115"/>
      <c r="FSX563" s="115"/>
      <c r="FSY563" s="115"/>
      <c r="FSZ563" s="115"/>
      <c r="FTA563" s="115"/>
      <c r="FTB563" s="115"/>
      <c r="FTC563" s="115"/>
      <c r="FTD563" s="115"/>
      <c r="FTE563" s="115"/>
      <c r="FTF563" s="115"/>
      <c r="FTG563" s="115"/>
      <c r="FTH563" s="115"/>
      <c r="FTI563" s="115"/>
      <c r="FTJ563" s="115"/>
      <c r="FTK563" s="115"/>
      <c r="FTL563" s="115"/>
      <c r="FTM563" s="115"/>
      <c r="FTN563" s="115"/>
      <c r="FTO563" s="115"/>
      <c r="FTP563" s="115"/>
      <c r="FTQ563" s="115"/>
      <c r="FTR563" s="115"/>
      <c r="FTS563" s="115"/>
      <c r="FTT563" s="115"/>
      <c r="FTU563" s="115"/>
      <c r="FTV563" s="115"/>
      <c r="FTW563" s="115"/>
      <c r="FTX563" s="115"/>
      <c r="FTY563" s="115"/>
      <c r="FTZ563" s="115"/>
      <c r="FUA563" s="115"/>
      <c r="FUB563" s="115"/>
      <c r="FUC563" s="115"/>
      <c r="FUD563" s="115"/>
      <c r="FUE563" s="115"/>
      <c r="FUF563" s="115"/>
      <c r="FUG563" s="115"/>
      <c r="FUH563" s="115"/>
      <c r="FUI563" s="115"/>
      <c r="FUJ563" s="115"/>
      <c r="FUK563" s="115"/>
      <c r="FUL563" s="115"/>
      <c r="FUM563" s="115"/>
      <c r="FUN563" s="115"/>
      <c r="FUO563" s="115"/>
      <c r="FUP563" s="115"/>
      <c r="FUQ563" s="115"/>
      <c r="FUR563" s="115"/>
      <c r="FUS563" s="115"/>
      <c r="FUT563" s="115"/>
      <c r="FUU563" s="115"/>
      <c r="FUV563" s="115"/>
      <c r="FUW563" s="115"/>
      <c r="FUX563" s="115"/>
      <c r="FUY563" s="115"/>
      <c r="FUZ563" s="115"/>
      <c r="FVA563" s="115"/>
      <c r="FVB563" s="115"/>
      <c r="FVC563" s="115"/>
      <c r="FVD563" s="115"/>
      <c r="FVE563" s="115"/>
      <c r="FVF563" s="115"/>
      <c r="FVG563" s="115"/>
      <c r="FVH563" s="115"/>
      <c r="FVI563" s="115"/>
      <c r="FVJ563" s="115"/>
      <c r="FVK563" s="115"/>
      <c r="FVL563" s="115"/>
      <c r="FVM563" s="115"/>
      <c r="FVN563" s="115"/>
      <c r="FVO563" s="115"/>
      <c r="FVP563" s="115"/>
      <c r="FVQ563" s="115"/>
      <c r="FVR563" s="115"/>
      <c r="FVS563" s="115"/>
      <c r="FVT563" s="115"/>
      <c r="FVU563" s="115"/>
      <c r="FVV563" s="115"/>
      <c r="FVW563" s="115"/>
      <c r="FVX563" s="115"/>
      <c r="FVY563" s="115"/>
      <c r="FVZ563" s="115"/>
      <c r="FWA563" s="115"/>
      <c r="FWB563" s="115"/>
      <c r="FWC563" s="115"/>
      <c r="FWD563" s="115"/>
      <c r="FWE563" s="115"/>
      <c r="FWF563" s="115"/>
      <c r="FWG563" s="115"/>
      <c r="FWH563" s="115"/>
      <c r="FWI563" s="115"/>
      <c r="FWJ563" s="115"/>
      <c r="FWK563" s="115"/>
      <c r="FWL563" s="115"/>
      <c r="FWM563" s="115"/>
      <c r="FWN563" s="115"/>
      <c r="FWO563" s="115"/>
      <c r="FWP563" s="115"/>
      <c r="FWQ563" s="115"/>
      <c r="FWR563" s="115"/>
      <c r="FWS563" s="115"/>
      <c r="FWT563" s="115"/>
      <c r="FWU563" s="115"/>
      <c r="FWV563" s="115"/>
      <c r="FWW563" s="115"/>
      <c r="FWX563" s="115"/>
      <c r="FWY563" s="115"/>
      <c r="FWZ563" s="115"/>
      <c r="FXA563" s="115"/>
      <c r="FXB563" s="115"/>
      <c r="FXC563" s="115"/>
      <c r="FXD563" s="115"/>
      <c r="FXE563" s="115"/>
      <c r="FXF563" s="115"/>
      <c r="FXG563" s="115"/>
      <c r="FXH563" s="115"/>
      <c r="FXI563" s="115"/>
      <c r="FXJ563" s="115"/>
      <c r="FXK563" s="115"/>
      <c r="FXL563" s="115"/>
      <c r="FXM563" s="115"/>
      <c r="FXN563" s="115"/>
      <c r="FXO563" s="115"/>
      <c r="FXP563" s="115"/>
      <c r="FXQ563" s="115"/>
      <c r="FXR563" s="115"/>
      <c r="FXS563" s="115"/>
      <c r="FXT563" s="115"/>
      <c r="FXU563" s="115"/>
      <c r="FXV563" s="115"/>
      <c r="FXW563" s="115"/>
      <c r="FXX563" s="115"/>
      <c r="FXY563" s="115"/>
      <c r="FXZ563" s="115"/>
      <c r="FYA563" s="115"/>
      <c r="FYB563" s="115"/>
      <c r="FYC563" s="115"/>
      <c r="FYD563" s="115"/>
      <c r="FYE563" s="115"/>
      <c r="FYF563" s="115"/>
      <c r="FYG563" s="115"/>
      <c r="FYH563" s="115"/>
      <c r="FYI563" s="115"/>
      <c r="FYJ563" s="115"/>
      <c r="FYK563" s="115"/>
      <c r="FYL563" s="115"/>
      <c r="FYM563" s="115"/>
      <c r="FYN563" s="115"/>
      <c r="FYO563" s="115"/>
      <c r="FYP563" s="115"/>
      <c r="FYQ563" s="115"/>
      <c r="FYR563" s="115"/>
      <c r="FYS563" s="115"/>
      <c r="FYT563" s="115"/>
      <c r="FYU563" s="115"/>
      <c r="FYV563" s="115"/>
      <c r="FYW563" s="115"/>
      <c r="FYX563" s="115"/>
      <c r="FYY563" s="115"/>
      <c r="FYZ563" s="115"/>
      <c r="FZA563" s="115"/>
      <c r="FZB563" s="115"/>
      <c r="FZC563" s="115"/>
      <c r="FZD563" s="115"/>
      <c r="FZE563" s="115"/>
      <c r="FZF563" s="115"/>
      <c r="FZG563" s="115"/>
      <c r="FZH563" s="115"/>
      <c r="FZI563" s="115"/>
      <c r="FZJ563" s="115"/>
      <c r="FZK563" s="115"/>
      <c r="FZL563" s="115"/>
      <c r="FZM563" s="115"/>
      <c r="FZN563" s="115"/>
      <c r="FZO563" s="115"/>
      <c r="FZP563" s="115"/>
      <c r="FZQ563" s="115"/>
      <c r="FZR563" s="115"/>
      <c r="FZS563" s="115"/>
      <c r="FZT563" s="115"/>
      <c r="FZU563" s="115"/>
      <c r="FZV563" s="115"/>
      <c r="FZW563" s="115"/>
      <c r="FZX563" s="115"/>
      <c r="FZY563" s="115"/>
      <c r="FZZ563" s="115"/>
      <c r="GAA563" s="115"/>
      <c r="GAB563" s="115"/>
      <c r="GAC563" s="115"/>
      <c r="GAD563" s="115"/>
      <c r="GAE563" s="115"/>
      <c r="GAF563" s="115"/>
      <c r="GAG563" s="115"/>
      <c r="GAH563" s="115"/>
      <c r="GAI563" s="115"/>
      <c r="GAJ563" s="115"/>
      <c r="GAK563" s="115"/>
      <c r="GAL563" s="115"/>
      <c r="GAM563" s="115"/>
      <c r="GAN563" s="115"/>
      <c r="GAO563" s="115"/>
      <c r="GAP563" s="115"/>
      <c r="GAQ563" s="115"/>
      <c r="GAR563" s="115"/>
      <c r="GAS563" s="115"/>
      <c r="GAT563" s="115"/>
      <c r="GAU563" s="115"/>
      <c r="GAV563" s="115"/>
      <c r="GAW563" s="115"/>
      <c r="GAX563" s="115"/>
      <c r="GAY563" s="115"/>
      <c r="GAZ563" s="115"/>
      <c r="GBA563" s="115"/>
      <c r="GBB563" s="115"/>
      <c r="GBC563" s="115"/>
      <c r="GBD563" s="115"/>
      <c r="GBE563" s="115"/>
      <c r="GBF563" s="115"/>
      <c r="GBG563" s="115"/>
      <c r="GBH563" s="115"/>
      <c r="GBI563" s="115"/>
      <c r="GBJ563" s="115"/>
      <c r="GBK563" s="115"/>
      <c r="GBL563" s="115"/>
      <c r="GBM563" s="115"/>
      <c r="GBN563" s="115"/>
      <c r="GBO563" s="115"/>
      <c r="GBP563" s="115"/>
      <c r="GBQ563" s="115"/>
      <c r="GBR563" s="115"/>
      <c r="GBS563" s="115"/>
      <c r="GBT563" s="115"/>
      <c r="GBU563" s="115"/>
      <c r="GBV563" s="115"/>
      <c r="GBW563" s="115"/>
      <c r="GBX563" s="115"/>
      <c r="GBY563" s="115"/>
      <c r="GBZ563" s="115"/>
      <c r="GCA563" s="115"/>
      <c r="GCB563" s="115"/>
      <c r="GCC563" s="115"/>
      <c r="GCD563" s="115"/>
      <c r="GCE563" s="115"/>
      <c r="GCF563" s="115"/>
      <c r="GCG563" s="115"/>
      <c r="GCH563" s="115"/>
      <c r="GCI563" s="115"/>
      <c r="GCJ563" s="115"/>
      <c r="GCK563" s="115"/>
      <c r="GCL563" s="115"/>
      <c r="GCM563" s="115"/>
      <c r="GCN563" s="115"/>
      <c r="GCO563" s="115"/>
      <c r="GCP563" s="115"/>
      <c r="GCQ563" s="115"/>
      <c r="GCR563" s="115"/>
      <c r="GCS563" s="115"/>
      <c r="GCT563" s="115"/>
      <c r="GCU563" s="115"/>
      <c r="GCV563" s="115"/>
      <c r="GCW563" s="115"/>
      <c r="GCX563" s="115"/>
      <c r="GCY563" s="115"/>
      <c r="GCZ563" s="115"/>
      <c r="GDA563" s="115"/>
      <c r="GDB563" s="115"/>
      <c r="GDC563" s="115"/>
      <c r="GDD563" s="115"/>
      <c r="GDE563" s="115"/>
      <c r="GDF563" s="115"/>
      <c r="GDG563" s="115"/>
      <c r="GDH563" s="115"/>
      <c r="GDI563" s="115"/>
      <c r="GDJ563" s="115"/>
      <c r="GDK563" s="115"/>
      <c r="GDL563" s="115"/>
      <c r="GDM563" s="115"/>
      <c r="GDN563" s="115"/>
      <c r="GDO563" s="115"/>
      <c r="GDP563" s="115"/>
      <c r="GDQ563" s="115"/>
      <c r="GDR563" s="115"/>
      <c r="GDS563" s="115"/>
      <c r="GDT563" s="115"/>
      <c r="GDU563" s="115"/>
      <c r="GDV563" s="115"/>
      <c r="GDW563" s="115"/>
      <c r="GDX563" s="115"/>
      <c r="GDY563" s="115"/>
      <c r="GDZ563" s="115"/>
      <c r="GEA563" s="115"/>
      <c r="GEB563" s="115"/>
      <c r="GEC563" s="115"/>
      <c r="GED563" s="115"/>
      <c r="GEE563" s="115"/>
      <c r="GEF563" s="115"/>
      <c r="GEG563" s="115"/>
      <c r="GEH563" s="115"/>
      <c r="GEI563" s="115"/>
      <c r="GEJ563" s="115"/>
      <c r="GEK563" s="115"/>
      <c r="GEL563" s="115"/>
      <c r="GEM563" s="115"/>
      <c r="GEN563" s="115"/>
      <c r="GEO563" s="115"/>
      <c r="GEP563" s="115"/>
      <c r="GEQ563" s="115"/>
      <c r="GER563" s="115"/>
      <c r="GES563" s="115"/>
      <c r="GET563" s="115"/>
      <c r="GEU563" s="115"/>
      <c r="GEV563" s="115"/>
      <c r="GEW563" s="115"/>
      <c r="GEX563" s="115"/>
      <c r="GEY563" s="115"/>
      <c r="GEZ563" s="115"/>
      <c r="GFA563" s="115"/>
      <c r="GFB563" s="115"/>
      <c r="GFC563" s="115"/>
      <c r="GFD563" s="115"/>
      <c r="GFE563" s="115"/>
      <c r="GFF563" s="115"/>
      <c r="GFG563" s="115"/>
      <c r="GFH563" s="115"/>
      <c r="GFI563" s="115"/>
      <c r="GFJ563" s="115"/>
      <c r="GFK563" s="115"/>
      <c r="GFL563" s="115"/>
      <c r="GFM563" s="115"/>
      <c r="GFN563" s="115"/>
      <c r="GFO563" s="115"/>
      <c r="GFP563" s="115"/>
      <c r="GFQ563" s="115"/>
      <c r="GFR563" s="115"/>
      <c r="GFS563" s="115"/>
      <c r="GFT563" s="115"/>
      <c r="GFU563" s="115"/>
      <c r="GFV563" s="115"/>
      <c r="GFW563" s="115"/>
      <c r="GFX563" s="115"/>
      <c r="GFY563" s="115"/>
      <c r="GFZ563" s="115"/>
      <c r="GGA563" s="115"/>
      <c r="GGB563" s="115"/>
      <c r="GGC563" s="115"/>
      <c r="GGD563" s="115"/>
      <c r="GGE563" s="115"/>
      <c r="GGF563" s="115"/>
      <c r="GGG563" s="115"/>
      <c r="GGH563" s="115"/>
      <c r="GGI563" s="115"/>
      <c r="GGJ563" s="115"/>
      <c r="GGK563" s="115"/>
      <c r="GGL563" s="115"/>
      <c r="GGM563" s="115"/>
      <c r="GGN563" s="115"/>
      <c r="GGO563" s="115"/>
      <c r="GGP563" s="115"/>
      <c r="GGQ563" s="115"/>
      <c r="GGR563" s="115"/>
      <c r="GGS563" s="115"/>
      <c r="GGT563" s="115"/>
      <c r="GGU563" s="115"/>
      <c r="GGV563" s="115"/>
      <c r="GGW563" s="115"/>
      <c r="GGX563" s="115"/>
      <c r="GGY563" s="115"/>
      <c r="GGZ563" s="115"/>
      <c r="GHA563" s="115"/>
      <c r="GHB563" s="115"/>
      <c r="GHC563" s="115"/>
      <c r="GHD563" s="115"/>
      <c r="GHE563" s="115"/>
      <c r="GHF563" s="115"/>
      <c r="GHG563" s="115"/>
      <c r="GHH563" s="115"/>
      <c r="GHI563" s="115"/>
      <c r="GHJ563" s="115"/>
      <c r="GHK563" s="115"/>
      <c r="GHL563" s="115"/>
      <c r="GHM563" s="115"/>
      <c r="GHN563" s="115"/>
      <c r="GHO563" s="115"/>
      <c r="GHP563" s="115"/>
      <c r="GHQ563" s="115"/>
      <c r="GHR563" s="115"/>
      <c r="GHS563" s="115"/>
      <c r="GHT563" s="115"/>
      <c r="GHU563" s="115"/>
      <c r="GHV563" s="115"/>
      <c r="GHW563" s="115"/>
      <c r="GHX563" s="115"/>
      <c r="GHY563" s="115"/>
      <c r="GHZ563" s="115"/>
      <c r="GIA563" s="115"/>
      <c r="GIB563" s="115"/>
      <c r="GIC563" s="115"/>
      <c r="GID563" s="115"/>
      <c r="GIE563" s="115"/>
      <c r="GIF563" s="115"/>
      <c r="GIG563" s="115"/>
      <c r="GIH563" s="115"/>
      <c r="GII563" s="115"/>
      <c r="GIJ563" s="115"/>
      <c r="GIK563" s="115"/>
      <c r="GIL563" s="115"/>
      <c r="GIM563" s="115"/>
      <c r="GIN563" s="115"/>
      <c r="GIO563" s="115"/>
      <c r="GIP563" s="115"/>
      <c r="GIQ563" s="115"/>
      <c r="GIR563" s="115"/>
      <c r="GIS563" s="115"/>
      <c r="GIT563" s="115"/>
      <c r="GIU563" s="115"/>
      <c r="GIV563" s="115"/>
      <c r="GIW563" s="115"/>
      <c r="GIX563" s="115"/>
      <c r="GIY563" s="115"/>
      <c r="GIZ563" s="115"/>
      <c r="GJA563" s="115"/>
      <c r="GJB563" s="115"/>
      <c r="GJC563" s="115"/>
      <c r="GJD563" s="115"/>
      <c r="GJE563" s="115"/>
      <c r="GJF563" s="115"/>
      <c r="GJG563" s="115"/>
      <c r="GJH563" s="115"/>
      <c r="GJI563" s="115"/>
      <c r="GJJ563" s="115"/>
      <c r="GJK563" s="115"/>
      <c r="GJL563" s="115"/>
      <c r="GJM563" s="115"/>
      <c r="GJN563" s="115"/>
      <c r="GJO563" s="115"/>
      <c r="GJP563" s="115"/>
      <c r="GJQ563" s="115"/>
      <c r="GJR563" s="115"/>
      <c r="GJS563" s="115"/>
      <c r="GJT563" s="115"/>
      <c r="GJU563" s="115"/>
      <c r="GJV563" s="115"/>
      <c r="GJW563" s="115"/>
      <c r="GJX563" s="115"/>
      <c r="GJY563" s="115"/>
      <c r="GJZ563" s="115"/>
      <c r="GKA563" s="115"/>
      <c r="GKB563" s="115"/>
      <c r="GKC563" s="115"/>
      <c r="GKD563" s="115"/>
      <c r="GKE563" s="115"/>
      <c r="GKF563" s="115"/>
      <c r="GKG563" s="115"/>
      <c r="GKH563" s="115"/>
      <c r="GKI563" s="115"/>
      <c r="GKJ563" s="115"/>
      <c r="GKK563" s="115"/>
      <c r="GKL563" s="115"/>
      <c r="GKM563" s="115"/>
      <c r="GKN563" s="115"/>
      <c r="GKO563" s="115"/>
      <c r="GKP563" s="115"/>
      <c r="GKQ563" s="115"/>
      <c r="GKR563" s="115"/>
      <c r="GKS563" s="115"/>
      <c r="GKT563" s="115"/>
      <c r="GKU563" s="115"/>
      <c r="GKV563" s="115"/>
      <c r="GKW563" s="115"/>
      <c r="GKX563" s="115"/>
      <c r="GKY563" s="115"/>
      <c r="GKZ563" s="115"/>
      <c r="GLA563" s="115"/>
      <c r="GLB563" s="115"/>
      <c r="GLC563" s="115"/>
      <c r="GLD563" s="115"/>
      <c r="GLE563" s="115"/>
      <c r="GLF563" s="115"/>
      <c r="GLG563" s="115"/>
      <c r="GLH563" s="115"/>
      <c r="GLI563" s="115"/>
      <c r="GLJ563" s="115"/>
      <c r="GLK563" s="115"/>
      <c r="GLL563" s="115"/>
      <c r="GLM563" s="115"/>
      <c r="GLN563" s="115"/>
      <c r="GLO563" s="115"/>
      <c r="GLP563" s="115"/>
      <c r="GLQ563" s="115"/>
      <c r="GLR563" s="115"/>
      <c r="GLS563" s="115"/>
      <c r="GLT563" s="115"/>
      <c r="GLU563" s="115"/>
      <c r="GLV563" s="115"/>
      <c r="GLW563" s="115"/>
      <c r="GLX563" s="115"/>
      <c r="GLY563" s="115"/>
      <c r="GLZ563" s="115"/>
      <c r="GMA563" s="115"/>
      <c r="GMB563" s="115"/>
      <c r="GMC563" s="115"/>
      <c r="GMD563" s="115"/>
      <c r="GME563" s="115"/>
      <c r="GMF563" s="115"/>
      <c r="GMG563" s="115"/>
      <c r="GMH563" s="115"/>
      <c r="GMI563" s="115"/>
      <c r="GMJ563" s="115"/>
      <c r="GMK563" s="115"/>
      <c r="GML563" s="115"/>
      <c r="GMM563" s="115"/>
      <c r="GMN563" s="115"/>
      <c r="GMO563" s="115"/>
      <c r="GMP563" s="115"/>
      <c r="GMQ563" s="115"/>
      <c r="GMR563" s="115"/>
      <c r="GMS563" s="115"/>
      <c r="GMT563" s="115"/>
      <c r="GMU563" s="115"/>
      <c r="GMV563" s="115"/>
      <c r="GMW563" s="115"/>
      <c r="GMX563" s="115"/>
      <c r="GMY563" s="115"/>
      <c r="GMZ563" s="115"/>
      <c r="GNA563" s="115"/>
      <c r="GNB563" s="115"/>
      <c r="GNC563" s="115"/>
      <c r="GND563" s="115"/>
      <c r="GNE563" s="115"/>
      <c r="GNF563" s="115"/>
      <c r="GNG563" s="115"/>
      <c r="GNH563" s="115"/>
      <c r="GNI563" s="115"/>
      <c r="GNJ563" s="115"/>
      <c r="GNK563" s="115"/>
      <c r="GNL563" s="115"/>
      <c r="GNM563" s="115"/>
      <c r="GNN563" s="115"/>
      <c r="GNO563" s="115"/>
      <c r="GNP563" s="115"/>
      <c r="GNQ563" s="115"/>
      <c r="GNR563" s="115"/>
      <c r="GNS563" s="115"/>
      <c r="GNT563" s="115"/>
      <c r="GNU563" s="115"/>
      <c r="GNV563" s="115"/>
      <c r="GNW563" s="115"/>
      <c r="GNX563" s="115"/>
      <c r="GNY563" s="115"/>
      <c r="GNZ563" s="115"/>
      <c r="GOA563" s="115"/>
      <c r="GOB563" s="115"/>
      <c r="GOC563" s="115"/>
      <c r="GOD563" s="115"/>
      <c r="GOE563" s="115"/>
      <c r="GOF563" s="115"/>
      <c r="GOG563" s="115"/>
      <c r="GOH563" s="115"/>
      <c r="GOI563" s="115"/>
      <c r="GOJ563" s="115"/>
      <c r="GOK563" s="115"/>
      <c r="GOL563" s="115"/>
      <c r="GOM563" s="115"/>
      <c r="GON563" s="115"/>
      <c r="GOO563" s="115"/>
      <c r="GOP563" s="115"/>
      <c r="GOQ563" s="115"/>
      <c r="GOR563" s="115"/>
      <c r="GOS563" s="115"/>
      <c r="GOT563" s="115"/>
      <c r="GOU563" s="115"/>
      <c r="GOV563" s="115"/>
      <c r="GOW563" s="115"/>
      <c r="GOX563" s="115"/>
      <c r="GOY563" s="115"/>
      <c r="GOZ563" s="115"/>
      <c r="GPA563" s="115"/>
      <c r="GPB563" s="115"/>
      <c r="GPC563" s="115"/>
      <c r="GPD563" s="115"/>
      <c r="GPE563" s="115"/>
      <c r="GPF563" s="115"/>
      <c r="GPG563" s="115"/>
      <c r="GPH563" s="115"/>
      <c r="GPI563" s="115"/>
      <c r="GPJ563" s="115"/>
      <c r="GPK563" s="115"/>
      <c r="GPL563" s="115"/>
      <c r="GPM563" s="115"/>
      <c r="GPN563" s="115"/>
      <c r="GPO563" s="115"/>
      <c r="GPP563" s="115"/>
      <c r="GPQ563" s="115"/>
      <c r="GPR563" s="115"/>
      <c r="GPS563" s="115"/>
      <c r="GPT563" s="115"/>
      <c r="GPU563" s="115"/>
      <c r="GPV563" s="115"/>
      <c r="GPW563" s="115"/>
      <c r="GPX563" s="115"/>
      <c r="GPY563" s="115"/>
      <c r="GPZ563" s="115"/>
      <c r="GQA563" s="115"/>
      <c r="GQB563" s="115"/>
      <c r="GQC563" s="115"/>
      <c r="GQD563" s="115"/>
      <c r="GQE563" s="115"/>
      <c r="GQF563" s="115"/>
      <c r="GQG563" s="115"/>
      <c r="GQH563" s="115"/>
      <c r="GQI563" s="115"/>
      <c r="GQJ563" s="115"/>
      <c r="GQK563" s="115"/>
      <c r="GQL563" s="115"/>
      <c r="GQM563" s="115"/>
      <c r="GQN563" s="115"/>
      <c r="GQO563" s="115"/>
      <c r="GQP563" s="115"/>
      <c r="GQQ563" s="115"/>
      <c r="GQR563" s="115"/>
      <c r="GQS563" s="115"/>
      <c r="GQT563" s="115"/>
      <c r="GQU563" s="115"/>
      <c r="GQV563" s="115"/>
      <c r="GQW563" s="115"/>
      <c r="GQX563" s="115"/>
      <c r="GQY563" s="115"/>
      <c r="GQZ563" s="115"/>
      <c r="GRA563" s="115"/>
      <c r="GRB563" s="115"/>
      <c r="GRC563" s="115"/>
      <c r="GRD563" s="115"/>
      <c r="GRE563" s="115"/>
      <c r="GRF563" s="115"/>
      <c r="GRG563" s="115"/>
      <c r="GRH563" s="115"/>
      <c r="GRI563" s="115"/>
      <c r="GRJ563" s="115"/>
      <c r="GRK563" s="115"/>
      <c r="GRL563" s="115"/>
      <c r="GRM563" s="115"/>
      <c r="GRN563" s="115"/>
      <c r="GRO563" s="115"/>
      <c r="GRP563" s="115"/>
      <c r="GRQ563" s="115"/>
      <c r="GRR563" s="115"/>
      <c r="GRS563" s="115"/>
      <c r="GRT563" s="115"/>
      <c r="GRU563" s="115"/>
      <c r="GRV563" s="115"/>
      <c r="GRW563" s="115"/>
      <c r="GRX563" s="115"/>
      <c r="GRY563" s="115"/>
      <c r="GRZ563" s="115"/>
      <c r="GSA563" s="115"/>
      <c r="GSB563" s="115"/>
      <c r="GSC563" s="115"/>
      <c r="GSD563" s="115"/>
      <c r="GSE563" s="115"/>
      <c r="GSF563" s="115"/>
      <c r="GSG563" s="115"/>
      <c r="GSH563" s="115"/>
      <c r="GSI563" s="115"/>
      <c r="GSJ563" s="115"/>
      <c r="GSK563" s="115"/>
      <c r="GSL563" s="115"/>
      <c r="GSM563" s="115"/>
      <c r="GSN563" s="115"/>
      <c r="GSO563" s="115"/>
      <c r="GSP563" s="115"/>
      <c r="GSQ563" s="115"/>
      <c r="GSR563" s="115"/>
      <c r="GSS563" s="115"/>
      <c r="GST563" s="115"/>
      <c r="GSU563" s="115"/>
      <c r="GSV563" s="115"/>
      <c r="GSW563" s="115"/>
      <c r="GSX563" s="115"/>
      <c r="GSY563" s="115"/>
      <c r="GSZ563" s="115"/>
      <c r="GTA563" s="115"/>
      <c r="GTB563" s="115"/>
      <c r="GTC563" s="115"/>
      <c r="GTD563" s="115"/>
      <c r="GTE563" s="115"/>
      <c r="GTF563" s="115"/>
      <c r="GTG563" s="115"/>
      <c r="GTH563" s="115"/>
      <c r="GTI563" s="115"/>
      <c r="GTJ563" s="115"/>
      <c r="GTK563" s="115"/>
      <c r="GTL563" s="115"/>
      <c r="GTM563" s="115"/>
      <c r="GTN563" s="115"/>
      <c r="GTO563" s="115"/>
      <c r="GTP563" s="115"/>
      <c r="GTQ563" s="115"/>
      <c r="GTR563" s="115"/>
      <c r="GTS563" s="115"/>
      <c r="GTT563" s="115"/>
      <c r="GTU563" s="115"/>
      <c r="GTV563" s="115"/>
      <c r="GTW563" s="115"/>
      <c r="GTX563" s="115"/>
      <c r="GTY563" s="115"/>
      <c r="GTZ563" s="115"/>
      <c r="GUA563" s="115"/>
      <c r="GUB563" s="115"/>
      <c r="GUC563" s="115"/>
      <c r="GUD563" s="115"/>
      <c r="GUE563" s="115"/>
      <c r="GUF563" s="115"/>
      <c r="GUG563" s="115"/>
      <c r="GUH563" s="115"/>
      <c r="GUI563" s="115"/>
      <c r="GUJ563" s="115"/>
      <c r="GUK563" s="115"/>
      <c r="GUL563" s="115"/>
      <c r="GUM563" s="115"/>
      <c r="GUN563" s="115"/>
      <c r="GUO563" s="115"/>
      <c r="GUP563" s="115"/>
      <c r="GUQ563" s="115"/>
      <c r="GUR563" s="115"/>
      <c r="GUS563" s="115"/>
      <c r="GUT563" s="115"/>
      <c r="GUU563" s="115"/>
      <c r="GUV563" s="115"/>
      <c r="GUW563" s="115"/>
      <c r="GUX563" s="115"/>
      <c r="GUY563" s="115"/>
      <c r="GUZ563" s="115"/>
      <c r="GVA563" s="115"/>
      <c r="GVB563" s="115"/>
      <c r="GVC563" s="115"/>
      <c r="GVD563" s="115"/>
      <c r="GVE563" s="115"/>
      <c r="GVF563" s="115"/>
      <c r="GVG563" s="115"/>
      <c r="GVH563" s="115"/>
      <c r="GVI563" s="115"/>
      <c r="GVJ563" s="115"/>
      <c r="GVK563" s="115"/>
      <c r="GVL563" s="115"/>
      <c r="GVM563" s="115"/>
      <c r="GVN563" s="115"/>
      <c r="GVO563" s="115"/>
      <c r="GVP563" s="115"/>
      <c r="GVQ563" s="115"/>
      <c r="GVR563" s="115"/>
      <c r="GVS563" s="115"/>
      <c r="GVT563" s="115"/>
      <c r="GVU563" s="115"/>
      <c r="GVV563" s="115"/>
      <c r="GVW563" s="115"/>
      <c r="GVX563" s="115"/>
      <c r="GVY563" s="115"/>
      <c r="GVZ563" s="115"/>
      <c r="GWA563" s="115"/>
      <c r="GWB563" s="115"/>
      <c r="GWC563" s="115"/>
      <c r="GWD563" s="115"/>
      <c r="GWE563" s="115"/>
      <c r="GWF563" s="115"/>
      <c r="GWG563" s="115"/>
      <c r="GWH563" s="115"/>
      <c r="GWI563" s="115"/>
      <c r="GWJ563" s="115"/>
      <c r="GWK563" s="115"/>
      <c r="GWL563" s="115"/>
      <c r="GWM563" s="115"/>
      <c r="GWN563" s="115"/>
      <c r="GWO563" s="115"/>
      <c r="GWP563" s="115"/>
      <c r="GWQ563" s="115"/>
      <c r="GWR563" s="115"/>
      <c r="GWS563" s="115"/>
      <c r="GWT563" s="115"/>
      <c r="GWU563" s="115"/>
      <c r="GWV563" s="115"/>
      <c r="GWW563" s="115"/>
      <c r="GWX563" s="115"/>
      <c r="GWY563" s="115"/>
      <c r="GWZ563" s="115"/>
      <c r="GXA563" s="115"/>
      <c r="GXB563" s="115"/>
      <c r="GXC563" s="115"/>
      <c r="GXD563" s="115"/>
      <c r="GXE563" s="115"/>
      <c r="GXF563" s="115"/>
      <c r="GXG563" s="115"/>
      <c r="GXH563" s="115"/>
      <c r="GXI563" s="115"/>
      <c r="GXJ563" s="115"/>
      <c r="GXK563" s="115"/>
      <c r="GXL563" s="115"/>
      <c r="GXM563" s="115"/>
      <c r="GXN563" s="115"/>
      <c r="GXO563" s="115"/>
      <c r="GXP563" s="115"/>
      <c r="GXQ563" s="115"/>
      <c r="GXR563" s="115"/>
      <c r="GXS563" s="115"/>
      <c r="GXT563" s="115"/>
      <c r="GXU563" s="115"/>
      <c r="GXV563" s="115"/>
      <c r="GXW563" s="115"/>
      <c r="GXX563" s="115"/>
      <c r="GXY563" s="115"/>
      <c r="GXZ563" s="115"/>
      <c r="GYA563" s="115"/>
      <c r="GYB563" s="115"/>
      <c r="GYC563" s="115"/>
      <c r="GYD563" s="115"/>
      <c r="GYE563" s="115"/>
      <c r="GYF563" s="115"/>
      <c r="GYG563" s="115"/>
      <c r="GYH563" s="115"/>
      <c r="GYI563" s="115"/>
      <c r="GYJ563" s="115"/>
      <c r="GYK563" s="115"/>
      <c r="GYL563" s="115"/>
      <c r="GYM563" s="115"/>
      <c r="GYN563" s="115"/>
      <c r="GYO563" s="115"/>
      <c r="GYP563" s="115"/>
      <c r="GYQ563" s="115"/>
      <c r="GYR563" s="115"/>
      <c r="GYS563" s="115"/>
      <c r="GYT563" s="115"/>
      <c r="GYU563" s="115"/>
      <c r="GYV563" s="115"/>
      <c r="GYW563" s="115"/>
      <c r="GYX563" s="115"/>
      <c r="GYY563" s="115"/>
      <c r="GYZ563" s="115"/>
      <c r="GZA563" s="115"/>
      <c r="GZB563" s="115"/>
      <c r="GZC563" s="115"/>
      <c r="GZD563" s="115"/>
      <c r="GZE563" s="115"/>
      <c r="GZF563" s="115"/>
      <c r="GZG563" s="115"/>
      <c r="GZH563" s="115"/>
      <c r="GZI563" s="115"/>
      <c r="GZJ563" s="115"/>
      <c r="GZK563" s="115"/>
      <c r="GZL563" s="115"/>
      <c r="GZM563" s="115"/>
      <c r="GZN563" s="115"/>
      <c r="GZO563" s="115"/>
      <c r="GZP563" s="115"/>
      <c r="GZQ563" s="115"/>
      <c r="GZR563" s="115"/>
      <c r="GZS563" s="115"/>
      <c r="GZT563" s="115"/>
      <c r="GZU563" s="115"/>
      <c r="GZV563" s="115"/>
      <c r="GZW563" s="115"/>
      <c r="GZX563" s="115"/>
      <c r="GZY563" s="115"/>
      <c r="GZZ563" s="115"/>
      <c r="HAA563" s="115"/>
      <c r="HAB563" s="115"/>
      <c r="HAC563" s="115"/>
      <c r="HAD563" s="115"/>
      <c r="HAE563" s="115"/>
      <c r="HAF563" s="115"/>
      <c r="HAG563" s="115"/>
      <c r="HAH563" s="115"/>
      <c r="HAI563" s="115"/>
      <c r="HAJ563" s="115"/>
      <c r="HAK563" s="115"/>
      <c r="HAL563" s="115"/>
      <c r="HAM563" s="115"/>
      <c r="HAN563" s="115"/>
      <c r="HAO563" s="115"/>
      <c r="HAP563" s="115"/>
      <c r="HAQ563" s="115"/>
      <c r="HAR563" s="115"/>
      <c r="HAS563" s="115"/>
      <c r="HAT563" s="115"/>
      <c r="HAU563" s="115"/>
      <c r="HAV563" s="115"/>
      <c r="HAW563" s="115"/>
      <c r="HAX563" s="115"/>
      <c r="HAY563" s="115"/>
      <c r="HAZ563" s="115"/>
      <c r="HBA563" s="115"/>
      <c r="HBB563" s="115"/>
      <c r="HBC563" s="115"/>
      <c r="HBD563" s="115"/>
      <c r="HBE563" s="115"/>
      <c r="HBF563" s="115"/>
      <c r="HBG563" s="115"/>
      <c r="HBH563" s="115"/>
      <c r="HBI563" s="115"/>
      <c r="HBJ563" s="115"/>
      <c r="HBK563" s="115"/>
      <c r="HBL563" s="115"/>
      <c r="HBM563" s="115"/>
      <c r="HBN563" s="115"/>
      <c r="HBO563" s="115"/>
      <c r="HBP563" s="115"/>
      <c r="HBQ563" s="115"/>
      <c r="HBR563" s="115"/>
      <c r="HBS563" s="115"/>
      <c r="HBT563" s="115"/>
      <c r="HBU563" s="115"/>
      <c r="HBV563" s="115"/>
      <c r="HBW563" s="115"/>
      <c r="HBX563" s="115"/>
      <c r="HBY563" s="115"/>
      <c r="HBZ563" s="115"/>
      <c r="HCA563" s="115"/>
      <c r="HCB563" s="115"/>
      <c r="HCC563" s="115"/>
      <c r="HCD563" s="115"/>
      <c r="HCE563" s="115"/>
      <c r="HCF563" s="115"/>
      <c r="HCG563" s="115"/>
      <c r="HCH563" s="115"/>
      <c r="HCI563" s="115"/>
      <c r="HCJ563" s="115"/>
      <c r="HCK563" s="115"/>
      <c r="HCL563" s="115"/>
      <c r="HCM563" s="115"/>
      <c r="HCN563" s="115"/>
      <c r="HCO563" s="115"/>
      <c r="HCP563" s="115"/>
      <c r="HCQ563" s="115"/>
      <c r="HCR563" s="115"/>
      <c r="HCS563" s="115"/>
      <c r="HCT563" s="115"/>
      <c r="HCU563" s="115"/>
      <c r="HCV563" s="115"/>
      <c r="HCW563" s="115"/>
      <c r="HCX563" s="115"/>
      <c r="HCY563" s="115"/>
      <c r="HCZ563" s="115"/>
      <c r="HDA563" s="115"/>
      <c r="HDB563" s="115"/>
      <c r="HDC563" s="115"/>
      <c r="HDD563" s="115"/>
      <c r="HDE563" s="115"/>
      <c r="HDF563" s="115"/>
      <c r="HDG563" s="115"/>
      <c r="HDH563" s="115"/>
      <c r="HDI563" s="115"/>
      <c r="HDJ563" s="115"/>
      <c r="HDK563" s="115"/>
      <c r="HDL563" s="115"/>
      <c r="HDM563" s="115"/>
      <c r="HDN563" s="115"/>
      <c r="HDO563" s="115"/>
      <c r="HDP563" s="115"/>
      <c r="HDQ563" s="115"/>
      <c r="HDR563" s="115"/>
      <c r="HDS563" s="115"/>
      <c r="HDT563" s="115"/>
      <c r="HDU563" s="115"/>
      <c r="HDV563" s="115"/>
      <c r="HDW563" s="115"/>
      <c r="HDX563" s="115"/>
      <c r="HDY563" s="115"/>
      <c r="HDZ563" s="115"/>
      <c r="HEA563" s="115"/>
      <c r="HEB563" s="115"/>
      <c r="HEC563" s="115"/>
      <c r="HED563" s="115"/>
      <c r="HEE563" s="115"/>
      <c r="HEF563" s="115"/>
      <c r="HEG563" s="115"/>
      <c r="HEH563" s="115"/>
      <c r="HEI563" s="115"/>
      <c r="HEJ563" s="115"/>
      <c r="HEK563" s="115"/>
      <c r="HEL563" s="115"/>
      <c r="HEM563" s="115"/>
      <c r="HEN563" s="115"/>
      <c r="HEO563" s="115"/>
      <c r="HEP563" s="115"/>
      <c r="HEQ563" s="115"/>
      <c r="HER563" s="115"/>
      <c r="HES563" s="115"/>
      <c r="HET563" s="115"/>
      <c r="HEU563" s="115"/>
      <c r="HEV563" s="115"/>
      <c r="HEW563" s="115"/>
      <c r="HEX563" s="115"/>
      <c r="HEY563" s="115"/>
      <c r="HEZ563" s="115"/>
      <c r="HFA563" s="115"/>
      <c r="HFB563" s="115"/>
      <c r="HFC563" s="115"/>
      <c r="HFD563" s="115"/>
      <c r="HFE563" s="115"/>
      <c r="HFF563" s="115"/>
      <c r="HFG563" s="115"/>
      <c r="HFH563" s="115"/>
      <c r="HFI563" s="115"/>
      <c r="HFJ563" s="115"/>
      <c r="HFK563" s="115"/>
      <c r="HFL563" s="115"/>
      <c r="HFM563" s="115"/>
      <c r="HFN563" s="115"/>
      <c r="HFO563" s="115"/>
      <c r="HFP563" s="115"/>
      <c r="HFQ563" s="115"/>
      <c r="HFR563" s="115"/>
      <c r="HFS563" s="115"/>
      <c r="HFT563" s="115"/>
      <c r="HFU563" s="115"/>
      <c r="HFV563" s="115"/>
      <c r="HFW563" s="115"/>
      <c r="HFX563" s="115"/>
      <c r="HFY563" s="115"/>
      <c r="HFZ563" s="115"/>
      <c r="HGA563" s="115"/>
      <c r="HGB563" s="115"/>
      <c r="HGC563" s="115"/>
      <c r="HGD563" s="115"/>
      <c r="HGE563" s="115"/>
      <c r="HGF563" s="115"/>
      <c r="HGG563" s="115"/>
      <c r="HGH563" s="115"/>
      <c r="HGI563" s="115"/>
      <c r="HGJ563" s="115"/>
      <c r="HGK563" s="115"/>
      <c r="HGL563" s="115"/>
      <c r="HGM563" s="115"/>
      <c r="HGN563" s="115"/>
      <c r="HGO563" s="115"/>
      <c r="HGP563" s="115"/>
      <c r="HGQ563" s="115"/>
      <c r="HGR563" s="115"/>
      <c r="HGS563" s="115"/>
      <c r="HGT563" s="115"/>
      <c r="HGU563" s="115"/>
      <c r="HGV563" s="115"/>
      <c r="HGW563" s="115"/>
      <c r="HGX563" s="115"/>
      <c r="HGY563" s="115"/>
      <c r="HGZ563" s="115"/>
      <c r="HHA563" s="115"/>
      <c r="HHB563" s="115"/>
      <c r="HHC563" s="115"/>
      <c r="HHD563" s="115"/>
      <c r="HHE563" s="115"/>
      <c r="HHF563" s="115"/>
      <c r="HHG563" s="115"/>
      <c r="HHH563" s="115"/>
      <c r="HHI563" s="115"/>
      <c r="HHJ563" s="115"/>
      <c r="HHK563" s="115"/>
      <c r="HHL563" s="115"/>
      <c r="HHM563" s="115"/>
      <c r="HHN563" s="115"/>
      <c r="HHO563" s="115"/>
      <c r="HHP563" s="115"/>
      <c r="HHQ563" s="115"/>
      <c r="HHR563" s="115"/>
      <c r="HHS563" s="115"/>
      <c r="HHT563" s="115"/>
      <c r="HHU563" s="115"/>
      <c r="HHV563" s="115"/>
      <c r="HHW563" s="115"/>
      <c r="HHX563" s="115"/>
      <c r="HHY563" s="115"/>
      <c r="HHZ563" s="115"/>
      <c r="HIA563" s="115"/>
      <c r="HIB563" s="115"/>
      <c r="HIC563" s="115"/>
      <c r="HID563" s="115"/>
      <c r="HIE563" s="115"/>
      <c r="HIF563" s="115"/>
      <c r="HIG563" s="115"/>
      <c r="HIH563" s="115"/>
      <c r="HII563" s="115"/>
      <c r="HIJ563" s="115"/>
      <c r="HIK563" s="115"/>
      <c r="HIL563" s="115"/>
      <c r="HIM563" s="115"/>
      <c r="HIN563" s="115"/>
      <c r="HIO563" s="115"/>
      <c r="HIP563" s="115"/>
      <c r="HIQ563" s="115"/>
      <c r="HIR563" s="115"/>
      <c r="HIS563" s="115"/>
      <c r="HIT563" s="115"/>
      <c r="HIU563" s="115"/>
      <c r="HIV563" s="115"/>
      <c r="HIW563" s="115"/>
      <c r="HIX563" s="115"/>
      <c r="HIY563" s="115"/>
      <c r="HIZ563" s="115"/>
      <c r="HJA563" s="115"/>
      <c r="HJB563" s="115"/>
      <c r="HJC563" s="115"/>
      <c r="HJD563" s="115"/>
      <c r="HJE563" s="115"/>
      <c r="HJF563" s="115"/>
      <c r="HJG563" s="115"/>
      <c r="HJH563" s="115"/>
      <c r="HJI563" s="115"/>
      <c r="HJJ563" s="115"/>
      <c r="HJK563" s="115"/>
      <c r="HJL563" s="115"/>
      <c r="HJM563" s="115"/>
      <c r="HJN563" s="115"/>
      <c r="HJO563" s="115"/>
      <c r="HJP563" s="115"/>
      <c r="HJQ563" s="115"/>
      <c r="HJR563" s="115"/>
      <c r="HJS563" s="115"/>
      <c r="HJT563" s="115"/>
      <c r="HJU563" s="115"/>
      <c r="HJV563" s="115"/>
      <c r="HJW563" s="115"/>
      <c r="HJX563" s="115"/>
      <c r="HJY563" s="115"/>
      <c r="HJZ563" s="115"/>
      <c r="HKA563" s="115"/>
      <c r="HKB563" s="115"/>
      <c r="HKC563" s="115"/>
      <c r="HKD563" s="115"/>
      <c r="HKE563" s="115"/>
      <c r="HKF563" s="115"/>
      <c r="HKG563" s="115"/>
      <c r="HKH563" s="115"/>
      <c r="HKI563" s="115"/>
      <c r="HKJ563" s="115"/>
      <c r="HKK563" s="115"/>
      <c r="HKL563" s="115"/>
      <c r="HKM563" s="115"/>
      <c r="HKN563" s="115"/>
      <c r="HKO563" s="115"/>
      <c r="HKP563" s="115"/>
      <c r="HKQ563" s="115"/>
      <c r="HKR563" s="115"/>
      <c r="HKS563" s="115"/>
      <c r="HKT563" s="115"/>
      <c r="HKU563" s="115"/>
      <c r="HKV563" s="115"/>
      <c r="HKW563" s="115"/>
      <c r="HKX563" s="115"/>
      <c r="HKY563" s="115"/>
      <c r="HKZ563" s="115"/>
      <c r="HLA563" s="115"/>
      <c r="HLB563" s="115"/>
      <c r="HLC563" s="115"/>
      <c r="HLD563" s="115"/>
      <c r="HLE563" s="115"/>
      <c r="HLF563" s="115"/>
      <c r="HLG563" s="115"/>
      <c r="HLH563" s="115"/>
      <c r="HLI563" s="115"/>
      <c r="HLJ563" s="115"/>
      <c r="HLK563" s="115"/>
      <c r="HLL563" s="115"/>
      <c r="HLM563" s="115"/>
      <c r="HLN563" s="115"/>
      <c r="HLO563" s="115"/>
      <c r="HLP563" s="115"/>
      <c r="HLQ563" s="115"/>
      <c r="HLR563" s="115"/>
      <c r="HLS563" s="115"/>
      <c r="HLT563" s="115"/>
      <c r="HLU563" s="115"/>
      <c r="HLV563" s="115"/>
      <c r="HLW563" s="115"/>
      <c r="HLX563" s="115"/>
      <c r="HLY563" s="115"/>
      <c r="HLZ563" s="115"/>
      <c r="HMA563" s="115"/>
      <c r="HMB563" s="115"/>
      <c r="HMC563" s="115"/>
      <c r="HMD563" s="115"/>
      <c r="HME563" s="115"/>
      <c r="HMF563" s="115"/>
      <c r="HMG563" s="115"/>
      <c r="HMH563" s="115"/>
      <c r="HMI563" s="115"/>
      <c r="HMJ563" s="115"/>
      <c r="HMK563" s="115"/>
      <c r="HML563" s="115"/>
      <c r="HMM563" s="115"/>
      <c r="HMN563" s="115"/>
      <c r="HMO563" s="115"/>
      <c r="HMP563" s="115"/>
      <c r="HMQ563" s="115"/>
      <c r="HMR563" s="115"/>
      <c r="HMS563" s="115"/>
      <c r="HMT563" s="115"/>
      <c r="HMU563" s="115"/>
      <c r="HMV563" s="115"/>
      <c r="HMW563" s="115"/>
      <c r="HMX563" s="115"/>
      <c r="HMY563" s="115"/>
      <c r="HMZ563" s="115"/>
      <c r="HNA563" s="115"/>
      <c r="HNB563" s="115"/>
      <c r="HNC563" s="115"/>
      <c r="HND563" s="115"/>
      <c r="HNE563" s="115"/>
      <c r="HNF563" s="115"/>
      <c r="HNG563" s="115"/>
      <c r="HNH563" s="115"/>
      <c r="HNI563" s="115"/>
      <c r="HNJ563" s="115"/>
      <c r="HNK563" s="115"/>
      <c r="HNL563" s="115"/>
      <c r="HNM563" s="115"/>
      <c r="HNN563" s="115"/>
      <c r="HNO563" s="115"/>
      <c r="HNP563" s="115"/>
      <c r="HNQ563" s="115"/>
      <c r="HNR563" s="115"/>
      <c r="HNS563" s="115"/>
      <c r="HNT563" s="115"/>
      <c r="HNU563" s="115"/>
      <c r="HNV563" s="115"/>
      <c r="HNW563" s="115"/>
      <c r="HNX563" s="115"/>
      <c r="HNY563" s="115"/>
      <c r="HNZ563" s="115"/>
      <c r="HOA563" s="115"/>
      <c r="HOB563" s="115"/>
      <c r="HOC563" s="115"/>
      <c r="HOD563" s="115"/>
      <c r="HOE563" s="115"/>
      <c r="HOF563" s="115"/>
      <c r="HOG563" s="115"/>
      <c r="HOH563" s="115"/>
      <c r="HOI563" s="115"/>
      <c r="HOJ563" s="115"/>
      <c r="HOK563" s="115"/>
      <c r="HOL563" s="115"/>
      <c r="HOM563" s="115"/>
      <c r="HON563" s="115"/>
      <c r="HOO563" s="115"/>
      <c r="HOP563" s="115"/>
      <c r="HOQ563" s="115"/>
      <c r="HOR563" s="115"/>
      <c r="HOS563" s="115"/>
      <c r="HOT563" s="115"/>
      <c r="HOU563" s="115"/>
      <c r="HOV563" s="115"/>
      <c r="HOW563" s="115"/>
      <c r="HOX563" s="115"/>
      <c r="HOY563" s="115"/>
      <c r="HOZ563" s="115"/>
      <c r="HPA563" s="115"/>
      <c r="HPB563" s="115"/>
      <c r="HPC563" s="115"/>
      <c r="HPD563" s="115"/>
      <c r="HPE563" s="115"/>
      <c r="HPF563" s="115"/>
      <c r="HPG563" s="115"/>
      <c r="HPH563" s="115"/>
      <c r="HPI563" s="115"/>
      <c r="HPJ563" s="115"/>
      <c r="HPK563" s="115"/>
      <c r="HPL563" s="115"/>
      <c r="HPM563" s="115"/>
      <c r="HPN563" s="115"/>
      <c r="HPO563" s="115"/>
      <c r="HPP563" s="115"/>
      <c r="HPQ563" s="115"/>
      <c r="HPR563" s="115"/>
      <c r="HPS563" s="115"/>
      <c r="HPT563" s="115"/>
      <c r="HPU563" s="115"/>
      <c r="HPV563" s="115"/>
      <c r="HPW563" s="115"/>
      <c r="HPX563" s="115"/>
      <c r="HPY563" s="115"/>
      <c r="HPZ563" s="115"/>
      <c r="HQA563" s="115"/>
      <c r="HQB563" s="115"/>
      <c r="HQC563" s="115"/>
      <c r="HQD563" s="115"/>
      <c r="HQE563" s="115"/>
      <c r="HQF563" s="115"/>
      <c r="HQG563" s="115"/>
      <c r="HQH563" s="115"/>
      <c r="HQI563" s="115"/>
      <c r="HQJ563" s="115"/>
      <c r="HQK563" s="115"/>
      <c r="HQL563" s="115"/>
      <c r="HQM563" s="115"/>
      <c r="HQN563" s="115"/>
      <c r="HQO563" s="115"/>
      <c r="HQP563" s="115"/>
      <c r="HQQ563" s="115"/>
      <c r="HQR563" s="115"/>
      <c r="HQS563" s="115"/>
      <c r="HQT563" s="115"/>
      <c r="HQU563" s="115"/>
      <c r="HQV563" s="115"/>
      <c r="HQW563" s="115"/>
      <c r="HQX563" s="115"/>
      <c r="HQY563" s="115"/>
      <c r="HQZ563" s="115"/>
      <c r="HRA563" s="115"/>
      <c r="HRB563" s="115"/>
      <c r="HRC563" s="115"/>
      <c r="HRD563" s="115"/>
      <c r="HRE563" s="115"/>
      <c r="HRF563" s="115"/>
      <c r="HRG563" s="115"/>
      <c r="HRH563" s="115"/>
      <c r="HRI563" s="115"/>
      <c r="HRJ563" s="115"/>
      <c r="HRK563" s="115"/>
      <c r="HRL563" s="115"/>
      <c r="HRM563" s="115"/>
      <c r="HRN563" s="115"/>
      <c r="HRO563" s="115"/>
      <c r="HRP563" s="115"/>
      <c r="HRQ563" s="115"/>
      <c r="HRR563" s="115"/>
      <c r="HRS563" s="115"/>
      <c r="HRT563" s="115"/>
      <c r="HRU563" s="115"/>
      <c r="HRV563" s="115"/>
      <c r="HRW563" s="115"/>
      <c r="HRX563" s="115"/>
      <c r="HRY563" s="115"/>
      <c r="HRZ563" s="115"/>
      <c r="HSA563" s="115"/>
      <c r="HSB563" s="115"/>
      <c r="HSC563" s="115"/>
      <c r="HSD563" s="115"/>
      <c r="HSE563" s="115"/>
      <c r="HSF563" s="115"/>
      <c r="HSG563" s="115"/>
      <c r="HSH563" s="115"/>
      <c r="HSI563" s="115"/>
      <c r="HSJ563" s="115"/>
      <c r="HSK563" s="115"/>
      <c r="HSL563" s="115"/>
      <c r="HSM563" s="115"/>
      <c r="HSN563" s="115"/>
      <c r="HSO563" s="115"/>
      <c r="HSP563" s="115"/>
      <c r="HSQ563" s="115"/>
      <c r="HSR563" s="115"/>
      <c r="HSS563" s="115"/>
      <c r="HST563" s="115"/>
      <c r="HSU563" s="115"/>
      <c r="HSV563" s="115"/>
      <c r="HSW563" s="115"/>
      <c r="HSX563" s="115"/>
      <c r="HSY563" s="115"/>
      <c r="HSZ563" s="115"/>
      <c r="HTA563" s="115"/>
      <c r="HTB563" s="115"/>
      <c r="HTC563" s="115"/>
      <c r="HTD563" s="115"/>
      <c r="HTE563" s="115"/>
      <c r="HTF563" s="115"/>
      <c r="HTG563" s="115"/>
      <c r="HTH563" s="115"/>
      <c r="HTI563" s="115"/>
      <c r="HTJ563" s="115"/>
      <c r="HTK563" s="115"/>
      <c r="HTL563" s="115"/>
      <c r="HTM563" s="115"/>
      <c r="HTN563" s="115"/>
      <c r="HTO563" s="115"/>
      <c r="HTP563" s="115"/>
      <c r="HTQ563" s="115"/>
      <c r="HTR563" s="115"/>
      <c r="HTS563" s="115"/>
      <c r="HTT563" s="115"/>
      <c r="HTU563" s="115"/>
      <c r="HTV563" s="115"/>
      <c r="HTW563" s="115"/>
      <c r="HTX563" s="115"/>
      <c r="HTY563" s="115"/>
      <c r="HTZ563" s="115"/>
      <c r="HUA563" s="115"/>
      <c r="HUB563" s="115"/>
      <c r="HUC563" s="115"/>
      <c r="HUD563" s="115"/>
      <c r="HUE563" s="115"/>
      <c r="HUF563" s="115"/>
      <c r="HUG563" s="115"/>
      <c r="HUH563" s="115"/>
      <c r="HUI563" s="115"/>
      <c r="HUJ563" s="115"/>
      <c r="HUK563" s="115"/>
      <c r="HUL563" s="115"/>
      <c r="HUM563" s="115"/>
      <c r="HUN563" s="115"/>
      <c r="HUO563" s="115"/>
      <c r="HUP563" s="115"/>
      <c r="HUQ563" s="115"/>
      <c r="HUR563" s="115"/>
      <c r="HUS563" s="115"/>
      <c r="HUT563" s="115"/>
      <c r="HUU563" s="115"/>
      <c r="HUV563" s="115"/>
      <c r="HUW563" s="115"/>
      <c r="HUX563" s="115"/>
      <c r="HUY563" s="115"/>
      <c r="HUZ563" s="115"/>
      <c r="HVA563" s="115"/>
      <c r="HVB563" s="115"/>
      <c r="HVC563" s="115"/>
      <c r="HVD563" s="115"/>
      <c r="HVE563" s="115"/>
      <c r="HVF563" s="115"/>
      <c r="HVG563" s="115"/>
      <c r="HVH563" s="115"/>
      <c r="HVI563" s="115"/>
      <c r="HVJ563" s="115"/>
      <c r="HVK563" s="115"/>
      <c r="HVL563" s="115"/>
      <c r="HVM563" s="115"/>
      <c r="HVN563" s="115"/>
      <c r="HVO563" s="115"/>
      <c r="HVP563" s="115"/>
      <c r="HVQ563" s="115"/>
      <c r="HVR563" s="115"/>
      <c r="HVS563" s="115"/>
      <c r="HVT563" s="115"/>
      <c r="HVU563" s="115"/>
      <c r="HVV563" s="115"/>
      <c r="HVW563" s="115"/>
      <c r="HVX563" s="115"/>
      <c r="HVY563" s="115"/>
      <c r="HVZ563" s="115"/>
      <c r="HWA563" s="115"/>
      <c r="HWB563" s="115"/>
      <c r="HWC563" s="115"/>
      <c r="HWD563" s="115"/>
      <c r="HWE563" s="115"/>
      <c r="HWF563" s="115"/>
      <c r="HWG563" s="115"/>
      <c r="HWH563" s="115"/>
      <c r="HWI563" s="115"/>
      <c r="HWJ563" s="115"/>
      <c r="HWK563" s="115"/>
      <c r="HWL563" s="115"/>
      <c r="HWM563" s="115"/>
      <c r="HWN563" s="115"/>
      <c r="HWO563" s="115"/>
      <c r="HWP563" s="115"/>
      <c r="HWQ563" s="115"/>
      <c r="HWR563" s="115"/>
      <c r="HWS563" s="115"/>
      <c r="HWT563" s="115"/>
      <c r="HWU563" s="115"/>
      <c r="HWV563" s="115"/>
      <c r="HWW563" s="115"/>
      <c r="HWX563" s="115"/>
      <c r="HWY563" s="115"/>
      <c r="HWZ563" s="115"/>
      <c r="HXA563" s="115"/>
      <c r="HXB563" s="115"/>
      <c r="HXC563" s="115"/>
      <c r="HXD563" s="115"/>
      <c r="HXE563" s="115"/>
      <c r="HXF563" s="115"/>
      <c r="HXG563" s="115"/>
      <c r="HXH563" s="115"/>
      <c r="HXI563" s="115"/>
      <c r="HXJ563" s="115"/>
      <c r="HXK563" s="115"/>
      <c r="HXL563" s="115"/>
      <c r="HXM563" s="115"/>
      <c r="HXN563" s="115"/>
      <c r="HXO563" s="115"/>
      <c r="HXP563" s="115"/>
      <c r="HXQ563" s="115"/>
      <c r="HXR563" s="115"/>
      <c r="HXS563" s="115"/>
      <c r="HXT563" s="115"/>
      <c r="HXU563" s="115"/>
      <c r="HXV563" s="115"/>
      <c r="HXW563" s="115"/>
      <c r="HXX563" s="115"/>
      <c r="HXY563" s="115"/>
      <c r="HXZ563" s="115"/>
      <c r="HYA563" s="115"/>
      <c r="HYB563" s="115"/>
      <c r="HYC563" s="115"/>
      <c r="HYD563" s="115"/>
      <c r="HYE563" s="115"/>
      <c r="HYF563" s="115"/>
      <c r="HYG563" s="115"/>
      <c r="HYH563" s="115"/>
      <c r="HYI563" s="115"/>
      <c r="HYJ563" s="115"/>
      <c r="HYK563" s="115"/>
      <c r="HYL563" s="115"/>
      <c r="HYM563" s="115"/>
      <c r="HYN563" s="115"/>
      <c r="HYO563" s="115"/>
      <c r="HYP563" s="115"/>
      <c r="HYQ563" s="115"/>
      <c r="HYR563" s="115"/>
      <c r="HYS563" s="115"/>
      <c r="HYT563" s="115"/>
      <c r="HYU563" s="115"/>
      <c r="HYV563" s="115"/>
      <c r="HYW563" s="115"/>
      <c r="HYX563" s="115"/>
      <c r="HYY563" s="115"/>
      <c r="HYZ563" s="115"/>
      <c r="HZA563" s="115"/>
      <c r="HZB563" s="115"/>
      <c r="HZC563" s="115"/>
      <c r="HZD563" s="115"/>
      <c r="HZE563" s="115"/>
      <c r="HZF563" s="115"/>
      <c r="HZG563" s="115"/>
      <c r="HZH563" s="115"/>
      <c r="HZI563" s="115"/>
      <c r="HZJ563" s="115"/>
      <c r="HZK563" s="115"/>
      <c r="HZL563" s="115"/>
      <c r="HZM563" s="115"/>
      <c r="HZN563" s="115"/>
      <c r="HZO563" s="115"/>
      <c r="HZP563" s="115"/>
      <c r="HZQ563" s="115"/>
      <c r="HZR563" s="115"/>
      <c r="HZS563" s="115"/>
      <c r="HZT563" s="115"/>
      <c r="HZU563" s="115"/>
      <c r="HZV563" s="115"/>
      <c r="HZW563" s="115"/>
      <c r="HZX563" s="115"/>
      <c r="HZY563" s="115"/>
      <c r="HZZ563" s="115"/>
      <c r="IAA563" s="115"/>
      <c r="IAB563" s="115"/>
      <c r="IAC563" s="115"/>
      <c r="IAD563" s="115"/>
      <c r="IAE563" s="115"/>
      <c r="IAF563" s="115"/>
      <c r="IAG563" s="115"/>
      <c r="IAH563" s="115"/>
      <c r="IAI563" s="115"/>
      <c r="IAJ563" s="115"/>
      <c r="IAK563" s="115"/>
      <c r="IAL563" s="115"/>
      <c r="IAM563" s="115"/>
      <c r="IAN563" s="115"/>
      <c r="IAO563" s="115"/>
      <c r="IAP563" s="115"/>
      <c r="IAQ563" s="115"/>
      <c r="IAR563" s="115"/>
      <c r="IAS563" s="115"/>
      <c r="IAT563" s="115"/>
      <c r="IAU563" s="115"/>
      <c r="IAV563" s="115"/>
      <c r="IAW563" s="115"/>
      <c r="IAX563" s="115"/>
      <c r="IAY563" s="115"/>
      <c r="IAZ563" s="115"/>
      <c r="IBA563" s="115"/>
      <c r="IBB563" s="115"/>
      <c r="IBC563" s="115"/>
      <c r="IBD563" s="115"/>
      <c r="IBE563" s="115"/>
      <c r="IBF563" s="115"/>
      <c r="IBG563" s="115"/>
      <c r="IBH563" s="115"/>
      <c r="IBI563" s="115"/>
      <c r="IBJ563" s="115"/>
      <c r="IBK563" s="115"/>
      <c r="IBL563" s="115"/>
      <c r="IBM563" s="115"/>
      <c r="IBN563" s="115"/>
      <c r="IBO563" s="115"/>
      <c r="IBP563" s="115"/>
      <c r="IBQ563" s="115"/>
      <c r="IBR563" s="115"/>
      <c r="IBS563" s="115"/>
      <c r="IBT563" s="115"/>
      <c r="IBU563" s="115"/>
      <c r="IBV563" s="115"/>
      <c r="IBW563" s="115"/>
      <c r="IBX563" s="115"/>
      <c r="IBY563" s="115"/>
      <c r="IBZ563" s="115"/>
      <c r="ICA563" s="115"/>
      <c r="ICB563" s="115"/>
      <c r="ICC563" s="115"/>
      <c r="ICD563" s="115"/>
      <c r="ICE563" s="115"/>
      <c r="ICF563" s="115"/>
      <c r="ICG563" s="115"/>
      <c r="ICH563" s="115"/>
      <c r="ICI563" s="115"/>
      <c r="ICJ563" s="115"/>
      <c r="ICK563" s="115"/>
      <c r="ICL563" s="115"/>
      <c r="ICM563" s="115"/>
      <c r="ICN563" s="115"/>
      <c r="ICO563" s="115"/>
      <c r="ICP563" s="115"/>
      <c r="ICQ563" s="115"/>
      <c r="ICR563" s="115"/>
      <c r="ICS563" s="115"/>
      <c r="ICT563" s="115"/>
      <c r="ICU563" s="115"/>
      <c r="ICV563" s="115"/>
      <c r="ICW563" s="115"/>
      <c r="ICX563" s="115"/>
      <c r="ICY563" s="115"/>
      <c r="ICZ563" s="115"/>
      <c r="IDA563" s="115"/>
      <c r="IDB563" s="115"/>
      <c r="IDC563" s="115"/>
      <c r="IDD563" s="115"/>
      <c r="IDE563" s="115"/>
      <c r="IDF563" s="115"/>
      <c r="IDG563" s="115"/>
      <c r="IDH563" s="115"/>
      <c r="IDI563" s="115"/>
      <c r="IDJ563" s="115"/>
      <c r="IDK563" s="115"/>
      <c r="IDL563" s="115"/>
      <c r="IDM563" s="115"/>
      <c r="IDN563" s="115"/>
      <c r="IDO563" s="115"/>
      <c r="IDP563" s="115"/>
      <c r="IDQ563" s="115"/>
      <c r="IDR563" s="115"/>
      <c r="IDS563" s="115"/>
      <c r="IDT563" s="115"/>
      <c r="IDU563" s="115"/>
      <c r="IDV563" s="115"/>
      <c r="IDW563" s="115"/>
      <c r="IDX563" s="115"/>
      <c r="IDY563" s="115"/>
      <c r="IDZ563" s="115"/>
      <c r="IEA563" s="115"/>
      <c r="IEB563" s="115"/>
      <c r="IEC563" s="115"/>
      <c r="IED563" s="115"/>
      <c r="IEE563" s="115"/>
      <c r="IEF563" s="115"/>
      <c r="IEG563" s="115"/>
      <c r="IEH563" s="115"/>
      <c r="IEI563" s="115"/>
      <c r="IEJ563" s="115"/>
      <c r="IEK563" s="115"/>
      <c r="IEL563" s="115"/>
      <c r="IEM563" s="115"/>
      <c r="IEN563" s="115"/>
      <c r="IEO563" s="115"/>
      <c r="IEP563" s="115"/>
      <c r="IEQ563" s="115"/>
      <c r="IER563" s="115"/>
      <c r="IES563" s="115"/>
      <c r="IET563" s="115"/>
      <c r="IEU563" s="115"/>
      <c r="IEV563" s="115"/>
      <c r="IEW563" s="115"/>
      <c r="IEX563" s="115"/>
      <c r="IEY563" s="115"/>
      <c r="IEZ563" s="115"/>
      <c r="IFA563" s="115"/>
      <c r="IFB563" s="115"/>
      <c r="IFC563" s="115"/>
      <c r="IFD563" s="115"/>
      <c r="IFE563" s="115"/>
      <c r="IFF563" s="115"/>
      <c r="IFG563" s="115"/>
      <c r="IFH563" s="115"/>
      <c r="IFI563" s="115"/>
      <c r="IFJ563" s="115"/>
      <c r="IFK563" s="115"/>
      <c r="IFL563" s="115"/>
      <c r="IFM563" s="115"/>
      <c r="IFN563" s="115"/>
      <c r="IFO563" s="115"/>
      <c r="IFP563" s="115"/>
      <c r="IFQ563" s="115"/>
      <c r="IFR563" s="115"/>
      <c r="IFS563" s="115"/>
      <c r="IFT563" s="115"/>
      <c r="IFU563" s="115"/>
      <c r="IFV563" s="115"/>
      <c r="IFW563" s="115"/>
      <c r="IFX563" s="115"/>
      <c r="IFY563" s="115"/>
      <c r="IFZ563" s="115"/>
      <c r="IGA563" s="115"/>
      <c r="IGB563" s="115"/>
      <c r="IGC563" s="115"/>
      <c r="IGD563" s="115"/>
      <c r="IGE563" s="115"/>
      <c r="IGF563" s="115"/>
      <c r="IGG563" s="115"/>
      <c r="IGH563" s="115"/>
      <c r="IGI563" s="115"/>
      <c r="IGJ563" s="115"/>
      <c r="IGK563" s="115"/>
      <c r="IGL563" s="115"/>
      <c r="IGM563" s="115"/>
      <c r="IGN563" s="115"/>
      <c r="IGO563" s="115"/>
      <c r="IGP563" s="115"/>
      <c r="IGQ563" s="115"/>
      <c r="IGR563" s="115"/>
      <c r="IGS563" s="115"/>
      <c r="IGT563" s="115"/>
      <c r="IGU563" s="115"/>
      <c r="IGV563" s="115"/>
      <c r="IGW563" s="115"/>
      <c r="IGX563" s="115"/>
      <c r="IGY563" s="115"/>
      <c r="IGZ563" s="115"/>
      <c r="IHA563" s="115"/>
      <c r="IHB563" s="115"/>
      <c r="IHC563" s="115"/>
      <c r="IHD563" s="115"/>
      <c r="IHE563" s="115"/>
      <c r="IHF563" s="115"/>
      <c r="IHG563" s="115"/>
      <c r="IHH563" s="115"/>
      <c r="IHI563" s="115"/>
      <c r="IHJ563" s="115"/>
      <c r="IHK563" s="115"/>
      <c r="IHL563" s="115"/>
      <c r="IHM563" s="115"/>
      <c r="IHN563" s="115"/>
      <c r="IHO563" s="115"/>
      <c r="IHP563" s="115"/>
      <c r="IHQ563" s="115"/>
      <c r="IHR563" s="115"/>
      <c r="IHS563" s="115"/>
      <c r="IHT563" s="115"/>
      <c r="IHU563" s="115"/>
      <c r="IHV563" s="115"/>
      <c r="IHW563" s="115"/>
      <c r="IHX563" s="115"/>
      <c r="IHY563" s="115"/>
      <c r="IHZ563" s="115"/>
      <c r="IIA563" s="115"/>
      <c r="IIB563" s="115"/>
      <c r="IIC563" s="115"/>
      <c r="IID563" s="115"/>
      <c r="IIE563" s="115"/>
      <c r="IIF563" s="115"/>
      <c r="IIG563" s="115"/>
      <c r="IIH563" s="115"/>
      <c r="III563" s="115"/>
      <c r="IIJ563" s="115"/>
      <c r="IIK563" s="115"/>
      <c r="IIL563" s="115"/>
      <c r="IIM563" s="115"/>
      <c r="IIN563" s="115"/>
      <c r="IIO563" s="115"/>
      <c r="IIP563" s="115"/>
      <c r="IIQ563" s="115"/>
      <c r="IIR563" s="115"/>
      <c r="IIS563" s="115"/>
      <c r="IIT563" s="115"/>
      <c r="IIU563" s="115"/>
      <c r="IIV563" s="115"/>
      <c r="IIW563" s="115"/>
      <c r="IIX563" s="115"/>
      <c r="IIY563" s="115"/>
      <c r="IIZ563" s="115"/>
      <c r="IJA563" s="115"/>
      <c r="IJB563" s="115"/>
      <c r="IJC563" s="115"/>
      <c r="IJD563" s="115"/>
      <c r="IJE563" s="115"/>
      <c r="IJF563" s="115"/>
      <c r="IJG563" s="115"/>
      <c r="IJH563" s="115"/>
      <c r="IJI563" s="115"/>
      <c r="IJJ563" s="115"/>
      <c r="IJK563" s="115"/>
      <c r="IJL563" s="115"/>
      <c r="IJM563" s="115"/>
      <c r="IJN563" s="115"/>
      <c r="IJO563" s="115"/>
      <c r="IJP563" s="115"/>
      <c r="IJQ563" s="115"/>
      <c r="IJR563" s="115"/>
      <c r="IJS563" s="115"/>
      <c r="IJT563" s="115"/>
      <c r="IJU563" s="115"/>
      <c r="IJV563" s="115"/>
      <c r="IJW563" s="115"/>
      <c r="IJX563" s="115"/>
      <c r="IJY563" s="115"/>
      <c r="IJZ563" s="115"/>
      <c r="IKA563" s="115"/>
      <c r="IKB563" s="115"/>
      <c r="IKC563" s="115"/>
      <c r="IKD563" s="115"/>
      <c r="IKE563" s="115"/>
      <c r="IKF563" s="115"/>
      <c r="IKG563" s="115"/>
      <c r="IKH563" s="115"/>
      <c r="IKI563" s="115"/>
      <c r="IKJ563" s="115"/>
      <c r="IKK563" s="115"/>
      <c r="IKL563" s="115"/>
      <c r="IKM563" s="115"/>
      <c r="IKN563" s="115"/>
      <c r="IKO563" s="115"/>
      <c r="IKP563" s="115"/>
      <c r="IKQ563" s="115"/>
      <c r="IKR563" s="115"/>
      <c r="IKS563" s="115"/>
      <c r="IKT563" s="115"/>
      <c r="IKU563" s="115"/>
      <c r="IKV563" s="115"/>
      <c r="IKW563" s="115"/>
      <c r="IKX563" s="115"/>
      <c r="IKY563" s="115"/>
      <c r="IKZ563" s="115"/>
      <c r="ILA563" s="115"/>
      <c r="ILB563" s="115"/>
      <c r="ILC563" s="115"/>
      <c r="ILD563" s="115"/>
      <c r="ILE563" s="115"/>
      <c r="ILF563" s="115"/>
      <c r="ILG563" s="115"/>
      <c r="ILH563" s="115"/>
      <c r="ILI563" s="115"/>
      <c r="ILJ563" s="115"/>
      <c r="ILK563" s="115"/>
      <c r="ILL563" s="115"/>
      <c r="ILM563" s="115"/>
      <c r="ILN563" s="115"/>
      <c r="ILO563" s="115"/>
      <c r="ILP563" s="115"/>
      <c r="ILQ563" s="115"/>
      <c r="ILR563" s="115"/>
      <c r="ILS563" s="115"/>
      <c r="ILT563" s="115"/>
      <c r="ILU563" s="115"/>
      <c r="ILV563" s="115"/>
      <c r="ILW563" s="115"/>
      <c r="ILX563" s="115"/>
      <c r="ILY563" s="115"/>
      <c r="ILZ563" s="115"/>
      <c r="IMA563" s="115"/>
      <c r="IMB563" s="115"/>
      <c r="IMC563" s="115"/>
      <c r="IMD563" s="115"/>
      <c r="IME563" s="115"/>
      <c r="IMF563" s="115"/>
      <c r="IMG563" s="115"/>
      <c r="IMH563" s="115"/>
      <c r="IMI563" s="115"/>
      <c r="IMJ563" s="115"/>
      <c r="IMK563" s="115"/>
      <c r="IML563" s="115"/>
      <c r="IMM563" s="115"/>
      <c r="IMN563" s="115"/>
      <c r="IMO563" s="115"/>
      <c r="IMP563" s="115"/>
      <c r="IMQ563" s="115"/>
      <c r="IMR563" s="115"/>
      <c r="IMS563" s="115"/>
      <c r="IMT563" s="115"/>
      <c r="IMU563" s="115"/>
      <c r="IMV563" s="115"/>
      <c r="IMW563" s="115"/>
      <c r="IMX563" s="115"/>
      <c r="IMY563" s="115"/>
      <c r="IMZ563" s="115"/>
      <c r="INA563" s="115"/>
      <c r="INB563" s="115"/>
      <c r="INC563" s="115"/>
      <c r="IND563" s="115"/>
      <c r="INE563" s="115"/>
      <c r="INF563" s="115"/>
      <c r="ING563" s="115"/>
      <c r="INH563" s="115"/>
      <c r="INI563" s="115"/>
      <c r="INJ563" s="115"/>
      <c r="INK563" s="115"/>
      <c r="INL563" s="115"/>
      <c r="INM563" s="115"/>
      <c r="INN563" s="115"/>
      <c r="INO563" s="115"/>
      <c r="INP563" s="115"/>
      <c r="INQ563" s="115"/>
      <c r="INR563" s="115"/>
      <c r="INS563" s="115"/>
      <c r="INT563" s="115"/>
      <c r="INU563" s="115"/>
      <c r="INV563" s="115"/>
      <c r="INW563" s="115"/>
      <c r="INX563" s="115"/>
      <c r="INY563" s="115"/>
      <c r="INZ563" s="115"/>
      <c r="IOA563" s="115"/>
      <c r="IOB563" s="115"/>
      <c r="IOC563" s="115"/>
      <c r="IOD563" s="115"/>
      <c r="IOE563" s="115"/>
      <c r="IOF563" s="115"/>
      <c r="IOG563" s="115"/>
      <c r="IOH563" s="115"/>
      <c r="IOI563" s="115"/>
      <c r="IOJ563" s="115"/>
      <c r="IOK563" s="115"/>
      <c r="IOL563" s="115"/>
      <c r="IOM563" s="115"/>
      <c r="ION563" s="115"/>
      <c r="IOO563" s="115"/>
      <c r="IOP563" s="115"/>
      <c r="IOQ563" s="115"/>
      <c r="IOR563" s="115"/>
      <c r="IOS563" s="115"/>
      <c r="IOT563" s="115"/>
      <c r="IOU563" s="115"/>
      <c r="IOV563" s="115"/>
      <c r="IOW563" s="115"/>
      <c r="IOX563" s="115"/>
      <c r="IOY563" s="115"/>
      <c r="IOZ563" s="115"/>
      <c r="IPA563" s="115"/>
      <c r="IPB563" s="115"/>
      <c r="IPC563" s="115"/>
      <c r="IPD563" s="115"/>
      <c r="IPE563" s="115"/>
      <c r="IPF563" s="115"/>
      <c r="IPG563" s="115"/>
      <c r="IPH563" s="115"/>
      <c r="IPI563" s="115"/>
      <c r="IPJ563" s="115"/>
      <c r="IPK563" s="115"/>
      <c r="IPL563" s="115"/>
      <c r="IPM563" s="115"/>
      <c r="IPN563" s="115"/>
      <c r="IPO563" s="115"/>
      <c r="IPP563" s="115"/>
      <c r="IPQ563" s="115"/>
      <c r="IPR563" s="115"/>
      <c r="IPS563" s="115"/>
      <c r="IPT563" s="115"/>
      <c r="IPU563" s="115"/>
      <c r="IPV563" s="115"/>
      <c r="IPW563" s="115"/>
      <c r="IPX563" s="115"/>
      <c r="IPY563" s="115"/>
      <c r="IPZ563" s="115"/>
      <c r="IQA563" s="115"/>
      <c r="IQB563" s="115"/>
      <c r="IQC563" s="115"/>
      <c r="IQD563" s="115"/>
      <c r="IQE563" s="115"/>
      <c r="IQF563" s="115"/>
      <c r="IQG563" s="115"/>
      <c r="IQH563" s="115"/>
      <c r="IQI563" s="115"/>
      <c r="IQJ563" s="115"/>
      <c r="IQK563" s="115"/>
      <c r="IQL563" s="115"/>
      <c r="IQM563" s="115"/>
      <c r="IQN563" s="115"/>
      <c r="IQO563" s="115"/>
      <c r="IQP563" s="115"/>
      <c r="IQQ563" s="115"/>
      <c r="IQR563" s="115"/>
      <c r="IQS563" s="115"/>
      <c r="IQT563" s="115"/>
      <c r="IQU563" s="115"/>
      <c r="IQV563" s="115"/>
      <c r="IQW563" s="115"/>
      <c r="IQX563" s="115"/>
      <c r="IQY563" s="115"/>
      <c r="IQZ563" s="115"/>
      <c r="IRA563" s="115"/>
      <c r="IRB563" s="115"/>
      <c r="IRC563" s="115"/>
      <c r="IRD563" s="115"/>
      <c r="IRE563" s="115"/>
      <c r="IRF563" s="115"/>
      <c r="IRG563" s="115"/>
      <c r="IRH563" s="115"/>
      <c r="IRI563" s="115"/>
      <c r="IRJ563" s="115"/>
      <c r="IRK563" s="115"/>
      <c r="IRL563" s="115"/>
      <c r="IRM563" s="115"/>
      <c r="IRN563" s="115"/>
      <c r="IRO563" s="115"/>
      <c r="IRP563" s="115"/>
      <c r="IRQ563" s="115"/>
      <c r="IRR563" s="115"/>
      <c r="IRS563" s="115"/>
      <c r="IRT563" s="115"/>
      <c r="IRU563" s="115"/>
      <c r="IRV563" s="115"/>
      <c r="IRW563" s="115"/>
      <c r="IRX563" s="115"/>
      <c r="IRY563" s="115"/>
      <c r="IRZ563" s="115"/>
      <c r="ISA563" s="115"/>
      <c r="ISB563" s="115"/>
      <c r="ISC563" s="115"/>
      <c r="ISD563" s="115"/>
      <c r="ISE563" s="115"/>
      <c r="ISF563" s="115"/>
      <c r="ISG563" s="115"/>
      <c r="ISH563" s="115"/>
      <c r="ISI563" s="115"/>
      <c r="ISJ563" s="115"/>
      <c r="ISK563" s="115"/>
      <c r="ISL563" s="115"/>
      <c r="ISM563" s="115"/>
      <c r="ISN563" s="115"/>
      <c r="ISO563" s="115"/>
      <c r="ISP563" s="115"/>
      <c r="ISQ563" s="115"/>
      <c r="ISR563" s="115"/>
      <c r="ISS563" s="115"/>
      <c r="IST563" s="115"/>
      <c r="ISU563" s="115"/>
      <c r="ISV563" s="115"/>
      <c r="ISW563" s="115"/>
      <c r="ISX563" s="115"/>
      <c r="ISY563" s="115"/>
      <c r="ISZ563" s="115"/>
      <c r="ITA563" s="115"/>
      <c r="ITB563" s="115"/>
      <c r="ITC563" s="115"/>
      <c r="ITD563" s="115"/>
      <c r="ITE563" s="115"/>
      <c r="ITF563" s="115"/>
      <c r="ITG563" s="115"/>
      <c r="ITH563" s="115"/>
      <c r="ITI563" s="115"/>
      <c r="ITJ563" s="115"/>
      <c r="ITK563" s="115"/>
      <c r="ITL563" s="115"/>
      <c r="ITM563" s="115"/>
      <c r="ITN563" s="115"/>
      <c r="ITO563" s="115"/>
      <c r="ITP563" s="115"/>
      <c r="ITQ563" s="115"/>
      <c r="ITR563" s="115"/>
      <c r="ITS563" s="115"/>
      <c r="ITT563" s="115"/>
      <c r="ITU563" s="115"/>
      <c r="ITV563" s="115"/>
      <c r="ITW563" s="115"/>
      <c r="ITX563" s="115"/>
      <c r="ITY563" s="115"/>
      <c r="ITZ563" s="115"/>
      <c r="IUA563" s="115"/>
      <c r="IUB563" s="115"/>
      <c r="IUC563" s="115"/>
      <c r="IUD563" s="115"/>
      <c r="IUE563" s="115"/>
      <c r="IUF563" s="115"/>
      <c r="IUG563" s="115"/>
      <c r="IUH563" s="115"/>
      <c r="IUI563" s="115"/>
      <c r="IUJ563" s="115"/>
      <c r="IUK563" s="115"/>
      <c r="IUL563" s="115"/>
      <c r="IUM563" s="115"/>
      <c r="IUN563" s="115"/>
      <c r="IUO563" s="115"/>
      <c r="IUP563" s="115"/>
      <c r="IUQ563" s="115"/>
      <c r="IUR563" s="115"/>
      <c r="IUS563" s="115"/>
      <c r="IUT563" s="115"/>
      <c r="IUU563" s="115"/>
      <c r="IUV563" s="115"/>
      <c r="IUW563" s="115"/>
      <c r="IUX563" s="115"/>
      <c r="IUY563" s="115"/>
      <c r="IUZ563" s="115"/>
      <c r="IVA563" s="115"/>
      <c r="IVB563" s="115"/>
      <c r="IVC563" s="115"/>
      <c r="IVD563" s="115"/>
      <c r="IVE563" s="115"/>
      <c r="IVF563" s="115"/>
      <c r="IVG563" s="115"/>
      <c r="IVH563" s="115"/>
      <c r="IVI563" s="115"/>
      <c r="IVJ563" s="115"/>
      <c r="IVK563" s="115"/>
      <c r="IVL563" s="115"/>
      <c r="IVM563" s="115"/>
      <c r="IVN563" s="115"/>
      <c r="IVO563" s="115"/>
      <c r="IVP563" s="115"/>
      <c r="IVQ563" s="115"/>
      <c r="IVR563" s="115"/>
      <c r="IVS563" s="115"/>
      <c r="IVT563" s="115"/>
      <c r="IVU563" s="115"/>
      <c r="IVV563" s="115"/>
      <c r="IVW563" s="115"/>
      <c r="IVX563" s="115"/>
      <c r="IVY563" s="115"/>
      <c r="IVZ563" s="115"/>
      <c r="IWA563" s="115"/>
      <c r="IWB563" s="115"/>
      <c r="IWC563" s="115"/>
      <c r="IWD563" s="115"/>
      <c r="IWE563" s="115"/>
      <c r="IWF563" s="115"/>
      <c r="IWG563" s="115"/>
      <c r="IWH563" s="115"/>
      <c r="IWI563" s="115"/>
      <c r="IWJ563" s="115"/>
      <c r="IWK563" s="115"/>
      <c r="IWL563" s="115"/>
      <c r="IWM563" s="115"/>
      <c r="IWN563" s="115"/>
      <c r="IWO563" s="115"/>
      <c r="IWP563" s="115"/>
      <c r="IWQ563" s="115"/>
      <c r="IWR563" s="115"/>
      <c r="IWS563" s="115"/>
      <c r="IWT563" s="115"/>
      <c r="IWU563" s="115"/>
      <c r="IWV563" s="115"/>
      <c r="IWW563" s="115"/>
      <c r="IWX563" s="115"/>
      <c r="IWY563" s="115"/>
      <c r="IWZ563" s="115"/>
      <c r="IXA563" s="115"/>
      <c r="IXB563" s="115"/>
      <c r="IXC563" s="115"/>
      <c r="IXD563" s="115"/>
      <c r="IXE563" s="115"/>
      <c r="IXF563" s="115"/>
      <c r="IXG563" s="115"/>
      <c r="IXH563" s="115"/>
      <c r="IXI563" s="115"/>
      <c r="IXJ563" s="115"/>
      <c r="IXK563" s="115"/>
      <c r="IXL563" s="115"/>
      <c r="IXM563" s="115"/>
      <c r="IXN563" s="115"/>
      <c r="IXO563" s="115"/>
      <c r="IXP563" s="115"/>
      <c r="IXQ563" s="115"/>
      <c r="IXR563" s="115"/>
      <c r="IXS563" s="115"/>
      <c r="IXT563" s="115"/>
      <c r="IXU563" s="115"/>
      <c r="IXV563" s="115"/>
      <c r="IXW563" s="115"/>
      <c r="IXX563" s="115"/>
      <c r="IXY563" s="115"/>
      <c r="IXZ563" s="115"/>
      <c r="IYA563" s="115"/>
      <c r="IYB563" s="115"/>
      <c r="IYC563" s="115"/>
      <c r="IYD563" s="115"/>
      <c r="IYE563" s="115"/>
      <c r="IYF563" s="115"/>
      <c r="IYG563" s="115"/>
      <c r="IYH563" s="115"/>
      <c r="IYI563" s="115"/>
      <c r="IYJ563" s="115"/>
      <c r="IYK563" s="115"/>
      <c r="IYL563" s="115"/>
      <c r="IYM563" s="115"/>
      <c r="IYN563" s="115"/>
      <c r="IYO563" s="115"/>
      <c r="IYP563" s="115"/>
      <c r="IYQ563" s="115"/>
      <c r="IYR563" s="115"/>
      <c r="IYS563" s="115"/>
      <c r="IYT563" s="115"/>
      <c r="IYU563" s="115"/>
      <c r="IYV563" s="115"/>
      <c r="IYW563" s="115"/>
      <c r="IYX563" s="115"/>
      <c r="IYY563" s="115"/>
      <c r="IYZ563" s="115"/>
      <c r="IZA563" s="115"/>
      <c r="IZB563" s="115"/>
      <c r="IZC563" s="115"/>
      <c r="IZD563" s="115"/>
      <c r="IZE563" s="115"/>
      <c r="IZF563" s="115"/>
      <c r="IZG563" s="115"/>
      <c r="IZH563" s="115"/>
      <c r="IZI563" s="115"/>
      <c r="IZJ563" s="115"/>
      <c r="IZK563" s="115"/>
      <c r="IZL563" s="115"/>
      <c r="IZM563" s="115"/>
      <c r="IZN563" s="115"/>
      <c r="IZO563" s="115"/>
      <c r="IZP563" s="115"/>
      <c r="IZQ563" s="115"/>
      <c r="IZR563" s="115"/>
      <c r="IZS563" s="115"/>
      <c r="IZT563" s="115"/>
      <c r="IZU563" s="115"/>
      <c r="IZV563" s="115"/>
      <c r="IZW563" s="115"/>
      <c r="IZX563" s="115"/>
      <c r="IZY563" s="115"/>
      <c r="IZZ563" s="115"/>
      <c r="JAA563" s="115"/>
      <c r="JAB563" s="115"/>
      <c r="JAC563" s="115"/>
      <c r="JAD563" s="115"/>
      <c r="JAE563" s="115"/>
      <c r="JAF563" s="115"/>
      <c r="JAG563" s="115"/>
      <c r="JAH563" s="115"/>
      <c r="JAI563" s="115"/>
      <c r="JAJ563" s="115"/>
      <c r="JAK563" s="115"/>
      <c r="JAL563" s="115"/>
      <c r="JAM563" s="115"/>
      <c r="JAN563" s="115"/>
      <c r="JAO563" s="115"/>
      <c r="JAP563" s="115"/>
      <c r="JAQ563" s="115"/>
      <c r="JAR563" s="115"/>
      <c r="JAS563" s="115"/>
      <c r="JAT563" s="115"/>
      <c r="JAU563" s="115"/>
      <c r="JAV563" s="115"/>
      <c r="JAW563" s="115"/>
      <c r="JAX563" s="115"/>
      <c r="JAY563" s="115"/>
      <c r="JAZ563" s="115"/>
      <c r="JBA563" s="115"/>
      <c r="JBB563" s="115"/>
      <c r="JBC563" s="115"/>
      <c r="JBD563" s="115"/>
      <c r="JBE563" s="115"/>
      <c r="JBF563" s="115"/>
      <c r="JBG563" s="115"/>
      <c r="JBH563" s="115"/>
      <c r="JBI563" s="115"/>
      <c r="JBJ563" s="115"/>
      <c r="JBK563" s="115"/>
      <c r="JBL563" s="115"/>
      <c r="JBM563" s="115"/>
      <c r="JBN563" s="115"/>
      <c r="JBO563" s="115"/>
      <c r="JBP563" s="115"/>
      <c r="JBQ563" s="115"/>
      <c r="JBR563" s="115"/>
      <c r="JBS563" s="115"/>
      <c r="JBT563" s="115"/>
      <c r="JBU563" s="115"/>
      <c r="JBV563" s="115"/>
      <c r="JBW563" s="115"/>
      <c r="JBX563" s="115"/>
      <c r="JBY563" s="115"/>
      <c r="JBZ563" s="115"/>
      <c r="JCA563" s="115"/>
      <c r="JCB563" s="115"/>
      <c r="JCC563" s="115"/>
      <c r="JCD563" s="115"/>
      <c r="JCE563" s="115"/>
      <c r="JCF563" s="115"/>
      <c r="JCG563" s="115"/>
      <c r="JCH563" s="115"/>
      <c r="JCI563" s="115"/>
      <c r="JCJ563" s="115"/>
      <c r="JCK563" s="115"/>
      <c r="JCL563" s="115"/>
      <c r="JCM563" s="115"/>
      <c r="JCN563" s="115"/>
      <c r="JCO563" s="115"/>
      <c r="JCP563" s="115"/>
      <c r="JCQ563" s="115"/>
      <c r="JCR563" s="115"/>
      <c r="JCS563" s="115"/>
      <c r="JCT563" s="115"/>
      <c r="JCU563" s="115"/>
      <c r="JCV563" s="115"/>
      <c r="JCW563" s="115"/>
      <c r="JCX563" s="115"/>
      <c r="JCY563" s="115"/>
      <c r="JCZ563" s="115"/>
      <c r="JDA563" s="115"/>
      <c r="JDB563" s="115"/>
      <c r="JDC563" s="115"/>
      <c r="JDD563" s="115"/>
      <c r="JDE563" s="115"/>
      <c r="JDF563" s="115"/>
      <c r="JDG563" s="115"/>
      <c r="JDH563" s="115"/>
      <c r="JDI563" s="115"/>
      <c r="JDJ563" s="115"/>
      <c r="JDK563" s="115"/>
      <c r="JDL563" s="115"/>
      <c r="JDM563" s="115"/>
      <c r="JDN563" s="115"/>
      <c r="JDO563" s="115"/>
      <c r="JDP563" s="115"/>
      <c r="JDQ563" s="115"/>
      <c r="JDR563" s="115"/>
      <c r="JDS563" s="115"/>
      <c r="JDT563" s="115"/>
      <c r="JDU563" s="115"/>
      <c r="JDV563" s="115"/>
      <c r="JDW563" s="115"/>
      <c r="JDX563" s="115"/>
      <c r="JDY563" s="115"/>
      <c r="JDZ563" s="115"/>
      <c r="JEA563" s="115"/>
      <c r="JEB563" s="115"/>
      <c r="JEC563" s="115"/>
      <c r="JED563" s="115"/>
      <c r="JEE563" s="115"/>
      <c r="JEF563" s="115"/>
      <c r="JEG563" s="115"/>
      <c r="JEH563" s="115"/>
      <c r="JEI563" s="115"/>
      <c r="JEJ563" s="115"/>
      <c r="JEK563" s="115"/>
      <c r="JEL563" s="115"/>
      <c r="JEM563" s="115"/>
      <c r="JEN563" s="115"/>
      <c r="JEO563" s="115"/>
      <c r="JEP563" s="115"/>
      <c r="JEQ563" s="115"/>
      <c r="JER563" s="115"/>
      <c r="JES563" s="115"/>
      <c r="JET563" s="115"/>
      <c r="JEU563" s="115"/>
      <c r="JEV563" s="115"/>
      <c r="JEW563" s="115"/>
      <c r="JEX563" s="115"/>
      <c r="JEY563" s="115"/>
      <c r="JEZ563" s="115"/>
      <c r="JFA563" s="115"/>
      <c r="JFB563" s="115"/>
      <c r="JFC563" s="115"/>
      <c r="JFD563" s="115"/>
      <c r="JFE563" s="115"/>
      <c r="JFF563" s="115"/>
      <c r="JFG563" s="115"/>
      <c r="JFH563" s="115"/>
      <c r="JFI563" s="115"/>
      <c r="JFJ563" s="115"/>
      <c r="JFK563" s="115"/>
      <c r="JFL563" s="115"/>
      <c r="JFM563" s="115"/>
      <c r="JFN563" s="115"/>
      <c r="JFO563" s="115"/>
      <c r="JFP563" s="115"/>
      <c r="JFQ563" s="115"/>
      <c r="JFR563" s="115"/>
      <c r="JFS563" s="115"/>
      <c r="JFT563" s="115"/>
      <c r="JFU563" s="115"/>
      <c r="JFV563" s="115"/>
      <c r="JFW563" s="115"/>
      <c r="JFX563" s="115"/>
      <c r="JFY563" s="115"/>
      <c r="JFZ563" s="115"/>
      <c r="JGA563" s="115"/>
      <c r="JGB563" s="115"/>
      <c r="JGC563" s="115"/>
      <c r="JGD563" s="115"/>
      <c r="JGE563" s="115"/>
      <c r="JGF563" s="115"/>
      <c r="JGG563" s="115"/>
      <c r="JGH563" s="115"/>
      <c r="JGI563" s="115"/>
      <c r="JGJ563" s="115"/>
      <c r="JGK563" s="115"/>
      <c r="JGL563" s="115"/>
      <c r="JGM563" s="115"/>
      <c r="JGN563" s="115"/>
      <c r="JGO563" s="115"/>
      <c r="JGP563" s="115"/>
      <c r="JGQ563" s="115"/>
      <c r="JGR563" s="115"/>
      <c r="JGS563" s="115"/>
      <c r="JGT563" s="115"/>
      <c r="JGU563" s="115"/>
      <c r="JGV563" s="115"/>
      <c r="JGW563" s="115"/>
      <c r="JGX563" s="115"/>
      <c r="JGY563" s="115"/>
      <c r="JGZ563" s="115"/>
      <c r="JHA563" s="115"/>
      <c r="JHB563" s="115"/>
      <c r="JHC563" s="115"/>
      <c r="JHD563" s="115"/>
      <c r="JHE563" s="115"/>
      <c r="JHF563" s="115"/>
      <c r="JHG563" s="115"/>
      <c r="JHH563" s="115"/>
      <c r="JHI563" s="115"/>
      <c r="JHJ563" s="115"/>
      <c r="JHK563" s="115"/>
      <c r="JHL563" s="115"/>
      <c r="JHM563" s="115"/>
      <c r="JHN563" s="115"/>
      <c r="JHO563" s="115"/>
      <c r="JHP563" s="115"/>
      <c r="JHQ563" s="115"/>
      <c r="JHR563" s="115"/>
      <c r="JHS563" s="115"/>
      <c r="JHT563" s="115"/>
      <c r="JHU563" s="115"/>
      <c r="JHV563" s="115"/>
      <c r="JHW563" s="115"/>
      <c r="JHX563" s="115"/>
      <c r="JHY563" s="115"/>
      <c r="JHZ563" s="115"/>
      <c r="JIA563" s="115"/>
      <c r="JIB563" s="115"/>
      <c r="JIC563" s="115"/>
      <c r="JID563" s="115"/>
      <c r="JIE563" s="115"/>
      <c r="JIF563" s="115"/>
      <c r="JIG563" s="115"/>
      <c r="JIH563" s="115"/>
      <c r="JII563" s="115"/>
      <c r="JIJ563" s="115"/>
      <c r="JIK563" s="115"/>
      <c r="JIL563" s="115"/>
      <c r="JIM563" s="115"/>
      <c r="JIN563" s="115"/>
      <c r="JIO563" s="115"/>
      <c r="JIP563" s="115"/>
      <c r="JIQ563" s="115"/>
      <c r="JIR563" s="115"/>
      <c r="JIS563" s="115"/>
      <c r="JIT563" s="115"/>
      <c r="JIU563" s="115"/>
      <c r="JIV563" s="115"/>
      <c r="JIW563" s="115"/>
      <c r="JIX563" s="115"/>
      <c r="JIY563" s="115"/>
      <c r="JIZ563" s="115"/>
      <c r="JJA563" s="115"/>
      <c r="JJB563" s="115"/>
      <c r="JJC563" s="115"/>
      <c r="JJD563" s="115"/>
      <c r="JJE563" s="115"/>
      <c r="JJF563" s="115"/>
      <c r="JJG563" s="115"/>
      <c r="JJH563" s="115"/>
      <c r="JJI563" s="115"/>
      <c r="JJJ563" s="115"/>
      <c r="JJK563" s="115"/>
      <c r="JJL563" s="115"/>
      <c r="JJM563" s="115"/>
      <c r="JJN563" s="115"/>
      <c r="JJO563" s="115"/>
      <c r="JJP563" s="115"/>
      <c r="JJQ563" s="115"/>
      <c r="JJR563" s="115"/>
      <c r="JJS563" s="115"/>
      <c r="JJT563" s="115"/>
      <c r="JJU563" s="115"/>
      <c r="JJV563" s="115"/>
      <c r="JJW563" s="115"/>
      <c r="JJX563" s="115"/>
      <c r="JJY563" s="115"/>
      <c r="JJZ563" s="115"/>
      <c r="JKA563" s="115"/>
      <c r="JKB563" s="115"/>
      <c r="JKC563" s="115"/>
      <c r="JKD563" s="115"/>
      <c r="JKE563" s="115"/>
      <c r="JKF563" s="115"/>
      <c r="JKG563" s="115"/>
      <c r="JKH563" s="115"/>
      <c r="JKI563" s="115"/>
      <c r="JKJ563" s="115"/>
      <c r="JKK563" s="115"/>
      <c r="JKL563" s="115"/>
      <c r="JKM563" s="115"/>
      <c r="JKN563" s="115"/>
      <c r="JKO563" s="115"/>
      <c r="JKP563" s="115"/>
      <c r="JKQ563" s="115"/>
      <c r="JKR563" s="115"/>
      <c r="JKS563" s="115"/>
      <c r="JKT563" s="115"/>
      <c r="JKU563" s="115"/>
      <c r="JKV563" s="115"/>
      <c r="JKW563" s="115"/>
      <c r="JKX563" s="115"/>
      <c r="JKY563" s="115"/>
      <c r="JKZ563" s="115"/>
      <c r="JLA563" s="115"/>
      <c r="JLB563" s="115"/>
      <c r="JLC563" s="115"/>
      <c r="JLD563" s="115"/>
      <c r="JLE563" s="115"/>
      <c r="JLF563" s="115"/>
      <c r="JLG563" s="115"/>
      <c r="JLH563" s="115"/>
      <c r="JLI563" s="115"/>
      <c r="JLJ563" s="115"/>
      <c r="JLK563" s="115"/>
      <c r="JLL563" s="115"/>
      <c r="JLM563" s="115"/>
      <c r="JLN563" s="115"/>
      <c r="JLO563" s="115"/>
      <c r="JLP563" s="115"/>
      <c r="JLQ563" s="115"/>
      <c r="JLR563" s="115"/>
      <c r="JLS563" s="115"/>
      <c r="JLT563" s="115"/>
      <c r="JLU563" s="115"/>
      <c r="JLV563" s="115"/>
      <c r="JLW563" s="115"/>
      <c r="JLX563" s="115"/>
      <c r="JLY563" s="115"/>
      <c r="JLZ563" s="115"/>
      <c r="JMA563" s="115"/>
      <c r="JMB563" s="115"/>
      <c r="JMC563" s="115"/>
      <c r="JMD563" s="115"/>
      <c r="JME563" s="115"/>
      <c r="JMF563" s="115"/>
      <c r="JMG563" s="115"/>
      <c r="JMH563" s="115"/>
      <c r="JMI563" s="115"/>
      <c r="JMJ563" s="115"/>
      <c r="JMK563" s="115"/>
      <c r="JML563" s="115"/>
      <c r="JMM563" s="115"/>
      <c r="JMN563" s="115"/>
      <c r="JMO563" s="115"/>
      <c r="JMP563" s="115"/>
      <c r="JMQ563" s="115"/>
      <c r="JMR563" s="115"/>
      <c r="JMS563" s="115"/>
      <c r="JMT563" s="115"/>
      <c r="JMU563" s="115"/>
      <c r="JMV563" s="115"/>
      <c r="JMW563" s="115"/>
      <c r="JMX563" s="115"/>
      <c r="JMY563" s="115"/>
      <c r="JMZ563" s="115"/>
      <c r="JNA563" s="115"/>
      <c r="JNB563" s="115"/>
      <c r="JNC563" s="115"/>
      <c r="JND563" s="115"/>
      <c r="JNE563" s="115"/>
      <c r="JNF563" s="115"/>
      <c r="JNG563" s="115"/>
      <c r="JNH563" s="115"/>
      <c r="JNI563" s="115"/>
      <c r="JNJ563" s="115"/>
      <c r="JNK563" s="115"/>
      <c r="JNL563" s="115"/>
      <c r="JNM563" s="115"/>
      <c r="JNN563" s="115"/>
      <c r="JNO563" s="115"/>
      <c r="JNP563" s="115"/>
      <c r="JNQ563" s="115"/>
      <c r="JNR563" s="115"/>
      <c r="JNS563" s="115"/>
      <c r="JNT563" s="115"/>
      <c r="JNU563" s="115"/>
      <c r="JNV563" s="115"/>
      <c r="JNW563" s="115"/>
      <c r="JNX563" s="115"/>
      <c r="JNY563" s="115"/>
      <c r="JNZ563" s="115"/>
      <c r="JOA563" s="115"/>
      <c r="JOB563" s="115"/>
      <c r="JOC563" s="115"/>
      <c r="JOD563" s="115"/>
      <c r="JOE563" s="115"/>
      <c r="JOF563" s="115"/>
      <c r="JOG563" s="115"/>
      <c r="JOH563" s="115"/>
      <c r="JOI563" s="115"/>
      <c r="JOJ563" s="115"/>
      <c r="JOK563" s="115"/>
      <c r="JOL563" s="115"/>
      <c r="JOM563" s="115"/>
      <c r="JON563" s="115"/>
      <c r="JOO563" s="115"/>
      <c r="JOP563" s="115"/>
      <c r="JOQ563" s="115"/>
      <c r="JOR563" s="115"/>
      <c r="JOS563" s="115"/>
      <c r="JOT563" s="115"/>
      <c r="JOU563" s="115"/>
      <c r="JOV563" s="115"/>
      <c r="JOW563" s="115"/>
      <c r="JOX563" s="115"/>
      <c r="JOY563" s="115"/>
      <c r="JOZ563" s="115"/>
      <c r="JPA563" s="115"/>
      <c r="JPB563" s="115"/>
      <c r="JPC563" s="115"/>
      <c r="JPD563" s="115"/>
      <c r="JPE563" s="115"/>
      <c r="JPF563" s="115"/>
      <c r="JPG563" s="115"/>
      <c r="JPH563" s="115"/>
      <c r="JPI563" s="115"/>
      <c r="JPJ563" s="115"/>
      <c r="JPK563" s="115"/>
      <c r="JPL563" s="115"/>
      <c r="JPM563" s="115"/>
      <c r="JPN563" s="115"/>
      <c r="JPO563" s="115"/>
      <c r="JPP563" s="115"/>
      <c r="JPQ563" s="115"/>
      <c r="JPR563" s="115"/>
      <c r="JPS563" s="115"/>
      <c r="JPT563" s="115"/>
      <c r="JPU563" s="115"/>
      <c r="JPV563" s="115"/>
      <c r="JPW563" s="115"/>
      <c r="JPX563" s="115"/>
      <c r="JPY563" s="115"/>
      <c r="JPZ563" s="115"/>
      <c r="JQA563" s="115"/>
      <c r="JQB563" s="115"/>
      <c r="JQC563" s="115"/>
      <c r="JQD563" s="115"/>
      <c r="JQE563" s="115"/>
      <c r="JQF563" s="115"/>
      <c r="JQG563" s="115"/>
      <c r="JQH563" s="115"/>
      <c r="JQI563" s="115"/>
      <c r="JQJ563" s="115"/>
      <c r="JQK563" s="115"/>
      <c r="JQL563" s="115"/>
      <c r="JQM563" s="115"/>
      <c r="JQN563" s="115"/>
      <c r="JQO563" s="115"/>
      <c r="JQP563" s="115"/>
      <c r="JQQ563" s="115"/>
      <c r="JQR563" s="115"/>
      <c r="JQS563" s="115"/>
      <c r="JQT563" s="115"/>
      <c r="JQU563" s="115"/>
      <c r="JQV563" s="115"/>
      <c r="JQW563" s="115"/>
      <c r="JQX563" s="115"/>
      <c r="JQY563" s="115"/>
      <c r="JQZ563" s="115"/>
      <c r="JRA563" s="115"/>
      <c r="JRB563" s="115"/>
      <c r="JRC563" s="115"/>
      <c r="JRD563" s="115"/>
      <c r="JRE563" s="115"/>
      <c r="JRF563" s="115"/>
      <c r="JRG563" s="115"/>
      <c r="JRH563" s="115"/>
      <c r="JRI563" s="115"/>
      <c r="JRJ563" s="115"/>
      <c r="JRK563" s="115"/>
      <c r="JRL563" s="115"/>
      <c r="JRM563" s="115"/>
      <c r="JRN563" s="115"/>
      <c r="JRO563" s="115"/>
      <c r="JRP563" s="115"/>
      <c r="JRQ563" s="115"/>
      <c r="JRR563" s="115"/>
      <c r="JRS563" s="115"/>
      <c r="JRT563" s="115"/>
      <c r="JRU563" s="115"/>
      <c r="JRV563" s="115"/>
      <c r="JRW563" s="115"/>
      <c r="JRX563" s="115"/>
      <c r="JRY563" s="115"/>
      <c r="JRZ563" s="115"/>
      <c r="JSA563" s="115"/>
      <c r="JSB563" s="115"/>
      <c r="JSC563" s="115"/>
      <c r="JSD563" s="115"/>
      <c r="JSE563" s="115"/>
      <c r="JSF563" s="115"/>
      <c r="JSG563" s="115"/>
      <c r="JSH563" s="115"/>
      <c r="JSI563" s="115"/>
      <c r="JSJ563" s="115"/>
      <c r="JSK563" s="115"/>
      <c r="JSL563" s="115"/>
      <c r="JSM563" s="115"/>
      <c r="JSN563" s="115"/>
      <c r="JSO563" s="115"/>
      <c r="JSP563" s="115"/>
      <c r="JSQ563" s="115"/>
      <c r="JSR563" s="115"/>
      <c r="JSS563" s="115"/>
      <c r="JST563" s="115"/>
      <c r="JSU563" s="115"/>
      <c r="JSV563" s="115"/>
      <c r="JSW563" s="115"/>
      <c r="JSX563" s="115"/>
      <c r="JSY563" s="115"/>
      <c r="JSZ563" s="115"/>
      <c r="JTA563" s="115"/>
      <c r="JTB563" s="115"/>
      <c r="JTC563" s="115"/>
      <c r="JTD563" s="115"/>
      <c r="JTE563" s="115"/>
      <c r="JTF563" s="115"/>
      <c r="JTG563" s="115"/>
      <c r="JTH563" s="115"/>
      <c r="JTI563" s="115"/>
      <c r="JTJ563" s="115"/>
      <c r="JTK563" s="115"/>
      <c r="JTL563" s="115"/>
      <c r="JTM563" s="115"/>
      <c r="JTN563" s="115"/>
      <c r="JTO563" s="115"/>
      <c r="JTP563" s="115"/>
      <c r="JTQ563" s="115"/>
      <c r="JTR563" s="115"/>
      <c r="JTS563" s="115"/>
      <c r="JTT563" s="115"/>
      <c r="JTU563" s="115"/>
      <c r="JTV563" s="115"/>
      <c r="JTW563" s="115"/>
      <c r="JTX563" s="115"/>
      <c r="JTY563" s="115"/>
      <c r="JTZ563" s="115"/>
      <c r="JUA563" s="115"/>
      <c r="JUB563" s="115"/>
      <c r="JUC563" s="115"/>
      <c r="JUD563" s="115"/>
      <c r="JUE563" s="115"/>
      <c r="JUF563" s="115"/>
      <c r="JUG563" s="115"/>
      <c r="JUH563" s="115"/>
      <c r="JUI563" s="115"/>
      <c r="JUJ563" s="115"/>
      <c r="JUK563" s="115"/>
      <c r="JUL563" s="115"/>
      <c r="JUM563" s="115"/>
      <c r="JUN563" s="115"/>
      <c r="JUO563" s="115"/>
      <c r="JUP563" s="115"/>
      <c r="JUQ563" s="115"/>
      <c r="JUR563" s="115"/>
      <c r="JUS563" s="115"/>
      <c r="JUT563" s="115"/>
      <c r="JUU563" s="115"/>
      <c r="JUV563" s="115"/>
      <c r="JUW563" s="115"/>
      <c r="JUX563" s="115"/>
      <c r="JUY563" s="115"/>
      <c r="JUZ563" s="115"/>
      <c r="JVA563" s="115"/>
      <c r="JVB563" s="115"/>
      <c r="JVC563" s="115"/>
      <c r="JVD563" s="115"/>
      <c r="JVE563" s="115"/>
      <c r="JVF563" s="115"/>
      <c r="JVG563" s="115"/>
      <c r="JVH563" s="115"/>
      <c r="JVI563" s="115"/>
      <c r="JVJ563" s="115"/>
      <c r="JVK563" s="115"/>
      <c r="JVL563" s="115"/>
      <c r="JVM563" s="115"/>
      <c r="JVN563" s="115"/>
      <c r="JVO563" s="115"/>
      <c r="JVP563" s="115"/>
      <c r="JVQ563" s="115"/>
      <c r="JVR563" s="115"/>
      <c r="JVS563" s="115"/>
      <c r="JVT563" s="115"/>
      <c r="JVU563" s="115"/>
      <c r="JVV563" s="115"/>
      <c r="JVW563" s="115"/>
      <c r="JVX563" s="115"/>
      <c r="JVY563" s="115"/>
      <c r="JVZ563" s="115"/>
      <c r="JWA563" s="115"/>
      <c r="JWB563" s="115"/>
      <c r="JWC563" s="115"/>
      <c r="JWD563" s="115"/>
      <c r="JWE563" s="115"/>
      <c r="JWF563" s="115"/>
      <c r="JWG563" s="115"/>
      <c r="JWH563" s="115"/>
      <c r="JWI563" s="115"/>
      <c r="JWJ563" s="115"/>
      <c r="JWK563" s="115"/>
      <c r="JWL563" s="115"/>
      <c r="JWM563" s="115"/>
      <c r="JWN563" s="115"/>
      <c r="JWO563" s="115"/>
      <c r="JWP563" s="115"/>
      <c r="JWQ563" s="115"/>
      <c r="JWR563" s="115"/>
      <c r="JWS563" s="115"/>
      <c r="JWT563" s="115"/>
      <c r="JWU563" s="115"/>
      <c r="JWV563" s="115"/>
      <c r="JWW563" s="115"/>
      <c r="JWX563" s="115"/>
      <c r="JWY563" s="115"/>
      <c r="JWZ563" s="115"/>
      <c r="JXA563" s="115"/>
      <c r="JXB563" s="115"/>
      <c r="JXC563" s="115"/>
      <c r="JXD563" s="115"/>
      <c r="JXE563" s="115"/>
      <c r="JXF563" s="115"/>
      <c r="JXG563" s="115"/>
      <c r="JXH563" s="115"/>
      <c r="JXI563" s="115"/>
      <c r="JXJ563" s="115"/>
      <c r="JXK563" s="115"/>
      <c r="JXL563" s="115"/>
      <c r="JXM563" s="115"/>
      <c r="JXN563" s="115"/>
      <c r="JXO563" s="115"/>
      <c r="JXP563" s="115"/>
      <c r="JXQ563" s="115"/>
      <c r="JXR563" s="115"/>
      <c r="JXS563" s="115"/>
      <c r="JXT563" s="115"/>
      <c r="JXU563" s="115"/>
      <c r="JXV563" s="115"/>
      <c r="JXW563" s="115"/>
      <c r="JXX563" s="115"/>
      <c r="JXY563" s="115"/>
      <c r="JXZ563" s="115"/>
      <c r="JYA563" s="115"/>
      <c r="JYB563" s="115"/>
      <c r="JYC563" s="115"/>
      <c r="JYD563" s="115"/>
      <c r="JYE563" s="115"/>
      <c r="JYF563" s="115"/>
      <c r="JYG563" s="115"/>
      <c r="JYH563" s="115"/>
      <c r="JYI563" s="115"/>
      <c r="JYJ563" s="115"/>
      <c r="JYK563" s="115"/>
      <c r="JYL563" s="115"/>
      <c r="JYM563" s="115"/>
      <c r="JYN563" s="115"/>
      <c r="JYO563" s="115"/>
      <c r="JYP563" s="115"/>
      <c r="JYQ563" s="115"/>
      <c r="JYR563" s="115"/>
      <c r="JYS563" s="115"/>
      <c r="JYT563" s="115"/>
      <c r="JYU563" s="115"/>
      <c r="JYV563" s="115"/>
      <c r="JYW563" s="115"/>
      <c r="JYX563" s="115"/>
      <c r="JYY563" s="115"/>
      <c r="JYZ563" s="115"/>
      <c r="JZA563" s="115"/>
      <c r="JZB563" s="115"/>
      <c r="JZC563" s="115"/>
      <c r="JZD563" s="115"/>
      <c r="JZE563" s="115"/>
      <c r="JZF563" s="115"/>
      <c r="JZG563" s="115"/>
      <c r="JZH563" s="115"/>
      <c r="JZI563" s="115"/>
      <c r="JZJ563" s="115"/>
      <c r="JZK563" s="115"/>
      <c r="JZL563" s="115"/>
      <c r="JZM563" s="115"/>
      <c r="JZN563" s="115"/>
      <c r="JZO563" s="115"/>
      <c r="JZP563" s="115"/>
      <c r="JZQ563" s="115"/>
      <c r="JZR563" s="115"/>
      <c r="JZS563" s="115"/>
      <c r="JZT563" s="115"/>
      <c r="JZU563" s="115"/>
      <c r="JZV563" s="115"/>
      <c r="JZW563" s="115"/>
      <c r="JZX563" s="115"/>
      <c r="JZY563" s="115"/>
      <c r="JZZ563" s="115"/>
      <c r="KAA563" s="115"/>
      <c r="KAB563" s="115"/>
      <c r="KAC563" s="115"/>
      <c r="KAD563" s="115"/>
      <c r="KAE563" s="115"/>
      <c r="KAF563" s="115"/>
      <c r="KAG563" s="115"/>
      <c r="KAH563" s="115"/>
      <c r="KAI563" s="115"/>
      <c r="KAJ563" s="115"/>
      <c r="KAK563" s="115"/>
      <c r="KAL563" s="115"/>
      <c r="KAM563" s="115"/>
      <c r="KAN563" s="115"/>
      <c r="KAO563" s="115"/>
      <c r="KAP563" s="115"/>
      <c r="KAQ563" s="115"/>
      <c r="KAR563" s="115"/>
      <c r="KAS563" s="115"/>
      <c r="KAT563" s="115"/>
      <c r="KAU563" s="115"/>
      <c r="KAV563" s="115"/>
      <c r="KAW563" s="115"/>
      <c r="KAX563" s="115"/>
      <c r="KAY563" s="115"/>
      <c r="KAZ563" s="115"/>
      <c r="KBA563" s="115"/>
      <c r="KBB563" s="115"/>
      <c r="KBC563" s="115"/>
      <c r="KBD563" s="115"/>
      <c r="KBE563" s="115"/>
      <c r="KBF563" s="115"/>
      <c r="KBG563" s="115"/>
      <c r="KBH563" s="115"/>
      <c r="KBI563" s="115"/>
      <c r="KBJ563" s="115"/>
      <c r="KBK563" s="115"/>
      <c r="KBL563" s="115"/>
      <c r="KBM563" s="115"/>
      <c r="KBN563" s="115"/>
      <c r="KBO563" s="115"/>
      <c r="KBP563" s="115"/>
      <c r="KBQ563" s="115"/>
      <c r="KBR563" s="115"/>
      <c r="KBS563" s="115"/>
      <c r="KBT563" s="115"/>
      <c r="KBU563" s="115"/>
      <c r="KBV563" s="115"/>
      <c r="KBW563" s="115"/>
      <c r="KBX563" s="115"/>
      <c r="KBY563" s="115"/>
      <c r="KBZ563" s="115"/>
      <c r="KCA563" s="115"/>
      <c r="KCB563" s="115"/>
      <c r="KCC563" s="115"/>
      <c r="KCD563" s="115"/>
      <c r="KCE563" s="115"/>
      <c r="KCF563" s="115"/>
      <c r="KCG563" s="115"/>
      <c r="KCH563" s="115"/>
      <c r="KCI563" s="115"/>
      <c r="KCJ563" s="115"/>
      <c r="KCK563" s="115"/>
      <c r="KCL563" s="115"/>
      <c r="KCM563" s="115"/>
      <c r="KCN563" s="115"/>
      <c r="KCO563" s="115"/>
      <c r="KCP563" s="115"/>
      <c r="KCQ563" s="115"/>
      <c r="KCR563" s="115"/>
      <c r="KCS563" s="115"/>
      <c r="KCT563" s="115"/>
      <c r="KCU563" s="115"/>
      <c r="KCV563" s="115"/>
      <c r="KCW563" s="115"/>
      <c r="KCX563" s="115"/>
      <c r="KCY563" s="115"/>
      <c r="KCZ563" s="115"/>
      <c r="KDA563" s="115"/>
      <c r="KDB563" s="115"/>
      <c r="KDC563" s="115"/>
      <c r="KDD563" s="115"/>
      <c r="KDE563" s="115"/>
      <c r="KDF563" s="115"/>
      <c r="KDG563" s="115"/>
      <c r="KDH563" s="115"/>
      <c r="KDI563" s="115"/>
      <c r="KDJ563" s="115"/>
      <c r="KDK563" s="115"/>
      <c r="KDL563" s="115"/>
      <c r="KDM563" s="115"/>
      <c r="KDN563" s="115"/>
      <c r="KDO563" s="115"/>
      <c r="KDP563" s="115"/>
      <c r="KDQ563" s="115"/>
      <c r="KDR563" s="115"/>
      <c r="KDS563" s="115"/>
      <c r="KDT563" s="115"/>
      <c r="KDU563" s="115"/>
      <c r="KDV563" s="115"/>
      <c r="KDW563" s="115"/>
      <c r="KDX563" s="115"/>
      <c r="KDY563" s="115"/>
      <c r="KDZ563" s="115"/>
      <c r="KEA563" s="115"/>
      <c r="KEB563" s="115"/>
      <c r="KEC563" s="115"/>
      <c r="KED563" s="115"/>
      <c r="KEE563" s="115"/>
      <c r="KEF563" s="115"/>
      <c r="KEG563" s="115"/>
      <c r="KEH563" s="115"/>
      <c r="KEI563" s="115"/>
      <c r="KEJ563" s="115"/>
      <c r="KEK563" s="115"/>
      <c r="KEL563" s="115"/>
      <c r="KEM563" s="115"/>
      <c r="KEN563" s="115"/>
      <c r="KEO563" s="115"/>
      <c r="KEP563" s="115"/>
      <c r="KEQ563" s="115"/>
      <c r="KER563" s="115"/>
      <c r="KES563" s="115"/>
      <c r="KET563" s="115"/>
      <c r="KEU563" s="115"/>
      <c r="KEV563" s="115"/>
      <c r="KEW563" s="115"/>
      <c r="KEX563" s="115"/>
      <c r="KEY563" s="115"/>
      <c r="KEZ563" s="115"/>
      <c r="KFA563" s="115"/>
      <c r="KFB563" s="115"/>
      <c r="KFC563" s="115"/>
      <c r="KFD563" s="115"/>
      <c r="KFE563" s="115"/>
      <c r="KFF563" s="115"/>
      <c r="KFG563" s="115"/>
      <c r="KFH563" s="115"/>
      <c r="KFI563" s="115"/>
      <c r="KFJ563" s="115"/>
      <c r="KFK563" s="115"/>
      <c r="KFL563" s="115"/>
      <c r="KFM563" s="115"/>
      <c r="KFN563" s="115"/>
      <c r="KFO563" s="115"/>
      <c r="KFP563" s="115"/>
      <c r="KFQ563" s="115"/>
      <c r="KFR563" s="115"/>
      <c r="KFS563" s="115"/>
      <c r="KFT563" s="115"/>
      <c r="KFU563" s="115"/>
      <c r="KFV563" s="115"/>
      <c r="KFW563" s="115"/>
      <c r="KFX563" s="115"/>
      <c r="KFY563" s="115"/>
      <c r="KFZ563" s="115"/>
      <c r="KGA563" s="115"/>
      <c r="KGB563" s="115"/>
      <c r="KGC563" s="115"/>
      <c r="KGD563" s="115"/>
      <c r="KGE563" s="115"/>
      <c r="KGF563" s="115"/>
      <c r="KGG563" s="115"/>
      <c r="KGH563" s="115"/>
      <c r="KGI563" s="115"/>
      <c r="KGJ563" s="115"/>
      <c r="KGK563" s="115"/>
      <c r="KGL563" s="115"/>
      <c r="KGM563" s="115"/>
      <c r="KGN563" s="115"/>
      <c r="KGO563" s="115"/>
      <c r="KGP563" s="115"/>
      <c r="KGQ563" s="115"/>
      <c r="KGR563" s="115"/>
      <c r="KGS563" s="115"/>
      <c r="KGT563" s="115"/>
      <c r="KGU563" s="115"/>
      <c r="KGV563" s="115"/>
      <c r="KGW563" s="115"/>
      <c r="KGX563" s="115"/>
      <c r="KGY563" s="115"/>
      <c r="KGZ563" s="115"/>
      <c r="KHA563" s="115"/>
      <c r="KHB563" s="115"/>
      <c r="KHC563" s="115"/>
      <c r="KHD563" s="115"/>
      <c r="KHE563" s="115"/>
      <c r="KHF563" s="115"/>
      <c r="KHG563" s="115"/>
      <c r="KHH563" s="115"/>
      <c r="KHI563" s="115"/>
      <c r="KHJ563" s="115"/>
      <c r="KHK563" s="115"/>
      <c r="KHL563" s="115"/>
      <c r="KHM563" s="115"/>
      <c r="KHN563" s="115"/>
      <c r="KHO563" s="115"/>
      <c r="KHP563" s="115"/>
      <c r="KHQ563" s="115"/>
      <c r="KHR563" s="115"/>
      <c r="KHS563" s="115"/>
      <c r="KHT563" s="115"/>
      <c r="KHU563" s="115"/>
      <c r="KHV563" s="115"/>
      <c r="KHW563" s="115"/>
      <c r="KHX563" s="115"/>
      <c r="KHY563" s="115"/>
      <c r="KHZ563" s="115"/>
      <c r="KIA563" s="115"/>
      <c r="KIB563" s="115"/>
      <c r="KIC563" s="115"/>
      <c r="KID563" s="115"/>
      <c r="KIE563" s="115"/>
      <c r="KIF563" s="115"/>
      <c r="KIG563" s="115"/>
      <c r="KIH563" s="115"/>
      <c r="KII563" s="115"/>
      <c r="KIJ563" s="115"/>
      <c r="KIK563" s="115"/>
      <c r="KIL563" s="115"/>
      <c r="KIM563" s="115"/>
      <c r="KIN563" s="115"/>
      <c r="KIO563" s="115"/>
      <c r="KIP563" s="115"/>
      <c r="KIQ563" s="115"/>
      <c r="KIR563" s="115"/>
      <c r="KIS563" s="115"/>
      <c r="KIT563" s="115"/>
      <c r="KIU563" s="115"/>
      <c r="KIV563" s="115"/>
      <c r="KIW563" s="115"/>
      <c r="KIX563" s="115"/>
      <c r="KIY563" s="115"/>
      <c r="KIZ563" s="115"/>
      <c r="KJA563" s="115"/>
      <c r="KJB563" s="115"/>
      <c r="KJC563" s="115"/>
      <c r="KJD563" s="115"/>
      <c r="KJE563" s="115"/>
      <c r="KJF563" s="115"/>
      <c r="KJG563" s="115"/>
      <c r="KJH563" s="115"/>
      <c r="KJI563" s="115"/>
      <c r="KJJ563" s="115"/>
      <c r="KJK563" s="115"/>
      <c r="KJL563" s="115"/>
      <c r="KJM563" s="115"/>
      <c r="KJN563" s="115"/>
      <c r="KJO563" s="115"/>
      <c r="KJP563" s="115"/>
      <c r="KJQ563" s="115"/>
      <c r="KJR563" s="115"/>
      <c r="KJS563" s="115"/>
      <c r="KJT563" s="115"/>
      <c r="KJU563" s="115"/>
      <c r="KJV563" s="115"/>
      <c r="KJW563" s="115"/>
      <c r="KJX563" s="115"/>
      <c r="KJY563" s="115"/>
      <c r="KJZ563" s="115"/>
      <c r="KKA563" s="115"/>
      <c r="KKB563" s="115"/>
      <c r="KKC563" s="115"/>
      <c r="KKD563" s="115"/>
      <c r="KKE563" s="115"/>
      <c r="KKF563" s="115"/>
      <c r="KKG563" s="115"/>
      <c r="KKH563" s="115"/>
      <c r="KKI563" s="115"/>
      <c r="KKJ563" s="115"/>
      <c r="KKK563" s="115"/>
      <c r="KKL563" s="115"/>
      <c r="KKM563" s="115"/>
      <c r="KKN563" s="115"/>
      <c r="KKO563" s="115"/>
      <c r="KKP563" s="115"/>
      <c r="KKQ563" s="115"/>
      <c r="KKR563" s="115"/>
      <c r="KKS563" s="115"/>
      <c r="KKT563" s="115"/>
      <c r="KKU563" s="115"/>
      <c r="KKV563" s="115"/>
      <c r="KKW563" s="115"/>
      <c r="KKX563" s="115"/>
      <c r="KKY563" s="115"/>
      <c r="KKZ563" s="115"/>
      <c r="KLA563" s="115"/>
      <c r="KLB563" s="115"/>
      <c r="KLC563" s="115"/>
      <c r="KLD563" s="115"/>
      <c r="KLE563" s="115"/>
      <c r="KLF563" s="115"/>
      <c r="KLG563" s="115"/>
      <c r="KLH563" s="115"/>
      <c r="KLI563" s="115"/>
      <c r="KLJ563" s="115"/>
      <c r="KLK563" s="115"/>
      <c r="KLL563" s="115"/>
      <c r="KLM563" s="115"/>
      <c r="KLN563" s="115"/>
      <c r="KLO563" s="115"/>
      <c r="KLP563" s="115"/>
      <c r="KLQ563" s="115"/>
      <c r="KLR563" s="115"/>
      <c r="KLS563" s="115"/>
      <c r="KLT563" s="115"/>
      <c r="KLU563" s="115"/>
      <c r="KLV563" s="115"/>
      <c r="KLW563" s="115"/>
      <c r="KLX563" s="115"/>
      <c r="KLY563" s="115"/>
      <c r="KLZ563" s="115"/>
      <c r="KMA563" s="115"/>
      <c r="KMB563" s="115"/>
      <c r="KMC563" s="115"/>
      <c r="KMD563" s="115"/>
      <c r="KME563" s="115"/>
      <c r="KMF563" s="115"/>
      <c r="KMG563" s="115"/>
      <c r="KMH563" s="115"/>
      <c r="KMI563" s="115"/>
      <c r="KMJ563" s="115"/>
      <c r="KMK563" s="115"/>
      <c r="KML563" s="115"/>
      <c r="KMM563" s="115"/>
      <c r="KMN563" s="115"/>
      <c r="KMO563" s="115"/>
      <c r="KMP563" s="115"/>
      <c r="KMQ563" s="115"/>
      <c r="KMR563" s="115"/>
      <c r="KMS563" s="115"/>
      <c r="KMT563" s="115"/>
      <c r="KMU563" s="115"/>
      <c r="KMV563" s="115"/>
      <c r="KMW563" s="115"/>
      <c r="KMX563" s="115"/>
      <c r="KMY563" s="115"/>
      <c r="KMZ563" s="115"/>
      <c r="KNA563" s="115"/>
      <c r="KNB563" s="115"/>
      <c r="KNC563" s="115"/>
      <c r="KND563" s="115"/>
      <c r="KNE563" s="115"/>
      <c r="KNF563" s="115"/>
      <c r="KNG563" s="115"/>
      <c r="KNH563" s="115"/>
      <c r="KNI563" s="115"/>
      <c r="KNJ563" s="115"/>
      <c r="KNK563" s="115"/>
      <c r="KNL563" s="115"/>
      <c r="KNM563" s="115"/>
      <c r="KNN563" s="115"/>
      <c r="KNO563" s="115"/>
      <c r="KNP563" s="115"/>
      <c r="KNQ563" s="115"/>
      <c r="KNR563" s="115"/>
      <c r="KNS563" s="115"/>
      <c r="KNT563" s="115"/>
      <c r="KNU563" s="115"/>
      <c r="KNV563" s="115"/>
      <c r="KNW563" s="115"/>
      <c r="KNX563" s="115"/>
      <c r="KNY563" s="115"/>
      <c r="KNZ563" s="115"/>
      <c r="KOA563" s="115"/>
      <c r="KOB563" s="115"/>
      <c r="KOC563" s="115"/>
      <c r="KOD563" s="115"/>
      <c r="KOE563" s="115"/>
      <c r="KOF563" s="115"/>
      <c r="KOG563" s="115"/>
      <c r="KOH563" s="115"/>
      <c r="KOI563" s="115"/>
      <c r="KOJ563" s="115"/>
      <c r="KOK563" s="115"/>
      <c r="KOL563" s="115"/>
      <c r="KOM563" s="115"/>
      <c r="KON563" s="115"/>
      <c r="KOO563" s="115"/>
      <c r="KOP563" s="115"/>
      <c r="KOQ563" s="115"/>
      <c r="KOR563" s="115"/>
      <c r="KOS563" s="115"/>
      <c r="KOT563" s="115"/>
      <c r="KOU563" s="115"/>
      <c r="KOV563" s="115"/>
      <c r="KOW563" s="115"/>
      <c r="KOX563" s="115"/>
      <c r="KOY563" s="115"/>
      <c r="KOZ563" s="115"/>
      <c r="KPA563" s="115"/>
      <c r="KPB563" s="115"/>
      <c r="KPC563" s="115"/>
      <c r="KPD563" s="115"/>
      <c r="KPE563" s="115"/>
      <c r="KPF563" s="115"/>
      <c r="KPG563" s="115"/>
      <c r="KPH563" s="115"/>
      <c r="KPI563" s="115"/>
      <c r="KPJ563" s="115"/>
      <c r="KPK563" s="115"/>
      <c r="KPL563" s="115"/>
      <c r="KPM563" s="115"/>
      <c r="KPN563" s="115"/>
      <c r="KPO563" s="115"/>
      <c r="KPP563" s="115"/>
      <c r="KPQ563" s="115"/>
      <c r="KPR563" s="115"/>
      <c r="KPS563" s="115"/>
      <c r="KPT563" s="115"/>
      <c r="KPU563" s="115"/>
      <c r="KPV563" s="115"/>
      <c r="KPW563" s="115"/>
      <c r="KPX563" s="115"/>
      <c r="KPY563" s="115"/>
      <c r="KPZ563" s="115"/>
      <c r="KQA563" s="115"/>
      <c r="KQB563" s="115"/>
      <c r="KQC563" s="115"/>
      <c r="KQD563" s="115"/>
      <c r="KQE563" s="115"/>
      <c r="KQF563" s="115"/>
      <c r="KQG563" s="115"/>
      <c r="KQH563" s="115"/>
      <c r="KQI563" s="115"/>
      <c r="KQJ563" s="115"/>
      <c r="KQK563" s="115"/>
      <c r="KQL563" s="115"/>
      <c r="KQM563" s="115"/>
      <c r="KQN563" s="115"/>
      <c r="KQO563" s="115"/>
      <c r="KQP563" s="115"/>
      <c r="KQQ563" s="115"/>
      <c r="KQR563" s="115"/>
      <c r="KQS563" s="115"/>
      <c r="KQT563" s="115"/>
      <c r="KQU563" s="115"/>
      <c r="KQV563" s="115"/>
      <c r="KQW563" s="115"/>
      <c r="KQX563" s="115"/>
      <c r="KQY563" s="115"/>
      <c r="KQZ563" s="115"/>
      <c r="KRA563" s="115"/>
      <c r="KRB563" s="115"/>
      <c r="KRC563" s="115"/>
      <c r="KRD563" s="115"/>
      <c r="KRE563" s="115"/>
      <c r="KRF563" s="115"/>
      <c r="KRG563" s="115"/>
      <c r="KRH563" s="115"/>
      <c r="KRI563" s="115"/>
      <c r="KRJ563" s="115"/>
      <c r="KRK563" s="115"/>
      <c r="KRL563" s="115"/>
      <c r="KRM563" s="115"/>
      <c r="KRN563" s="115"/>
      <c r="KRO563" s="115"/>
      <c r="KRP563" s="115"/>
      <c r="KRQ563" s="115"/>
      <c r="KRR563" s="115"/>
      <c r="KRS563" s="115"/>
      <c r="KRT563" s="115"/>
      <c r="KRU563" s="115"/>
      <c r="KRV563" s="115"/>
      <c r="KRW563" s="115"/>
      <c r="KRX563" s="115"/>
      <c r="KRY563" s="115"/>
      <c r="KRZ563" s="115"/>
      <c r="KSA563" s="115"/>
      <c r="KSB563" s="115"/>
      <c r="KSC563" s="115"/>
      <c r="KSD563" s="115"/>
      <c r="KSE563" s="115"/>
      <c r="KSF563" s="115"/>
      <c r="KSG563" s="115"/>
      <c r="KSH563" s="115"/>
      <c r="KSI563" s="115"/>
      <c r="KSJ563" s="115"/>
      <c r="KSK563" s="115"/>
      <c r="KSL563" s="115"/>
      <c r="KSM563" s="115"/>
      <c r="KSN563" s="115"/>
      <c r="KSO563" s="115"/>
      <c r="KSP563" s="115"/>
      <c r="KSQ563" s="115"/>
      <c r="KSR563" s="115"/>
      <c r="KSS563" s="115"/>
      <c r="KST563" s="115"/>
      <c r="KSU563" s="115"/>
      <c r="KSV563" s="115"/>
      <c r="KSW563" s="115"/>
      <c r="KSX563" s="115"/>
      <c r="KSY563" s="115"/>
      <c r="KSZ563" s="115"/>
      <c r="KTA563" s="115"/>
      <c r="KTB563" s="115"/>
      <c r="KTC563" s="115"/>
      <c r="KTD563" s="115"/>
      <c r="KTE563" s="115"/>
      <c r="KTF563" s="115"/>
      <c r="KTG563" s="115"/>
      <c r="KTH563" s="115"/>
      <c r="KTI563" s="115"/>
      <c r="KTJ563" s="115"/>
      <c r="KTK563" s="115"/>
      <c r="KTL563" s="115"/>
      <c r="KTM563" s="115"/>
      <c r="KTN563" s="115"/>
      <c r="KTO563" s="115"/>
      <c r="KTP563" s="115"/>
      <c r="KTQ563" s="115"/>
      <c r="KTR563" s="115"/>
      <c r="KTS563" s="115"/>
      <c r="KTT563" s="115"/>
      <c r="KTU563" s="115"/>
      <c r="KTV563" s="115"/>
      <c r="KTW563" s="115"/>
      <c r="KTX563" s="115"/>
      <c r="KTY563" s="115"/>
      <c r="KTZ563" s="115"/>
      <c r="KUA563" s="115"/>
      <c r="KUB563" s="115"/>
      <c r="KUC563" s="115"/>
      <c r="KUD563" s="115"/>
      <c r="KUE563" s="115"/>
      <c r="KUF563" s="115"/>
      <c r="KUG563" s="115"/>
      <c r="KUH563" s="115"/>
      <c r="KUI563" s="115"/>
      <c r="KUJ563" s="115"/>
      <c r="KUK563" s="115"/>
      <c r="KUL563" s="115"/>
      <c r="KUM563" s="115"/>
      <c r="KUN563" s="115"/>
      <c r="KUO563" s="115"/>
      <c r="KUP563" s="115"/>
      <c r="KUQ563" s="115"/>
      <c r="KUR563" s="115"/>
      <c r="KUS563" s="115"/>
      <c r="KUT563" s="115"/>
      <c r="KUU563" s="115"/>
      <c r="KUV563" s="115"/>
      <c r="KUW563" s="115"/>
      <c r="KUX563" s="115"/>
      <c r="KUY563" s="115"/>
      <c r="KUZ563" s="115"/>
      <c r="KVA563" s="115"/>
      <c r="KVB563" s="115"/>
      <c r="KVC563" s="115"/>
      <c r="KVD563" s="115"/>
      <c r="KVE563" s="115"/>
      <c r="KVF563" s="115"/>
      <c r="KVG563" s="115"/>
      <c r="KVH563" s="115"/>
      <c r="KVI563" s="115"/>
      <c r="KVJ563" s="115"/>
      <c r="KVK563" s="115"/>
      <c r="KVL563" s="115"/>
      <c r="KVM563" s="115"/>
      <c r="KVN563" s="115"/>
      <c r="KVO563" s="115"/>
      <c r="KVP563" s="115"/>
      <c r="KVQ563" s="115"/>
      <c r="KVR563" s="115"/>
      <c r="KVS563" s="115"/>
      <c r="KVT563" s="115"/>
      <c r="KVU563" s="115"/>
      <c r="KVV563" s="115"/>
      <c r="KVW563" s="115"/>
      <c r="KVX563" s="115"/>
      <c r="KVY563" s="115"/>
      <c r="KVZ563" s="115"/>
      <c r="KWA563" s="115"/>
      <c r="KWB563" s="115"/>
      <c r="KWC563" s="115"/>
      <c r="KWD563" s="115"/>
      <c r="KWE563" s="115"/>
      <c r="KWF563" s="115"/>
      <c r="KWG563" s="115"/>
      <c r="KWH563" s="115"/>
      <c r="KWI563" s="115"/>
      <c r="KWJ563" s="115"/>
      <c r="KWK563" s="115"/>
      <c r="KWL563" s="115"/>
      <c r="KWM563" s="115"/>
      <c r="KWN563" s="115"/>
      <c r="KWO563" s="115"/>
      <c r="KWP563" s="115"/>
      <c r="KWQ563" s="115"/>
      <c r="KWR563" s="115"/>
      <c r="KWS563" s="115"/>
      <c r="KWT563" s="115"/>
      <c r="KWU563" s="115"/>
      <c r="KWV563" s="115"/>
      <c r="KWW563" s="115"/>
      <c r="KWX563" s="115"/>
      <c r="KWY563" s="115"/>
      <c r="KWZ563" s="115"/>
      <c r="KXA563" s="115"/>
      <c r="KXB563" s="115"/>
      <c r="KXC563" s="115"/>
      <c r="KXD563" s="115"/>
      <c r="KXE563" s="115"/>
      <c r="KXF563" s="115"/>
      <c r="KXG563" s="115"/>
      <c r="KXH563" s="115"/>
      <c r="KXI563" s="115"/>
      <c r="KXJ563" s="115"/>
      <c r="KXK563" s="115"/>
      <c r="KXL563" s="115"/>
      <c r="KXM563" s="115"/>
      <c r="KXN563" s="115"/>
      <c r="KXO563" s="115"/>
      <c r="KXP563" s="115"/>
      <c r="KXQ563" s="115"/>
      <c r="KXR563" s="115"/>
      <c r="KXS563" s="115"/>
      <c r="KXT563" s="115"/>
      <c r="KXU563" s="115"/>
      <c r="KXV563" s="115"/>
      <c r="KXW563" s="115"/>
      <c r="KXX563" s="115"/>
      <c r="KXY563" s="115"/>
      <c r="KXZ563" s="115"/>
      <c r="KYA563" s="115"/>
      <c r="KYB563" s="115"/>
      <c r="KYC563" s="115"/>
      <c r="KYD563" s="115"/>
      <c r="KYE563" s="115"/>
      <c r="KYF563" s="115"/>
      <c r="KYG563" s="115"/>
      <c r="KYH563" s="115"/>
      <c r="KYI563" s="115"/>
      <c r="KYJ563" s="115"/>
      <c r="KYK563" s="115"/>
      <c r="KYL563" s="115"/>
      <c r="KYM563" s="115"/>
      <c r="KYN563" s="115"/>
      <c r="KYO563" s="115"/>
      <c r="KYP563" s="115"/>
      <c r="KYQ563" s="115"/>
      <c r="KYR563" s="115"/>
      <c r="KYS563" s="115"/>
      <c r="KYT563" s="115"/>
      <c r="KYU563" s="115"/>
      <c r="KYV563" s="115"/>
      <c r="KYW563" s="115"/>
      <c r="KYX563" s="115"/>
      <c r="KYY563" s="115"/>
      <c r="KYZ563" s="115"/>
      <c r="KZA563" s="115"/>
      <c r="KZB563" s="115"/>
      <c r="KZC563" s="115"/>
      <c r="KZD563" s="115"/>
      <c r="KZE563" s="115"/>
      <c r="KZF563" s="115"/>
      <c r="KZG563" s="115"/>
      <c r="KZH563" s="115"/>
      <c r="KZI563" s="115"/>
      <c r="KZJ563" s="115"/>
      <c r="KZK563" s="115"/>
      <c r="KZL563" s="115"/>
      <c r="KZM563" s="115"/>
      <c r="KZN563" s="115"/>
      <c r="KZO563" s="115"/>
      <c r="KZP563" s="115"/>
      <c r="KZQ563" s="115"/>
      <c r="KZR563" s="115"/>
      <c r="KZS563" s="115"/>
      <c r="KZT563" s="115"/>
      <c r="KZU563" s="115"/>
      <c r="KZV563" s="115"/>
      <c r="KZW563" s="115"/>
      <c r="KZX563" s="115"/>
      <c r="KZY563" s="115"/>
      <c r="KZZ563" s="115"/>
      <c r="LAA563" s="115"/>
      <c r="LAB563" s="115"/>
      <c r="LAC563" s="115"/>
      <c r="LAD563" s="115"/>
      <c r="LAE563" s="115"/>
      <c r="LAF563" s="115"/>
      <c r="LAG563" s="115"/>
      <c r="LAH563" s="115"/>
      <c r="LAI563" s="115"/>
      <c r="LAJ563" s="115"/>
      <c r="LAK563" s="115"/>
      <c r="LAL563" s="115"/>
      <c r="LAM563" s="115"/>
      <c r="LAN563" s="115"/>
      <c r="LAO563" s="115"/>
      <c r="LAP563" s="115"/>
      <c r="LAQ563" s="115"/>
      <c r="LAR563" s="115"/>
      <c r="LAS563" s="115"/>
      <c r="LAT563" s="115"/>
      <c r="LAU563" s="115"/>
      <c r="LAV563" s="115"/>
      <c r="LAW563" s="115"/>
      <c r="LAX563" s="115"/>
      <c r="LAY563" s="115"/>
      <c r="LAZ563" s="115"/>
      <c r="LBA563" s="115"/>
      <c r="LBB563" s="115"/>
      <c r="LBC563" s="115"/>
      <c r="LBD563" s="115"/>
      <c r="LBE563" s="115"/>
      <c r="LBF563" s="115"/>
      <c r="LBG563" s="115"/>
      <c r="LBH563" s="115"/>
      <c r="LBI563" s="115"/>
      <c r="LBJ563" s="115"/>
      <c r="LBK563" s="115"/>
      <c r="LBL563" s="115"/>
      <c r="LBM563" s="115"/>
      <c r="LBN563" s="115"/>
      <c r="LBO563" s="115"/>
      <c r="LBP563" s="115"/>
      <c r="LBQ563" s="115"/>
      <c r="LBR563" s="115"/>
      <c r="LBS563" s="115"/>
      <c r="LBT563" s="115"/>
      <c r="LBU563" s="115"/>
      <c r="LBV563" s="115"/>
      <c r="LBW563" s="115"/>
      <c r="LBX563" s="115"/>
      <c r="LBY563" s="115"/>
      <c r="LBZ563" s="115"/>
      <c r="LCA563" s="115"/>
      <c r="LCB563" s="115"/>
      <c r="LCC563" s="115"/>
      <c r="LCD563" s="115"/>
      <c r="LCE563" s="115"/>
      <c r="LCF563" s="115"/>
      <c r="LCG563" s="115"/>
      <c r="LCH563" s="115"/>
      <c r="LCI563" s="115"/>
      <c r="LCJ563" s="115"/>
      <c r="LCK563" s="115"/>
      <c r="LCL563" s="115"/>
      <c r="LCM563" s="115"/>
      <c r="LCN563" s="115"/>
      <c r="LCO563" s="115"/>
      <c r="LCP563" s="115"/>
      <c r="LCQ563" s="115"/>
      <c r="LCR563" s="115"/>
      <c r="LCS563" s="115"/>
      <c r="LCT563" s="115"/>
      <c r="LCU563" s="115"/>
      <c r="LCV563" s="115"/>
      <c r="LCW563" s="115"/>
      <c r="LCX563" s="115"/>
      <c r="LCY563" s="115"/>
      <c r="LCZ563" s="115"/>
      <c r="LDA563" s="115"/>
      <c r="LDB563" s="115"/>
      <c r="LDC563" s="115"/>
      <c r="LDD563" s="115"/>
      <c r="LDE563" s="115"/>
      <c r="LDF563" s="115"/>
      <c r="LDG563" s="115"/>
      <c r="LDH563" s="115"/>
      <c r="LDI563" s="115"/>
      <c r="LDJ563" s="115"/>
      <c r="LDK563" s="115"/>
      <c r="LDL563" s="115"/>
      <c r="LDM563" s="115"/>
      <c r="LDN563" s="115"/>
      <c r="LDO563" s="115"/>
      <c r="LDP563" s="115"/>
      <c r="LDQ563" s="115"/>
      <c r="LDR563" s="115"/>
      <c r="LDS563" s="115"/>
      <c r="LDT563" s="115"/>
      <c r="LDU563" s="115"/>
      <c r="LDV563" s="115"/>
      <c r="LDW563" s="115"/>
      <c r="LDX563" s="115"/>
      <c r="LDY563" s="115"/>
      <c r="LDZ563" s="115"/>
      <c r="LEA563" s="115"/>
      <c r="LEB563" s="115"/>
      <c r="LEC563" s="115"/>
      <c r="LED563" s="115"/>
      <c r="LEE563" s="115"/>
      <c r="LEF563" s="115"/>
      <c r="LEG563" s="115"/>
      <c r="LEH563" s="115"/>
      <c r="LEI563" s="115"/>
      <c r="LEJ563" s="115"/>
      <c r="LEK563" s="115"/>
      <c r="LEL563" s="115"/>
      <c r="LEM563" s="115"/>
      <c r="LEN563" s="115"/>
      <c r="LEO563" s="115"/>
      <c r="LEP563" s="115"/>
      <c r="LEQ563" s="115"/>
      <c r="LER563" s="115"/>
      <c r="LES563" s="115"/>
      <c r="LET563" s="115"/>
      <c r="LEU563" s="115"/>
      <c r="LEV563" s="115"/>
      <c r="LEW563" s="115"/>
      <c r="LEX563" s="115"/>
      <c r="LEY563" s="115"/>
      <c r="LEZ563" s="115"/>
      <c r="LFA563" s="115"/>
      <c r="LFB563" s="115"/>
      <c r="LFC563" s="115"/>
      <c r="LFD563" s="115"/>
      <c r="LFE563" s="115"/>
      <c r="LFF563" s="115"/>
      <c r="LFG563" s="115"/>
      <c r="LFH563" s="115"/>
      <c r="LFI563" s="115"/>
      <c r="LFJ563" s="115"/>
      <c r="LFK563" s="115"/>
      <c r="LFL563" s="115"/>
      <c r="LFM563" s="115"/>
      <c r="LFN563" s="115"/>
      <c r="LFO563" s="115"/>
      <c r="LFP563" s="115"/>
      <c r="LFQ563" s="115"/>
      <c r="LFR563" s="115"/>
      <c r="LFS563" s="115"/>
      <c r="LFT563" s="115"/>
      <c r="LFU563" s="115"/>
      <c r="LFV563" s="115"/>
      <c r="LFW563" s="115"/>
      <c r="LFX563" s="115"/>
      <c r="LFY563" s="115"/>
      <c r="LFZ563" s="115"/>
      <c r="LGA563" s="115"/>
      <c r="LGB563" s="115"/>
      <c r="LGC563" s="115"/>
      <c r="LGD563" s="115"/>
      <c r="LGE563" s="115"/>
      <c r="LGF563" s="115"/>
      <c r="LGG563" s="115"/>
      <c r="LGH563" s="115"/>
      <c r="LGI563" s="115"/>
      <c r="LGJ563" s="115"/>
      <c r="LGK563" s="115"/>
      <c r="LGL563" s="115"/>
      <c r="LGM563" s="115"/>
      <c r="LGN563" s="115"/>
      <c r="LGO563" s="115"/>
      <c r="LGP563" s="115"/>
      <c r="LGQ563" s="115"/>
      <c r="LGR563" s="115"/>
      <c r="LGS563" s="115"/>
      <c r="LGT563" s="115"/>
      <c r="LGU563" s="115"/>
      <c r="LGV563" s="115"/>
      <c r="LGW563" s="115"/>
      <c r="LGX563" s="115"/>
      <c r="LGY563" s="115"/>
      <c r="LGZ563" s="115"/>
      <c r="LHA563" s="115"/>
      <c r="LHB563" s="115"/>
      <c r="LHC563" s="115"/>
      <c r="LHD563" s="115"/>
      <c r="LHE563" s="115"/>
      <c r="LHF563" s="115"/>
      <c r="LHG563" s="115"/>
      <c r="LHH563" s="115"/>
      <c r="LHI563" s="115"/>
      <c r="LHJ563" s="115"/>
      <c r="LHK563" s="115"/>
      <c r="LHL563" s="115"/>
      <c r="LHM563" s="115"/>
      <c r="LHN563" s="115"/>
      <c r="LHO563" s="115"/>
      <c r="LHP563" s="115"/>
      <c r="LHQ563" s="115"/>
      <c r="LHR563" s="115"/>
      <c r="LHS563" s="115"/>
      <c r="LHT563" s="115"/>
      <c r="LHU563" s="115"/>
      <c r="LHV563" s="115"/>
      <c r="LHW563" s="115"/>
      <c r="LHX563" s="115"/>
      <c r="LHY563" s="115"/>
      <c r="LHZ563" s="115"/>
      <c r="LIA563" s="115"/>
      <c r="LIB563" s="115"/>
      <c r="LIC563" s="115"/>
      <c r="LID563" s="115"/>
      <c r="LIE563" s="115"/>
      <c r="LIF563" s="115"/>
      <c r="LIG563" s="115"/>
      <c r="LIH563" s="115"/>
      <c r="LII563" s="115"/>
      <c r="LIJ563" s="115"/>
      <c r="LIK563" s="115"/>
      <c r="LIL563" s="115"/>
      <c r="LIM563" s="115"/>
      <c r="LIN563" s="115"/>
      <c r="LIO563" s="115"/>
      <c r="LIP563" s="115"/>
      <c r="LIQ563" s="115"/>
      <c r="LIR563" s="115"/>
      <c r="LIS563" s="115"/>
      <c r="LIT563" s="115"/>
      <c r="LIU563" s="115"/>
      <c r="LIV563" s="115"/>
      <c r="LIW563" s="115"/>
      <c r="LIX563" s="115"/>
      <c r="LIY563" s="115"/>
      <c r="LIZ563" s="115"/>
      <c r="LJA563" s="115"/>
      <c r="LJB563" s="115"/>
      <c r="LJC563" s="115"/>
      <c r="LJD563" s="115"/>
      <c r="LJE563" s="115"/>
      <c r="LJF563" s="115"/>
      <c r="LJG563" s="115"/>
      <c r="LJH563" s="115"/>
      <c r="LJI563" s="115"/>
      <c r="LJJ563" s="115"/>
      <c r="LJK563" s="115"/>
      <c r="LJL563" s="115"/>
      <c r="LJM563" s="115"/>
      <c r="LJN563" s="115"/>
      <c r="LJO563" s="115"/>
      <c r="LJP563" s="115"/>
      <c r="LJQ563" s="115"/>
      <c r="LJR563" s="115"/>
      <c r="LJS563" s="115"/>
      <c r="LJT563" s="115"/>
      <c r="LJU563" s="115"/>
      <c r="LJV563" s="115"/>
      <c r="LJW563" s="115"/>
      <c r="LJX563" s="115"/>
      <c r="LJY563" s="115"/>
      <c r="LJZ563" s="115"/>
      <c r="LKA563" s="115"/>
      <c r="LKB563" s="115"/>
      <c r="LKC563" s="115"/>
      <c r="LKD563" s="115"/>
      <c r="LKE563" s="115"/>
      <c r="LKF563" s="115"/>
      <c r="LKG563" s="115"/>
      <c r="LKH563" s="115"/>
      <c r="LKI563" s="115"/>
      <c r="LKJ563" s="115"/>
      <c r="LKK563" s="115"/>
      <c r="LKL563" s="115"/>
      <c r="LKM563" s="115"/>
      <c r="LKN563" s="115"/>
      <c r="LKO563" s="115"/>
      <c r="LKP563" s="115"/>
      <c r="LKQ563" s="115"/>
      <c r="LKR563" s="115"/>
      <c r="LKS563" s="115"/>
      <c r="LKT563" s="115"/>
      <c r="LKU563" s="115"/>
      <c r="LKV563" s="115"/>
      <c r="LKW563" s="115"/>
      <c r="LKX563" s="115"/>
      <c r="LKY563" s="115"/>
      <c r="LKZ563" s="115"/>
      <c r="LLA563" s="115"/>
      <c r="LLB563" s="115"/>
      <c r="LLC563" s="115"/>
      <c r="LLD563" s="115"/>
      <c r="LLE563" s="115"/>
      <c r="LLF563" s="115"/>
      <c r="LLG563" s="115"/>
      <c r="LLH563" s="115"/>
      <c r="LLI563" s="115"/>
      <c r="LLJ563" s="115"/>
      <c r="LLK563" s="115"/>
      <c r="LLL563" s="115"/>
      <c r="LLM563" s="115"/>
      <c r="LLN563" s="115"/>
      <c r="LLO563" s="115"/>
      <c r="LLP563" s="115"/>
      <c r="LLQ563" s="115"/>
      <c r="LLR563" s="115"/>
      <c r="LLS563" s="115"/>
      <c r="LLT563" s="115"/>
      <c r="LLU563" s="115"/>
      <c r="LLV563" s="115"/>
      <c r="LLW563" s="115"/>
      <c r="LLX563" s="115"/>
      <c r="LLY563" s="115"/>
      <c r="LLZ563" s="115"/>
      <c r="LMA563" s="115"/>
      <c r="LMB563" s="115"/>
      <c r="LMC563" s="115"/>
      <c r="LMD563" s="115"/>
      <c r="LME563" s="115"/>
      <c r="LMF563" s="115"/>
      <c r="LMG563" s="115"/>
      <c r="LMH563" s="115"/>
      <c r="LMI563" s="115"/>
      <c r="LMJ563" s="115"/>
      <c r="LMK563" s="115"/>
      <c r="LML563" s="115"/>
      <c r="LMM563" s="115"/>
      <c r="LMN563" s="115"/>
      <c r="LMO563" s="115"/>
      <c r="LMP563" s="115"/>
      <c r="LMQ563" s="115"/>
      <c r="LMR563" s="115"/>
      <c r="LMS563" s="115"/>
      <c r="LMT563" s="115"/>
      <c r="LMU563" s="115"/>
      <c r="LMV563" s="115"/>
      <c r="LMW563" s="115"/>
      <c r="LMX563" s="115"/>
      <c r="LMY563" s="115"/>
      <c r="LMZ563" s="115"/>
      <c r="LNA563" s="115"/>
      <c r="LNB563" s="115"/>
      <c r="LNC563" s="115"/>
      <c r="LND563" s="115"/>
      <c r="LNE563" s="115"/>
      <c r="LNF563" s="115"/>
      <c r="LNG563" s="115"/>
      <c r="LNH563" s="115"/>
      <c r="LNI563" s="115"/>
      <c r="LNJ563" s="115"/>
      <c r="LNK563" s="115"/>
      <c r="LNL563" s="115"/>
      <c r="LNM563" s="115"/>
      <c r="LNN563" s="115"/>
      <c r="LNO563" s="115"/>
      <c r="LNP563" s="115"/>
      <c r="LNQ563" s="115"/>
      <c r="LNR563" s="115"/>
      <c r="LNS563" s="115"/>
      <c r="LNT563" s="115"/>
      <c r="LNU563" s="115"/>
      <c r="LNV563" s="115"/>
      <c r="LNW563" s="115"/>
      <c r="LNX563" s="115"/>
      <c r="LNY563" s="115"/>
      <c r="LNZ563" s="115"/>
      <c r="LOA563" s="115"/>
      <c r="LOB563" s="115"/>
      <c r="LOC563" s="115"/>
      <c r="LOD563" s="115"/>
      <c r="LOE563" s="115"/>
      <c r="LOF563" s="115"/>
      <c r="LOG563" s="115"/>
      <c r="LOH563" s="115"/>
      <c r="LOI563" s="115"/>
      <c r="LOJ563" s="115"/>
      <c r="LOK563" s="115"/>
      <c r="LOL563" s="115"/>
      <c r="LOM563" s="115"/>
      <c r="LON563" s="115"/>
      <c r="LOO563" s="115"/>
      <c r="LOP563" s="115"/>
      <c r="LOQ563" s="115"/>
      <c r="LOR563" s="115"/>
      <c r="LOS563" s="115"/>
      <c r="LOT563" s="115"/>
      <c r="LOU563" s="115"/>
      <c r="LOV563" s="115"/>
      <c r="LOW563" s="115"/>
      <c r="LOX563" s="115"/>
      <c r="LOY563" s="115"/>
      <c r="LOZ563" s="115"/>
      <c r="LPA563" s="115"/>
      <c r="LPB563" s="115"/>
      <c r="LPC563" s="115"/>
      <c r="LPD563" s="115"/>
      <c r="LPE563" s="115"/>
      <c r="LPF563" s="115"/>
      <c r="LPG563" s="115"/>
      <c r="LPH563" s="115"/>
      <c r="LPI563" s="115"/>
      <c r="LPJ563" s="115"/>
      <c r="LPK563" s="115"/>
      <c r="LPL563" s="115"/>
      <c r="LPM563" s="115"/>
      <c r="LPN563" s="115"/>
      <c r="LPO563" s="115"/>
      <c r="LPP563" s="115"/>
      <c r="LPQ563" s="115"/>
      <c r="LPR563" s="115"/>
      <c r="LPS563" s="115"/>
      <c r="LPT563" s="115"/>
      <c r="LPU563" s="115"/>
      <c r="LPV563" s="115"/>
      <c r="LPW563" s="115"/>
      <c r="LPX563" s="115"/>
      <c r="LPY563" s="115"/>
      <c r="LPZ563" s="115"/>
      <c r="LQA563" s="115"/>
      <c r="LQB563" s="115"/>
      <c r="LQC563" s="115"/>
      <c r="LQD563" s="115"/>
      <c r="LQE563" s="115"/>
      <c r="LQF563" s="115"/>
      <c r="LQG563" s="115"/>
      <c r="LQH563" s="115"/>
      <c r="LQI563" s="115"/>
      <c r="LQJ563" s="115"/>
      <c r="LQK563" s="115"/>
      <c r="LQL563" s="115"/>
      <c r="LQM563" s="115"/>
      <c r="LQN563" s="115"/>
      <c r="LQO563" s="115"/>
      <c r="LQP563" s="115"/>
      <c r="LQQ563" s="115"/>
      <c r="LQR563" s="115"/>
      <c r="LQS563" s="115"/>
      <c r="LQT563" s="115"/>
      <c r="LQU563" s="115"/>
      <c r="LQV563" s="115"/>
      <c r="LQW563" s="115"/>
      <c r="LQX563" s="115"/>
      <c r="LQY563" s="115"/>
      <c r="LQZ563" s="115"/>
      <c r="LRA563" s="115"/>
      <c r="LRB563" s="115"/>
      <c r="LRC563" s="115"/>
      <c r="LRD563" s="115"/>
      <c r="LRE563" s="115"/>
      <c r="LRF563" s="115"/>
      <c r="LRG563" s="115"/>
      <c r="LRH563" s="115"/>
      <c r="LRI563" s="115"/>
      <c r="LRJ563" s="115"/>
      <c r="LRK563" s="115"/>
      <c r="LRL563" s="115"/>
      <c r="LRM563" s="115"/>
      <c r="LRN563" s="115"/>
      <c r="LRO563" s="115"/>
      <c r="LRP563" s="115"/>
      <c r="LRQ563" s="115"/>
      <c r="LRR563" s="115"/>
      <c r="LRS563" s="115"/>
      <c r="LRT563" s="115"/>
      <c r="LRU563" s="115"/>
      <c r="LRV563" s="115"/>
      <c r="LRW563" s="115"/>
      <c r="LRX563" s="115"/>
      <c r="LRY563" s="115"/>
      <c r="LRZ563" s="115"/>
      <c r="LSA563" s="115"/>
      <c r="LSB563" s="115"/>
      <c r="LSC563" s="115"/>
      <c r="LSD563" s="115"/>
      <c r="LSE563" s="115"/>
      <c r="LSF563" s="115"/>
      <c r="LSG563" s="115"/>
      <c r="LSH563" s="115"/>
      <c r="LSI563" s="115"/>
      <c r="LSJ563" s="115"/>
      <c r="LSK563" s="115"/>
      <c r="LSL563" s="115"/>
      <c r="LSM563" s="115"/>
      <c r="LSN563" s="115"/>
      <c r="LSO563" s="115"/>
      <c r="LSP563" s="115"/>
      <c r="LSQ563" s="115"/>
      <c r="LSR563" s="115"/>
      <c r="LSS563" s="115"/>
      <c r="LST563" s="115"/>
      <c r="LSU563" s="115"/>
      <c r="LSV563" s="115"/>
      <c r="LSW563" s="115"/>
      <c r="LSX563" s="115"/>
      <c r="LSY563" s="115"/>
      <c r="LSZ563" s="115"/>
      <c r="LTA563" s="115"/>
      <c r="LTB563" s="115"/>
      <c r="LTC563" s="115"/>
      <c r="LTD563" s="115"/>
      <c r="LTE563" s="115"/>
      <c r="LTF563" s="115"/>
      <c r="LTG563" s="115"/>
      <c r="LTH563" s="115"/>
      <c r="LTI563" s="115"/>
      <c r="LTJ563" s="115"/>
      <c r="LTK563" s="115"/>
      <c r="LTL563" s="115"/>
      <c r="LTM563" s="115"/>
      <c r="LTN563" s="115"/>
      <c r="LTO563" s="115"/>
      <c r="LTP563" s="115"/>
      <c r="LTQ563" s="115"/>
      <c r="LTR563" s="115"/>
      <c r="LTS563" s="115"/>
      <c r="LTT563" s="115"/>
      <c r="LTU563" s="115"/>
      <c r="LTV563" s="115"/>
      <c r="LTW563" s="115"/>
      <c r="LTX563" s="115"/>
      <c r="LTY563" s="115"/>
      <c r="LTZ563" s="115"/>
      <c r="LUA563" s="115"/>
      <c r="LUB563" s="115"/>
      <c r="LUC563" s="115"/>
      <c r="LUD563" s="115"/>
      <c r="LUE563" s="115"/>
      <c r="LUF563" s="115"/>
      <c r="LUG563" s="115"/>
      <c r="LUH563" s="115"/>
      <c r="LUI563" s="115"/>
      <c r="LUJ563" s="115"/>
      <c r="LUK563" s="115"/>
      <c r="LUL563" s="115"/>
      <c r="LUM563" s="115"/>
      <c r="LUN563" s="115"/>
      <c r="LUO563" s="115"/>
      <c r="LUP563" s="115"/>
      <c r="LUQ563" s="115"/>
      <c r="LUR563" s="115"/>
      <c r="LUS563" s="115"/>
      <c r="LUT563" s="115"/>
      <c r="LUU563" s="115"/>
      <c r="LUV563" s="115"/>
      <c r="LUW563" s="115"/>
      <c r="LUX563" s="115"/>
      <c r="LUY563" s="115"/>
      <c r="LUZ563" s="115"/>
      <c r="LVA563" s="115"/>
      <c r="LVB563" s="115"/>
      <c r="LVC563" s="115"/>
      <c r="LVD563" s="115"/>
      <c r="LVE563" s="115"/>
      <c r="LVF563" s="115"/>
      <c r="LVG563" s="115"/>
      <c r="LVH563" s="115"/>
      <c r="LVI563" s="115"/>
      <c r="LVJ563" s="115"/>
      <c r="LVK563" s="115"/>
      <c r="LVL563" s="115"/>
      <c r="LVM563" s="115"/>
      <c r="LVN563" s="115"/>
      <c r="LVO563" s="115"/>
      <c r="LVP563" s="115"/>
      <c r="LVQ563" s="115"/>
      <c r="LVR563" s="115"/>
      <c r="LVS563" s="115"/>
      <c r="LVT563" s="115"/>
      <c r="LVU563" s="115"/>
      <c r="LVV563" s="115"/>
      <c r="LVW563" s="115"/>
      <c r="LVX563" s="115"/>
      <c r="LVY563" s="115"/>
      <c r="LVZ563" s="115"/>
      <c r="LWA563" s="115"/>
      <c r="LWB563" s="115"/>
      <c r="LWC563" s="115"/>
      <c r="LWD563" s="115"/>
      <c r="LWE563" s="115"/>
      <c r="LWF563" s="115"/>
      <c r="LWG563" s="115"/>
      <c r="LWH563" s="115"/>
      <c r="LWI563" s="115"/>
      <c r="LWJ563" s="115"/>
      <c r="LWK563" s="115"/>
      <c r="LWL563" s="115"/>
      <c r="LWM563" s="115"/>
      <c r="LWN563" s="115"/>
      <c r="LWO563" s="115"/>
      <c r="LWP563" s="115"/>
      <c r="LWQ563" s="115"/>
      <c r="LWR563" s="115"/>
      <c r="LWS563" s="115"/>
      <c r="LWT563" s="115"/>
      <c r="LWU563" s="115"/>
      <c r="LWV563" s="115"/>
      <c r="LWW563" s="115"/>
      <c r="LWX563" s="115"/>
      <c r="LWY563" s="115"/>
      <c r="LWZ563" s="115"/>
      <c r="LXA563" s="115"/>
      <c r="LXB563" s="115"/>
      <c r="LXC563" s="115"/>
      <c r="LXD563" s="115"/>
      <c r="LXE563" s="115"/>
      <c r="LXF563" s="115"/>
      <c r="LXG563" s="115"/>
      <c r="LXH563" s="115"/>
      <c r="LXI563" s="115"/>
      <c r="LXJ563" s="115"/>
      <c r="LXK563" s="115"/>
      <c r="LXL563" s="115"/>
      <c r="LXM563" s="115"/>
      <c r="LXN563" s="115"/>
      <c r="LXO563" s="115"/>
      <c r="LXP563" s="115"/>
      <c r="LXQ563" s="115"/>
      <c r="LXR563" s="115"/>
      <c r="LXS563" s="115"/>
      <c r="LXT563" s="115"/>
      <c r="LXU563" s="115"/>
      <c r="LXV563" s="115"/>
      <c r="LXW563" s="115"/>
      <c r="LXX563" s="115"/>
      <c r="LXY563" s="115"/>
      <c r="LXZ563" s="115"/>
      <c r="LYA563" s="115"/>
      <c r="LYB563" s="115"/>
      <c r="LYC563" s="115"/>
      <c r="LYD563" s="115"/>
      <c r="LYE563" s="115"/>
      <c r="LYF563" s="115"/>
      <c r="LYG563" s="115"/>
      <c r="LYH563" s="115"/>
      <c r="LYI563" s="115"/>
      <c r="LYJ563" s="115"/>
      <c r="LYK563" s="115"/>
      <c r="LYL563" s="115"/>
      <c r="LYM563" s="115"/>
      <c r="LYN563" s="115"/>
      <c r="LYO563" s="115"/>
      <c r="LYP563" s="115"/>
      <c r="LYQ563" s="115"/>
      <c r="LYR563" s="115"/>
      <c r="LYS563" s="115"/>
      <c r="LYT563" s="115"/>
      <c r="LYU563" s="115"/>
      <c r="LYV563" s="115"/>
      <c r="LYW563" s="115"/>
      <c r="LYX563" s="115"/>
      <c r="LYY563" s="115"/>
      <c r="LYZ563" s="115"/>
      <c r="LZA563" s="115"/>
      <c r="LZB563" s="115"/>
      <c r="LZC563" s="115"/>
      <c r="LZD563" s="115"/>
      <c r="LZE563" s="115"/>
      <c r="LZF563" s="115"/>
      <c r="LZG563" s="115"/>
      <c r="LZH563" s="115"/>
      <c r="LZI563" s="115"/>
      <c r="LZJ563" s="115"/>
      <c r="LZK563" s="115"/>
      <c r="LZL563" s="115"/>
      <c r="LZM563" s="115"/>
      <c r="LZN563" s="115"/>
      <c r="LZO563" s="115"/>
      <c r="LZP563" s="115"/>
      <c r="LZQ563" s="115"/>
      <c r="LZR563" s="115"/>
      <c r="LZS563" s="115"/>
      <c r="LZT563" s="115"/>
      <c r="LZU563" s="115"/>
      <c r="LZV563" s="115"/>
      <c r="LZW563" s="115"/>
      <c r="LZX563" s="115"/>
      <c r="LZY563" s="115"/>
      <c r="LZZ563" s="115"/>
      <c r="MAA563" s="115"/>
      <c r="MAB563" s="115"/>
      <c r="MAC563" s="115"/>
      <c r="MAD563" s="115"/>
      <c r="MAE563" s="115"/>
      <c r="MAF563" s="115"/>
      <c r="MAG563" s="115"/>
      <c r="MAH563" s="115"/>
      <c r="MAI563" s="115"/>
      <c r="MAJ563" s="115"/>
      <c r="MAK563" s="115"/>
      <c r="MAL563" s="115"/>
      <c r="MAM563" s="115"/>
      <c r="MAN563" s="115"/>
      <c r="MAO563" s="115"/>
      <c r="MAP563" s="115"/>
      <c r="MAQ563" s="115"/>
      <c r="MAR563" s="115"/>
      <c r="MAS563" s="115"/>
      <c r="MAT563" s="115"/>
      <c r="MAU563" s="115"/>
      <c r="MAV563" s="115"/>
      <c r="MAW563" s="115"/>
      <c r="MAX563" s="115"/>
      <c r="MAY563" s="115"/>
      <c r="MAZ563" s="115"/>
      <c r="MBA563" s="115"/>
      <c r="MBB563" s="115"/>
      <c r="MBC563" s="115"/>
      <c r="MBD563" s="115"/>
      <c r="MBE563" s="115"/>
      <c r="MBF563" s="115"/>
      <c r="MBG563" s="115"/>
      <c r="MBH563" s="115"/>
      <c r="MBI563" s="115"/>
      <c r="MBJ563" s="115"/>
      <c r="MBK563" s="115"/>
      <c r="MBL563" s="115"/>
      <c r="MBM563" s="115"/>
      <c r="MBN563" s="115"/>
      <c r="MBO563" s="115"/>
      <c r="MBP563" s="115"/>
      <c r="MBQ563" s="115"/>
      <c r="MBR563" s="115"/>
      <c r="MBS563" s="115"/>
      <c r="MBT563" s="115"/>
      <c r="MBU563" s="115"/>
      <c r="MBV563" s="115"/>
      <c r="MBW563" s="115"/>
      <c r="MBX563" s="115"/>
      <c r="MBY563" s="115"/>
      <c r="MBZ563" s="115"/>
      <c r="MCA563" s="115"/>
      <c r="MCB563" s="115"/>
      <c r="MCC563" s="115"/>
      <c r="MCD563" s="115"/>
      <c r="MCE563" s="115"/>
      <c r="MCF563" s="115"/>
      <c r="MCG563" s="115"/>
      <c r="MCH563" s="115"/>
      <c r="MCI563" s="115"/>
      <c r="MCJ563" s="115"/>
      <c r="MCK563" s="115"/>
      <c r="MCL563" s="115"/>
      <c r="MCM563" s="115"/>
      <c r="MCN563" s="115"/>
      <c r="MCO563" s="115"/>
      <c r="MCP563" s="115"/>
      <c r="MCQ563" s="115"/>
      <c r="MCR563" s="115"/>
      <c r="MCS563" s="115"/>
      <c r="MCT563" s="115"/>
      <c r="MCU563" s="115"/>
      <c r="MCV563" s="115"/>
      <c r="MCW563" s="115"/>
      <c r="MCX563" s="115"/>
      <c r="MCY563" s="115"/>
      <c r="MCZ563" s="115"/>
      <c r="MDA563" s="115"/>
      <c r="MDB563" s="115"/>
      <c r="MDC563" s="115"/>
      <c r="MDD563" s="115"/>
      <c r="MDE563" s="115"/>
      <c r="MDF563" s="115"/>
      <c r="MDG563" s="115"/>
      <c r="MDH563" s="115"/>
      <c r="MDI563" s="115"/>
      <c r="MDJ563" s="115"/>
      <c r="MDK563" s="115"/>
      <c r="MDL563" s="115"/>
      <c r="MDM563" s="115"/>
      <c r="MDN563" s="115"/>
      <c r="MDO563" s="115"/>
      <c r="MDP563" s="115"/>
      <c r="MDQ563" s="115"/>
      <c r="MDR563" s="115"/>
      <c r="MDS563" s="115"/>
      <c r="MDT563" s="115"/>
      <c r="MDU563" s="115"/>
      <c r="MDV563" s="115"/>
      <c r="MDW563" s="115"/>
      <c r="MDX563" s="115"/>
      <c r="MDY563" s="115"/>
      <c r="MDZ563" s="115"/>
      <c r="MEA563" s="115"/>
      <c r="MEB563" s="115"/>
      <c r="MEC563" s="115"/>
      <c r="MED563" s="115"/>
      <c r="MEE563" s="115"/>
      <c r="MEF563" s="115"/>
      <c r="MEG563" s="115"/>
      <c r="MEH563" s="115"/>
      <c r="MEI563" s="115"/>
      <c r="MEJ563" s="115"/>
      <c r="MEK563" s="115"/>
      <c r="MEL563" s="115"/>
      <c r="MEM563" s="115"/>
      <c r="MEN563" s="115"/>
      <c r="MEO563" s="115"/>
      <c r="MEP563" s="115"/>
      <c r="MEQ563" s="115"/>
      <c r="MER563" s="115"/>
      <c r="MES563" s="115"/>
      <c r="MET563" s="115"/>
      <c r="MEU563" s="115"/>
      <c r="MEV563" s="115"/>
      <c r="MEW563" s="115"/>
      <c r="MEX563" s="115"/>
      <c r="MEY563" s="115"/>
      <c r="MEZ563" s="115"/>
      <c r="MFA563" s="115"/>
      <c r="MFB563" s="115"/>
      <c r="MFC563" s="115"/>
      <c r="MFD563" s="115"/>
      <c r="MFE563" s="115"/>
      <c r="MFF563" s="115"/>
      <c r="MFG563" s="115"/>
      <c r="MFH563" s="115"/>
      <c r="MFI563" s="115"/>
      <c r="MFJ563" s="115"/>
      <c r="MFK563" s="115"/>
      <c r="MFL563" s="115"/>
      <c r="MFM563" s="115"/>
      <c r="MFN563" s="115"/>
      <c r="MFO563" s="115"/>
      <c r="MFP563" s="115"/>
      <c r="MFQ563" s="115"/>
      <c r="MFR563" s="115"/>
      <c r="MFS563" s="115"/>
      <c r="MFT563" s="115"/>
      <c r="MFU563" s="115"/>
      <c r="MFV563" s="115"/>
      <c r="MFW563" s="115"/>
      <c r="MFX563" s="115"/>
      <c r="MFY563" s="115"/>
      <c r="MFZ563" s="115"/>
      <c r="MGA563" s="115"/>
      <c r="MGB563" s="115"/>
      <c r="MGC563" s="115"/>
      <c r="MGD563" s="115"/>
      <c r="MGE563" s="115"/>
      <c r="MGF563" s="115"/>
      <c r="MGG563" s="115"/>
      <c r="MGH563" s="115"/>
      <c r="MGI563" s="115"/>
      <c r="MGJ563" s="115"/>
      <c r="MGK563" s="115"/>
      <c r="MGL563" s="115"/>
      <c r="MGM563" s="115"/>
      <c r="MGN563" s="115"/>
      <c r="MGO563" s="115"/>
      <c r="MGP563" s="115"/>
      <c r="MGQ563" s="115"/>
      <c r="MGR563" s="115"/>
      <c r="MGS563" s="115"/>
      <c r="MGT563" s="115"/>
      <c r="MGU563" s="115"/>
      <c r="MGV563" s="115"/>
      <c r="MGW563" s="115"/>
      <c r="MGX563" s="115"/>
      <c r="MGY563" s="115"/>
      <c r="MGZ563" s="115"/>
      <c r="MHA563" s="115"/>
      <c r="MHB563" s="115"/>
      <c r="MHC563" s="115"/>
      <c r="MHD563" s="115"/>
      <c r="MHE563" s="115"/>
      <c r="MHF563" s="115"/>
      <c r="MHG563" s="115"/>
      <c r="MHH563" s="115"/>
      <c r="MHI563" s="115"/>
      <c r="MHJ563" s="115"/>
      <c r="MHK563" s="115"/>
      <c r="MHL563" s="115"/>
      <c r="MHM563" s="115"/>
      <c r="MHN563" s="115"/>
      <c r="MHO563" s="115"/>
      <c r="MHP563" s="115"/>
      <c r="MHQ563" s="115"/>
      <c r="MHR563" s="115"/>
      <c r="MHS563" s="115"/>
      <c r="MHT563" s="115"/>
      <c r="MHU563" s="115"/>
      <c r="MHV563" s="115"/>
      <c r="MHW563" s="115"/>
      <c r="MHX563" s="115"/>
      <c r="MHY563" s="115"/>
      <c r="MHZ563" s="115"/>
      <c r="MIA563" s="115"/>
      <c r="MIB563" s="115"/>
      <c r="MIC563" s="115"/>
      <c r="MID563" s="115"/>
      <c r="MIE563" s="115"/>
      <c r="MIF563" s="115"/>
      <c r="MIG563" s="115"/>
      <c r="MIH563" s="115"/>
      <c r="MII563" s="115"/>
      <c r="MIJ563" s="115"/>
      <c r="MIK563" s="115"/>
      <c r="MIL563" s="115"/>
      <c r="MIM563" s="115"/>
      <c r="MIN563" s="115"/>
      <c r="MIO563" s="115"/>
      <c r="MIP563" s="115"/>
      <c r="MIQ563" s="115"/>
      <c r="MIR563" s="115"/>
      <c r="MIS563" s="115"/>
      <c r="MIT563" s="115"/>
      <c r="MIU563" s="115"/>
      <c r="MIV563" s="115"/>
      <c r="MIW563" s="115"/>
      <c r="MIX563" s="115"/>
      <c r="MIY563" s="115"/>
      <c r="MIZ563" s="115"/>
      <c r="MJA563" s="115"/>
      <c r="MJB563" s="115"/>
      <c r="MJC563" s="115"/>
      <c r="MJD563" s="115"/>
      <c r="MJE563" s="115"/>
      <c r="MJF563" s="115"/>
      <c r="MJG563" s="115"/>
      <c r="MJH563" s="115"/>
      <c r="MJI563" s="115"/>
      <c r="MJJ563" s="115"/>
      <c r="MJK563" s="115"/>
      <c r="MJL563" s="115"/>
      <c r="MJM563" s="115"/>
      <c r="MJN563" s="115"/>
      <c r="MJO563" s="115"/>
      <c r="MJP563" s="115"/>
      <c r="MJQ563" s="115"/>
      <c r="MJR563" s="115"/>
      <c r="MJS563" s="115"/>
      <c r="MJT563" s="115"/>
      <c r="MJU563" s="115"/>
      <c r="MJV563" s="115"/>
      <c r="MJW563" s="115"/>
      <c r="MJX563" s="115"/>
      <c r="MJY563" s="115"/>
      <c r="MJZ563" s="115"/>
      <c r="MKA563" s="115"/>
      <c r="MKB563" s="115"/>
      <c r="MKC563" s="115"/>
      <c r="MKD563" s="115"/>
      <c r="MKE563" s="115"/>
      <c r="MKF563" s="115"/>
      <c r="MKG563" s="115"/>
      <c r="MKH563" s="115"/>
      <c r="MKI563" s="115"/>
      <c r="MKJ563" s="115"/>
      <c r="MKK563" s="115"/>
      <c r="MKL563" s="115"/>
      <c r="MKM563" s="115"/>
      <c r="MKN563" s="115"/>
      <c r="MKO563" s="115"/>
      <c r="MKP563" s="115"/>
      <c r="MKQ563" s="115"/>
      <c r="MKR563" s="115"/>
      <c r="MKS563" s="115"/>
      <c r="MKT563" s="115"/>
      <c r="MKU563" s="115"/>
      <c r="MKV563" s="115"/>
      <c r="MKW563" s="115"/>
      <c r="MKX563" s="115"/>
      <c r="MKY563" s="115"/>
      <c r="MKZ563" s="115"/>
      <c r="MLA563" s="115"/>
      <c r="MLB563" s="115"/>
      <c r="MLC563" s="115"/>
      <c r="MLD563" s="115"/>
      <c r="MLE563" s="115"/>
      <c r="MLF563" s="115"/>
      <c r="MLG563" s="115"/>
      <c r="MLH563" s="115"/>
      <c r="MLI563" s="115"/>
      <c r="MLJ563" s="115"/>
      <c r="MLK563" s="115"/>
      <c r="MLL563" s="115"/>
      <c r="MLM563" s="115"/>
      <c r="MLN563" s="115"/>
      <c r="MLO563" s="115"/>
      <c r="MLP563" s="115"/>
      <c r="MLQ563" s="115"/>
      <c r="MLR563" s="115"/>
      <c r="MLS563" s="115"/>
      <c r="MLT563" s="115"/>
      <c r="MLU563" s="115"/>
      <c r="MLV563" s="115"/>
      <c r="MLW563" s="115"/>
      <c r="MLX563" s="115"/>
      <c r="MLY563" s="115"/>
      <c r="MLZ563" s="115"/>
      <c r="MMA563" s="115"/>
      <c r="MMB563" s="115"/>
      <c r="MMC563" s="115"/>
      <c r="MMD563" s="115"/>
      <c r="MME563" s="115"/>
      <c r="MMF563" s="115"/>
      <c r="MMG563" s="115"/>
      <c r="MMH563" s="115"/>
      <c r="MMI563" s="115"/>
      <c r="MMJ563" s="115"/>
      <c r="MMK563" s="115"/>
      <c r="MML563" s="115"/>
      <c r="MMM563" s="115"/>
      <c r="MMN563" s="115"/>
      <c r="MMO563" s="115"/>
      <c r="MMP563" s="115"/>
      <c r="MMQ563" s="115"/>
      <c r="MMR563" s="115"/>
      <c r="MMS563" s="115"/>
      <c r="MMT563" s="115"/>
      <c r="MMU563" s="115"/>
      <c r="MMV563" s="115"/>
      <c r="MMW563" s="115"/>
      <c r="MMX563" s="115"/>
      <c r="MMY563" s="115"/>
      <c r="MMZ563" s="115"/>
      <c r="MNA563" s="115"/>
      <c r="MNB563" s="115"/>
      <c r="MNC563" s="115"/>
      <c r="MND563" s="115"/>
      <c r="MNE563" s="115"/>
      <c r="MNF563" s="115"/>
      <c r="MNG563" s="115"/>
      <c r="MNH563" s="115"/>
      <c r="MNI563" s="115"/>
      <c r="MNJ563" s="115"/>
      <c r="MNK563" s="115"/>
      <c r="MNL563" s="115"/>
      <c r="MNM563" s="115"/>
      <c r="MNN563" s="115"/>
      <c r="MNO563" s="115"/>
      <c r="MNP563" s="115"/>
      <c r="MNQ563" s="115"/>
      <c r="MNR563" s="115"/>
      <c r="MNS563" s="115"/>
      <c r="MNT563" s="115"/>
      <c r="MNU563" s="115"/>
      <c r="MNV563" s="115"/>
      <c r="MNW563" s="115"/>
      <c r="MNX563" s="115"/>
      <c r="MNY563" s="115"/>
      <c r="MNZ563" s="115"/>
      <c r="MOA563" s="115"/>
      <c r="MOB563" s="115"/>
      <c r="MOC563" s="115"/>
      <c r="MOD563" s="115"/>
      <c r="MOE563" s="115"/>
      <c r="MOF563" s="115"/>
      <c r="MOG563" s="115"/>
      <c r="MOH563" s="115"/>
      <c r="MOI563" s="115"/>
      <c r="MOJ563" s="115"/>
      <c r="MOK563" s="115"/>
      <c r="MOL563" s="115"/>
      <c r="MOM563" s="115"/>
      <c r="MON563" s="115"/>
      <c r="MOO563" s="115"/>
      <c r="MOP563" s="115"/>
      <c r="MOQ563" s="115"/>
      <c r="MOR563" s="115"/>
      <c r="MOS563" s="115"/>
      <c r="MOT563" s="115"/>
      <c r="MOU563" s="115"/>
      <c r="MOV563" s="115"/>
      <c r="MOW563" s="115"/>
      <c r="MOX563" s="115"/>
      <c r="MOY563" s="115"/>
      <c r="MOZ563" s="115"/>
      <c r="MPA563" s="115"/>
      <c r="MPB563" s="115"/>
      <c r="MPC563" s="115"/>
      <c r="MPD563" s="115"/>
      <c r="MPE563" s="115"/>
      <c r="MPF563" s="115"/>
      <c r="MPG563" s="115"/>
      <c r="MPH563" s="115"/>
      <c r="MPI563" s="115"/>
      <c r="MPJ563" s="115"/>
      <c r="MPK563" s="115"/>
      <c r="MPL563" s="115"/>
      <c r="MPM563" s="115"/>
      <c r="MPN563" s="115"/>
      <c r="MPO563" s="115"/>
      <c r="MPP563" s="115"/>
      <c r="MPQ563" s="115"/>
      <c r="MPR563" s="115"/>
      <c r="MPS563" s="115"/>
      <c r="MPT563" s="115"/>
      <c r="MPU563" s="115"/>
      <c r="MPV563" s="115"/>
      <c r="MPW563" s="115"/>
      <c r="MPX563" s="115"/>
      <c r="MPY563" s="115"/>
      <c r="MPZ563" s="115"/>
      <c r="MQA563" s="115"/>
      <c r="MQB563" s="115"/>
      <c r="MQC563" s="115"/>
      <c r="MQD563" s="115"/>
      <c r="MQE563" s="115"/>
      <c r="MQF563" s="115"/>
      <c r="MQG563" s="115"/>
      <c r="MQH563" s="115"/>
      <c r="MQI563" s="115"/>
      <c r="MQJ563" s="115"/>
      <c r="MQK563" s="115"/>
      <c r="MQL563" s="115"/>
      <c r="MQM563" s="115"/>
      <c r="MQN563" s="115"/>
      <c r="MQO563" s="115"/>
      <c r="MQP563" s="115"/>
      <c r="MQQ563" s="115"/>
      <c r="MQR563" s="115"/>
      <c r="MQS563" s="115"/>
      <c r="MQT563" s="115"/>
      <c r="MQU563" s="115"/>
      <c r="MQV563" s="115"/>
      <c r="MQW563" s="115"/>
      <c r="MQX563" s="115"/>
      <c r="MQY563" s="115"/>
      <c r="MQZ563" s="115"/>
      <c r="MRA563" s="115"/>
      <c r="MRB563" s="115"/>
      <c r="MRC563" s="115"/>
      <c r="MRD563" s="115"/>
      <c r="MRE563" s="115"/>
      <c r="MRF563" s="115"/>
      <c r="MRG563" s="115"/>
      <c r="MRH563" s="115"/>
      <c r="MRI563" s="115"/>
      <c r="MRJ563" s="115"/>
      <c r="MRK563" s="115"/>
      <c r="MRL563" s="115"/>
      <c r="MRM563" s="115"/>
      <c r="MRN563" s="115"/>
      <c r="MRO563" s="115"/>
      <c r="MRP563" s="115"/>
      <c r="MRQ563" s="115"/>
      <c r="MRR563" s="115"/>
      <c r="MRS563" s="115"/>
      <c r="MRT563" s="115"/>
      <c r="MRU563" s="115"/>
      <c r="MRV563" s="115"/>
      <c r="MRW563" s="115"/>
      <c r="MRX563" s="115"/>
      <c r="MRY563" s="115"/>
      <c r="MRZ563" s="115"/>
      <c r="MSA563" s="115"/>
      <c r="MSB563" s="115"/>
      <c r="MSC563" s="115"/>
      <c r="MSD563" s="115"/>
      <c r="MSE563" s="115"/>
      <c r="MSF563" s="115"/>
      <c r="MSG563" s="115"/>
      <c r="MSH563" s="115"/>
      <c r="MSI563" s="115"/>
      <c r="MSJ563" s="115"/>
      <c r="MSK563" s="115"/>
      <c r="MSL563" s="115"/>
      <c r="MSM563" s="115"/>
      <c r="MSN563" s="115"/>
      <c r="MSO563" s="115"/>
      <c r="MSP563" s="115"/>
      <c r="MSQ563" s="115"/>
      <c r="MSR563" s="115"/>
      <c r="MSS563" s="115"/>
      <c r="MST563" s="115"/>
      <c r="MSU563" s="115"/>
      <c r="MSV563" s="115"/>
      <c r="MSW563" s="115"/>
      <c r="MSX563" s="115"/>
      <c r="MSY563" s="115"/>
      <c r="MSZ563" s="115"/>
      <c r="MTA563" s="115"/>
      <c r="MTB563" s="115"/>
      <c r="MTC563" s="115"/>
      <c r="MTD563" s="115"/>
      <c r="MTE563" s="115"/>
      <c r="MTF563" s="115"/>
      <c r="MTG563" s="115"/>
      <c r="MTH563" s="115"/>
      <c r="MTI563" s="115"/>
      <c r="MTJ563" s="115"/>
      <c r="MTK563" s="115"/>
      <c r="MTL563" s="115"/>
      <c r="MTM563" s="115"/>
      <c r="MTN563" s="115"/>
      <c r="MTO563" s="115"/>
      <c r="MTP563" s="115"/>
      <c r="MTQ563" s="115"/>
      <c r="MTR563" s="115"/>
      <c r="MTS563" s="115"/>
      <c r="MTT563" s="115"/>
      <c r="MTU563" s="115"/>
      <c r="MTV563" s="115"/>
      <c r="MTW563" s="115"/>
      <c r="MTX563" s="115"/>
      <c r="MTY563" s="115"/>
      <c r="MTZ563" s="115"/>
      <c r="MUA563" s="115"/>
      <c r="MUB563" s="115"/>
      <c r="MUC563" s="115"/>
      <c r="MUD563" s="115"/>
      <c r="MUE563" s="115"/>
      <c r="MUF563" s="115"/>
      <c r="MUG563" s="115"/>
      <c r="MUH563" s="115"/>
      <c r="MUI563" s="115"/>
      <c r="MUJ563" s="115"/>
      <c r="MUK563" s="115"/>
      <c r="MUL563" s="115"/>
      <c r="MUM563" s="115"/>
      <c r="MUN563" s="115"/>
      <c r="MUO563" s="115"/>
      <c r="MUP563" s="115"/>
      <c r="MUQ563" s="115"/>
      <c r="MUR563" s="115"/>
      <c r="MUS563" s="115"/>
      <c r="MUT563" s="115"/>
      <c r="MUU563" s="115"/>
      <c r="MUV563" s="115"/>
      <c r="MUW563" s="115"/>
      <c r="MUX563" s="115"/>
      <c r="MUY563" s="115"/>
      <c r="MUZ563" s="115"/>
      <c r="MVA563" s="115"/>
      <c r="MVB563" s="115"/>
      <c r="MVC563" s="115"/>
      <c r="MVD563" s="115"/>
      <c r="MVE563" s="115"/>
      <c r="MVF563" s="115"/>
      <c r="MVG563" s="115"/>
      <c r="MVH563" s="115"/>
      <c r="MVI563" s="115"/>
      <c r="MVJ563" s="115"/>
      <c r="MVK563" s="115"/>
      <c r="MVL563" s="115"/>
      <c r="MVM563" s="115"/>
      <c r="MVN563" s="115"/>
      <c r="MVO563" s="115"/>
      <c r="MVP563" s="115"/>
      <c r="MVQ563" s="115"/>
      <c r="MVR563" s="115"/>
      <c r="MVS563" s="115"/>
      <c r="MVT563" s="115"/>
      <c r="MVU563" s="115"/>
      <c r="MVV563" s="115"/>
      <c r="MVW563" s="115"/>
      <c r="MVX563" s="115"/>
      <c r="MVY563" s="115"/>
      <c r="MVZ563" s="115"/>
      <c r="MWA563" s="115"/>
      <c r="MWB563" s="115"/>
      <c r="MWC563" s="115"/>
      <c r="MWD563" s="115"/>
      <c r="MWE563" s="115"/>
      <c r="MWF563" s="115"/>
      <c r="MWG563" s="115"/>
      <c r="MWH563" s="115"/>
      <c r="MWI563" s="115"/>
      <c r="MWJ563" s="115"/>
      <c r="MWK563" s="115"/>
      <c r="MWL563" s="115"/>
      <c r="MWM563" s="115"/>
      <c r="MWN563" s="115"/>
      <c r="MWO563" s="115"/>
      <c r="MWP563" s="115"/>
      <c r="MWQ563" s="115"/>
      <c r="MWR563" s="115"/>
      <c r="MWS563" s="115"/>
      <c r="MWT563" s="115"/>
      <c r="MWU563" s="115"/>
      <c r="MWV563" s="115"/>
      <c r="MWW563" s="115"/>
      <c r="MWX563" s="115"/>
      <c r="MWY563" s="115"/>
      <c r="MWZ563" s="115"/>
      <c r="MXA563" s="115"/>
      <c r="MXB563" s="115"/>
      <c r="MXC563" s="115"/>
      <c r="MXD563" s="115"/>
      <c r="MXE563" s="115"/>
      <c r="MXF563" s="115"/>
      <c r="MXG563" s="115"/>
      <c r="MXH563" s="115"/>
      <c r="MXI563" s="115"/>
      <c r="MXJ563" s="115"/>
      <c r="MXK563" s="115"/>
      <c r="MXL563" s="115"/>
      <c r="MXM563" s="115"/>
      <c r="MXN563" s="115"/>
      <c r="MXO563" s="115"/>
      <c r="MXP563" s="115"/>
      <c r="MXQ563" s="115"/>
      <c r="MXR563" s="115"/>
      <c r="MXS563" s="115"/>
      <c r="MXT563" s="115"/>
      <c r="MXU563" s="115"/>
      <c r="MXV563" s="115"/>
      <c r="MXW563" s="115"/>
      <c r="MXX563" s="115"/>
      <c r="MXY563" s="115"/>
      <c r="MXZ563" s="115"/>
      <c r="MYA563" s="115"/>
      <c r="MYB563" s="115"/>
      <c r="MYC563" s="115"/>
      <c r="MYD563" s="115"/>
      <c r="MYE563" s="115"/>
      <c r="MYF563" s="115"/>
      <c r="MYG563" s="115"/>
      <c r="MYH563" s="115"/>
      <c r="MYI563" s="115"/>
      <c r="MYJ563" s="115"/>
      <c r="MYK563" s="115"/>
      <c r="MYL563" s="115"/>
      <c r="MYM563" s="115"/>
      <c r="MYN563" s="115"/>
      <c r="MYO563" s="115"/>
      <c r="MYP563" s="115"/>
      <c r="MYQ563" s="115"/>
      <c r="MYR563" s="115"/>
      <c r="MYS563" s="115"/>
      <c r="MYT563" s="115"/>
      <c r="MYU563" s="115"/>
      <c r="MYV563" s="115"/>
      <c r="MYW563" s="115"/>
      <c r="MYX563" s="115"/>
      <c r="MYY563" s="115"/>
      <c r="MYZ563" s="115"/>
      <c r="MZA563" s="115"/>
      <c r="MZB563" s="115"/>
      <c r="MZC563" s="115"/>
      <c r="MZD563" s="115"/>
      <c r="MZE563" s="115"/>
      <c r="MZF563" s="115"/>
      <c r="MZG563" s="115"/>
      <c r="MZH563" s="115"/>
      <c r="MZI563" s="115"/>
      <c r="MZJ563" s="115"/>
      <c r="MZK563" s="115"/>
      <c r="MZL563" s="115"/>
      <c r="MZM563" s="115"/>
      <c r="MZN563" s="115"/>
      <c r="MZO563" s="115"/>
      <c r="MZP563" s="115"/>
      <c r="MZQ563" s="115"/>
      <c r="MZR563" s="115"/>
      <c r="MZS563" s="115"/>
      <c r="MZT563" s="115"/>
      <c r="MZU563" s="115"/>
      <c r="MZV563" s="115"/>
      <c r="MZW563" s="115"/>
      <c r="MZX563" s="115"/>
      <c r="MZY563" s="115"/>
      <c r="MZZ563" s="115"/>
      <c r="NAA563" s="115"/>
      <c r="NAB563" s="115"/>
      <c r="NAC563" s="115"/>
      <c r="NAD563" s="115"/>
      <c r="NAE563" s="115"/>
      <c r="NAF563" s="115"/>
      <c r="NAG563" s="115"/>
      <c r="NAH563" s="115"/>
      <c r="NAI563" s="115"/>
      <c r="NAJ563" s="115"/>
      <c r="NAK563" s="115"/>
      <c r="NAL563" s="115"/>
      <c r="NAM563" s="115"/>
      <c r="NAN563" s="115"/>
      <c r="NAO563" s="115"/>
      <c r="NAP563" s="115"/>
      <c r="NAQ563" s="115"/>
      <c r="NAR563" s="115"/>
      <c r="NAS563" s="115"/>
      <c r="NAT563" s="115"/>
      <c r="NAU563" s="115"/>
      <c r="NAV563" s="115"/>
      <c r="NAW563" s="115"/>
      <c r="NAX563" s="115"/>
      <c r="NAY563" s="115"/>
      <c r="NAZ563" s="115"/>
      <c r="NBA563" s="115"/>
      <c r="NBB563" s="115"/>
      <c r="NBC563" s="115"/>
      <c r="NBD563" s="115"/>
      <c r="NBE563" s="115"/>
      <c r="NBF563" s="115"/>
      <c r="NBG563" s="115"/>
      <c r="NBH563" s="115"/>
      <c r="NBI563" s="115"/>
      <c r="NBJ563" s="115"/>
      <c r="NBK563" s="115"/>
      <c r="NBL563" s="115"/>
      <c r="NBM563" s="115"/>
      <c r="NBN563" s="115"/>
      <c r="NBO563" s="115"/>
      <c r="NBP563" s="115"/>
      <c r="NBQ563" s="115"/>
      <c r="NBR563" s="115"/>
      <c r="NBS563" s="115"/>
      <c r="NBT563" s="115"/>
      <c r="NBU563" s="115"/>
      <c r="NBV563" s="115"/>
      <c r="NBW563" s="115"/>
      <c r="NBX563" s="115"/>
      <c r="NBY563" s="115"/>
      <c r="NBZ563" s="115"/>
      <c r="NCA563" s="115"/>
      <c r="NCB563" s="115"/>
      <c r="NCC563" s="115"/>
      <c r="NCD563" s="115"/>
      <c r="NCE563" s="115"/>
      <c r="NCF563" s="115"/>
      <c r="NCG563" s="115"/>
      <c r="NCH563" s="115"/>
      <c r="NCI563" s="115"/>
      <c r="NCJ563" s="115"/>
      <c r="NCK563" s="115"/>
      <c r="NCL563" s="115"/>
      <c r="NCM563" s="115"/>
      <c r="NCN563" s="115"/>
      <c r="NCO563" s="115"/>
      <c r="NCP563" s="115"/>
      <c r="NCQ563" s="115"/>
      <c r="NCR563" s="115"/>
      <c r="NCS563" s="115"/>
      <c r="NCT563" s="115"/>
      <c r="NCU563" s="115"/>
      <c r="NCV563" s="115"/>
      <c r="NCW563" s="115"/>
      <c r="NCX563" s="115"/>
      <c r="NCY563" s="115"/>
      <c r="NCZ563" s="115"/>
      <c r="NDA563" s="115"/>
      <c r="NDB563" s="115"/>
      <c r="NDC563" s="115"/>
      <c r="NDD563" s="115"/>
      <c r="NDE563" s="115"/>
      <c r="NDF563" s="115"/>
      <c r="NDG563" s="115"/>
      <c r="NDH563" s="115"/>
      <c r="NDI563" s="115"/>
      <c r="NDJ563" s="115"/>
      <c r="NDK563" s="115"/>
      <c r="NDL563" s="115"/>
      <c r="NDM563" s="115"/>
      <c r="NDN563" s="115"/>
      <c r="NDO563" s="115"/>
      <c r="NDP563" s="115"/>
      <c r="NDQ563" s="115"/>
      <c r="NDR563" s="115"/>
      <c r="NDS563" s="115"/>
      <c r="NDT563" s="115"/>
      <c r="NDU563" s="115"/>
      <c r="NDV563" s="115"/>
      <c r="NDW563" s="115"/>
      <c r="NDX563" s="115"/>
      <c r="NDY563" s="115"/>
      <c r="NDZ563" s="115"/>
      <c r="NEA563" s="115"/>
      <c r="NEB563" s="115"/>
      <c r="NEC563" s="115"/>
      <c r="NED563" s="115"/>
      <c r="NEE563" s="115"/>
      <c r="NEF563" s="115"/>
      <c r="NEG563" s="115"/>
      <c r="NEH563" s="115"/>
      <c r="NEI563" s="115"/>
      <c r="NEJ563" s="115"/>
      <c r="NEK563" s="115"/>
      <c r="NEL563" s="115"/>
      <c r="NEM563" s="115"/>
      <c r="NEN563" s="115"/>
      <c r="NEO563" s="115"/>
      <c r="NEP563" s="115"/>
      <c r="NEQ563" s="115"/>
      <c r="NER563" s="115"/>
      <c r="NES563" s="115"/>
      <c r="NET563" s="115"/>
      <c r="NEU563" s="115"/>
      <c r="NEV563" s="115"/>
      <c r="NEW563" s="115"/>
      <c r="NEX563" s="115"/>
      <c r="NEY563" s="115"/>
      <c r="NEZ563" s="115"/>
      <c r="NFA563" s="115"/>
      <c r="NFB563" s="115"/>
      <c r="NFC563" s="115"/>
      <c r="NFD563" s="115"/>
      <c r="NFE563" s="115"/>
      <c r="NFF563" s="115"/>
      <c r="NFG563" s="115"/>
      <c r="NFH563" s="115"/>
      <c r="NFI563" s="115"/>
      <c r="NFJ563" s="115"/>
      <c r="NFK563" s="115"/>
      <c r="NFL563" s="115"/>
      <c r="NFM563" s="115"/>
      <c r="NFN563" s="115"/>
      <c r="NFO563" s="115"/>
      <c r="NFP563" s="115"/>
      <c r="NFQ563" s="115"/>
      <c r="NFR563" s="115"/>
      <c r="NFS563" s="115"/>
      <c r="NFT563" s="115"/>
      <c r="NFU563" s="115"/>
      <c r="NFV563" s="115"/>
      <c r="NFW563" s="115"/>
      <c r="NFX563" s="115"/>
      <c r="NFY563" s="115"/>
      <c r="NFZ563" s="115"/>
      <c r="NGA563" s="115"/>
      <c r="NGB563" s="115"/>
      <c r="NGC563" s="115"/>
      <c r="NGD563" s="115"/>
      <c r="NGE563" s="115"/>
      <c r="NGF563" s="115"/>
      <c r="NGG563" s="115"/>
      <c r="NGH563" s="115"/>
      <c r="NGI563" s="115"/>
      <c r="NGJ563" s="115"/>
      <c r="NGK563" s="115"/>
      <c r="NGL563" s="115"/>
      <c r="NGM563" s="115"/>
      <c r="NGN563" s="115"/>
      <c r="NGO563" s="115"/>
      <c r="NGP563" s="115"/>
      <c r="NGQ563" s="115"/>
      <c r="NGR563" s="115"/>
      <c r="NGS563" s="115"/>
      <c r="NGT563" s="115"/>
      <c r="NGU563" s="115"/>
      <c r="NGV563" s="115"/>
      <c r="NGW563" s="115"/>
      <c r="NGX563" s="115"/>
      <c r="NGY563" s="115"/>
      <c r="NGZ563" s="115"/>
      <c r="NHA563" s="115"/>
      <c r="NHB563" s="115"/>
      <c r="NHC563" s="115"/>
      <c r="NHD563" s="115"/>
      <c r="NHE563" s="115"/>
      <c r="NHF563" s="115"/>
      <c r="NHG563" s="115"/>
      <c r="NHH563" s="115"/>
      <c r="NHI563" s="115"/>
      <c r="NHJ563" s="115"/>
      <c r="NHK563" s="115"/>
      <c r="NHL563" s="115"/>
      <c r="NHM563" s="115"/>
      <c r="NHN563" s="115"/>
      <c r="NHO563" s="115"/>
      <c r="NHP563" s="115"/>
      <c r="NHQ563" s="115"/>
      <c r="NHR563" s="115"/>
      <c r="NHS563" s="115"/>
      <c r="NHT563" s="115"/>
      <c r="NHU563" s="115"/>
      <c r="NHV563" s="115"/>
      <c r="NHW563" s="115"/>
      <c r="NHX563" s="115"/>
      <c r="NHY563" s="115"/>
      <c r="NHZ563" s="115"/>
      <c r="NIA563" s="115"/>
      <c r="NIB563" s="115"/>
      <c r="NIC563" s="115"/>
      <c r="NID563" s="115"/>
      <c r="NIE563" s="115"/>
      <c r="NIF563" s="115"/>
      <c r="NIG563" s="115"/>
      <c r="NIH563" s="115"/>
      <c r="NII563" s="115"/>
      <c r="NIJ563" s="115"/>
      <c r="NIK563" s="115"/>
      <c r="NIL563" s="115"/>
      <c r="NIM563" s="115"/>
      <c r="NIN563" s="115"/>
      <c r="NIO563" s="115"/>
      <c r="NIP563" s="115"/>
      <c r="NIQ563" s="115"/>
      <c r="NIR563" s="115"/>
      <c r="NIS563" s="115"/>
      <c r="NIT563" s="115"/>
      <c r="NIU563" s="115"/>
      <c r="NIV563" s="115"/>
      <c r="NIW563" s="115"/>
      <c r="NIX563" s="115"/>
      <c r="NIY563" s="115"/>
      <c r="NIZ563" s="115"/>
      <c r="NJA563" s="115"/>
      <c r="NJB563" s="115"/>
      <c r="NJC563" s="115"/>
      <c r="NJD563" s="115"/>
      <c r="NJE563" s="115"/>
      <c r="NJF563" s="115"/>
      <c r="NJG563" s="115"/>
      <c r="NJH563" s="115"/>
      <c r="NJI563" s="115"/>
      <c r="NJJ563" s="115"/>
      <c r="NJK563" s="115"/>
      <c r="NJL563" s="115"/>
      <c r="NJM563" s="115"/>
      <c r="NJN563" s="115"/>
      <c r="NJO563" s="115"/>
      <c r="NJP563" s="115"/>
      <c r="NJQ563" s="115"/>
      <c r="NJR563" s="115"/>
      <c r="NJS563" s="115"/>
      <c r="NJT563" s="115"/>
      <c r="NJU563" s="115"/>
      <c r="NJV563" s="115"/>
      <c r="NJW563" s="115"/>
      <c r="NJX563" s="115"/>
      <c r="NJY563" s="115"/>
      <c r="NJZ563" s="115"/>
      <c r="NKA563" s="115"/>
      <c r="NKB563" s="115"/>
      <c r="NKC563" s="115"/>
      <c r="NKD563" s="115"/>
      <c r="NKE563" s="115"/>
      <c r="NKF563" s="115"/>
      <c r="NKG563" s="115"/>
      <c r="NKH563" s="115"/>
      <c r="NKI563" s="115"/>
      <c r="NKJ563" s="115"/>
      <c r="NKK563" s="115"/>
      <c r="NKL563" s="115"/>
      <c r="NKM563" s="115"/>
      <c r="NKN563" s="115"/>
      <c r="NKO563" s="115"/>
      <c r="NKP563" s="115"/>
      <c r="NKQ563" s="115"/>
      <c r="NKR563" s="115"/>
      <c r="NKS563" s="115"/>
      <c r="NKT563" s="115"/>
      <c r="NKU563" s="115"/>
      <c r="NKV563" s="115"/>
      <c r="NKW563" s="115"/>
      <c r="NKX563" s="115"/>
      <c r="NKY563" s="115"/>
      <c r="NKZ563" s="115"/>
      <c r="NLA563" s="115"/>
      <c r="NLB563" s="115"/>
      <c r="NLC563" s="115"/>
      <c r="NLD563" s="115"/>
      <c r="NLE563" s="115"/>
      <c r="NLF563" s="115"/>
      <c r="NLG563" s="115"/>
      <c r="NLH563" s="115"/>
      <c r="NLI563" s="115"/>
      <c r="NLJ563" s="115"/>
      <c r="NLK563" s="115"/>
      <c r="NLL563" s="115"/>
      <c r="NLM563" s="115"/>
      <c r="NLN563" s="115"/>
      <c r="NLO563" s="115"/>
      <c r="NLP563" s="115"/>
      <c r="NLQ563" s="115"/>
      <c r="NLR563" s="115"/>
      <c r="NLS563" s="115"/>
      <c r="NLT563" s="115"/>
      <c r="NLU563" s="115"/>
      <c r="NLV563" s="115"/>
      <c r="NLW563" s="115"/>
      <c r="NLX563" s="115"/>
      <c r="NLY563" s="115"/>
      <c r="NLZ563" s="115"/>
      <c r="NMA563" s="115"/>
      <c r="NMB563" s="115"/>
      <c r="NMC563" s="115"/>
      <c r="NMD563" s="115"/>
      <c r="NME563" s="115"/>
      <c r="NMF563" s="115"/>
      <c r="NMG563" s="115"/>
      <c r="NMH563" s="115"/>
      <c r="NMI563" s="115"/>
      <c r="NMJ563" s="115"/>
      <c r="NMK563" s="115"/>
      <c r="NML563" s="115"/>
      <c r="NMM563" s="115"/>
      <c r="NMN563" s="115"/>
      <c r="NMO563" s="115"/>
      <c r="NMP563" s="115"/>
      <c r="NMQ563" s="115"/>
      <c r="NMR563" s="115"/>
      <c r="NMS563" s="115"/>
      <c r="NMT563" s="115"/>
      <c r="NMU563" s="115"/>
      <c r="NMV563" s="115"/>
      <c r="NMW563" s="115"/>
      <c r="NMX563" s="115"/>
      <c r="NMY563" s="115"/>
      <c r="NMZ563" s="115"/>
      <c r="NNA563" s="115"/>
      <c r="NNB563" s="115"/>
      <c r="NNC563" s="115"/>
      <c r="NND563" s="115"/>
      <c r="NNE563" s="115"/>
      <c r="NNF563" s="115"/>
      <c r="NNG563" s="115"/>
      <c r="NNH563" s="115"/>
      <c r="NNI563" s="115"/>
      <c r="NNJ563" s="115"/>
      <c r="NNK563" s="115"/>
      <c r="NNL563" s="115"/>
      <c r="NNM563" s="115"/>
      <c r="NNN563" s="115"/>
      <c r="NNO563" s="115"/>
      <c r="NNP563" s="115"/>
      <c r="NNQ563" s="115"/>
      <c r="NNR563" s="115"/>
      <c r="NNS563" s="115"/>
      <c r="NNT563" s="115"/>
      <c r="NNU563" s="115"/>
      <c r="NNV563" s="115"/>
      <c r="NNW563" s="115"/>
      <c r="NNX563" s="115"/>
      <c r="NNY563" s="115"/>
      <c r="NNZ563" s="115"/>
      <c r="NOA563" s="115"/>
      <c r="NOB563" s="115"/>
      <c r="NOC563" s="115"/>
      <c r="NOD563" s="115"/>
      <c r="NOE563" s="115"/>
      <c r="NOF563" s="115"/>
      <c r="NOG563" s="115"/>
      <c r="NOH563" s="115"/>
      <c r="NOI563" s="115"/>
      <c r="NOJ563" s="115"/>
      <c r="NOK563" s="115"/>
      <c r="NOL563" s="115"/>
      <c r="NOM563" s="115"/>
      <c r="NON563" s="115"/>
      <c r="NOO563" s="115"/>
      <c r="NOP563" s="115"/>
      <c r="NOQ563" s="115"/>
      <c r="NOR563" s="115"/>
      <c r="NOS563" s="115"/>
      <c r="NOT563" s="115"/>
      <c r="NOU563" s="115"/>
      <c r="NOV563" s="115"/>
      <c r="NOW563" s="115"/>
      <c r="NOX563" s="115"/>
      <c r="NOY563" s="115"/>
      <c r="NOZ563" s="115"/>
      <c r="NPA563" s="115"/>
      <c r="NPB563" s="115"/>
      <c r="NPC563" s="115"/>
      <c r="NPD563" s="115"/>
      <c r="NPE563" s="115"/>
      <c r="NPF563" s="115"/>
      <c r="NPG563" s="115"/>
      <c r="NPH563" s="115"/>
      <c r="NPI563" s="115"/>
      <c r="NPJ563" s="115"/>
      <c r="NPK563" s="115"/>
      <c r="NPL563" s="115"/>
      <c r="NPM563" s="115"/>
      <c r="NPN563" s="115"/>
      <c r="NPO563" s="115"/>
      <c r="NPP563" s="115"/>
      <c r="NPQ563" s="115"/>
      <c r="NPR563" s="115"/>
      <c r="NPS563" s="115"/>
      <c r="NPT563" s="115"/>
      <c r="NPU563" s="115"/>
      <c r="NPV563" s="115"/>
      <c r="NPW563" s="115"/>
      <c r="NPX563" s="115"/>
      <c r="NPY563" s="115"/>
      <c r="NPZ563" s="115"/>
      <c r="NQA563" s="115"/>
      <c r="NQB563" s="115"/>
      <c r="NQC563" s="115"/>
      <c r="NQD563" s="115"/>
      <c r="NQE563" s="115"/>
      <c r="NQF563" s="115"/>
      <c r="NQG563" s="115"/>
      <c r="NQH563" s="115"/>
      <c r="NQI563" s="115"/>
      <c r="NQJ563" s="115"/>
      <c r="NQK563" s="115"/>
      <c r="NQL563" s="115"/>
      <c r="NQM563" s="115"/>
      <c r="NQN563" s="115"/>
      <c r="NQO563" s="115"/>
      <c r="NQP563" s="115"/>
      <c r="NQQ563" s="115"/>
      <c r="NQR563" s="115"/>
      <c r="NQS563" s="115"/>
      <c r="NQT563" s="115"/>
      <c r="NQU563" s="115"/>
      <c r="NQV563" s="115"/>
      <c r="NQW563" s="115"/>
      <c r="NQX563" s="115"/>
      <c r="NQY563" s="115"/>
      <c r="NQZ563" s="115"/>
      <c r="NRA563" s="115"/>
      <c r="NRB563" s="115"/>
      <c r="NRC563" s="115"/>
      <c r="NRD563" s="115"/>
      <c r="NRE563" s="115"/>
      <c r="NRF563" s="115"/>
      <c r="NRG563" s="115"/>
      <c r="NRH563" s="115"/>
      <c r="NRI563" s="115"/>
      <c r="NRJ563" s="115"/>
      <c r="NRK563" s="115"/>
      <c r="NRL563" s="115"/>
      <c r="NRM563" s="115"/>
      <c r="NRN563" s="115"/>
      <c r="NRO563" s="115"/>
      <c r="NRP563" s="115"/>
      <c r="NRQ563" s="115"/>
      <c r="NRR563" s="115"/>
      <c r="NRS563" s="115"/>
      <c r="NRT563" s="115"/>
      <c r="NRU563" s="115"/>
      <c r="NRV563" s="115"/>
      <c r="NRW563" s="115"/>
      <c r="NRX563" s="115"/>
      <c r="NRY563" s="115"/>
      <c r="NRZ563" s="115"/>
      <c r="NSA563" s="115"/>
      <c r="NSB563" s="115"/>
      <c r="NSC563" s="115"/>
      <c r="NSD563" s="115"/>
      <c r="NSE563" s="115"/>
      <c r="NSF563" s="115"/>
      <c r="NSG563" s="115"/>
      <c r="NSH563" s="115"/>
      <c r="NSI563" s="115"/>
      <c r="NSJ563" s="115"/>
      <c r="NSK563" s="115"/>
      <c r="NSL563" s="115"/>
      <c r="NSM563" s="115"/>
      <c r="NSN563" s="115"/>
      <c r="NSO563" s="115"/>
      <c r="NSP563" s="115"/>
      <c r="NSQ563" s="115"/>
      <c r="NSR563" s="115"/>
      <c r="NSS563" s="115"/>
      <c r="NST563" s="115"/>
      <c r="NSU563" s="115"/>
      <c r="NSV563" s="115"/>
      <c r="NSW563" s="115"/>
      <c r="NSX563" s="115"/>
      <c r="NSY563" s="115"/>
      <c r="NSZ563" s="115"/>
      <c r="NTA563" s="115"/>
      <c r="NTB563" s="115"/>
      <c r="NTC563" s="115"/>
      <c r="NTD563" s="115"/>
      <c r="NTE563" s="115"/>
      <c r="NTF563" s="115"/>
      <c r="NTG563" s="115"/>
      <c r="NTH563" s="115"/>
      <c r="NTI563" s="115"/>
      <c r="NTJ563" s="115"/>
      <c r="NTK563" s="115"/>
      <c r="NTL563" s="115"/>
      <c r="NTM563" s="115"/>
      <c r="NTN563" s="115"/>
      <c r="NTO563" s="115"/>
      <c r="NTP563" s="115"/>
      <c r="NTQ563" s="115"/>
      <c r="NTR563" s="115"/>
      <c r="NTS563" s="115"/>
      <c r="NTT563" s="115"/>
      <c r="NTU563" s="115"/>
      <c r="NTV563" s="115"/>
      <c r="NTW563" s="115"/>
      <c r="NTX563" s="115"/>
      <c r="NTY563" s="115"/>
      <c r="NTZ563" s="115"/>
      <c r="NUA563" s="115"/>
      <c r="NUB563" s="115"/>
      <c r="NUC563" s="115"/>
      <c r="NUD563" s="115"/>
      <c r="NUE563" s="115"/>
      <c r="NUF563" s="115"/>
      <c r="NUG563" s="115"/>
      <c r="NUH563" s="115"/>
      <c r="NUI563" s="115"/>
      <c r="NUJ563" s="115"/>
      <c r="NUK563" s="115"/>
      <c r="NUL563" s="115"/>
      <c r="NUM563" s="115"/>
      <c r="NUN563" s="115"/>
      <c r="NUO563" s="115"/>
      <c r="NUP563" s="115"/>
      <c r="NUQ563" s="115"/>
      <c r="NUR563" s="115"/>
      <c r="NUS563" s="115"/>
      <c r="NUT563" s="115"/>
      <c r="NUU563" s="115"/>
      <c r="NUV563" s="115"/>
      <c r="NUW563" s="115"/>
      <c r="NUX563" s="115"/>
      <c r="NUY563" s="115"/>
      <c r="NUZ563" s="115"/>
      <c r="NVA563" s="115"/>
      <c r="NVB563" s="115"/>
      <c r="NVC563" s="115"/>
      <c r="NVD563" s="115"/>
      <c r="NVE563" s="115"/>
      <c r="NVF563" s="115"/>
      <c r="NVG563" s="115"/>
      <c r="NVH563" s="115"/>
      <c r="NVI563" s="115"/>
      <c r="NVJ563" s="115"/>
      <c r="NVK563" s="115"/>
      <c r="NVL563" s="115"/>
      <c r="NVM563" s="115"/>
      <c r="NVN563" s="115"/>
      <c r="NVO563" s="115"/>
      <c r="NVP563" s="115"/>
      <c r="NVQ563" s="115"/>
      <c r="NVR563" s="115"/>
      <c r="NVS563" s="115"/>
      <c r="NVT563" s="115"/>
      <c r="NVU563" s="115"/>
      <c r="NVV563" s="115"/>
      <c r="NVW563" s="115"/>
      <c r="NVX563" s="115"/>
      <c r="NVY563" s="115"/>
      <c r="NVZ563" s="115"/>
      <c r="NWA563" s="115"/>
      <c r="NWB563" s="115"/>
      <c r="NWC563" s="115"/>
      <c r="NWD563" s="115"/>
      <c r="NWE563" s="115"/>
      <c r="NWF563" s="115"/>
      <c r="NWG563" s="115"/>
      <c r="NWH563" s="115"/>
      <c r="NWI563" s="115"/>
      <c r="NWJ563" s="115"/>
      <c r="NWK563" s="115"/>
      <c r="NWL563" s="115"/>
      <c r="NWM563" s="115"/>
      <c r="NWN563" s="115"/>
      <c r="NWO563" s="115"/>
      <c r="NWP563" s="115"/>
      <c r="NWQ563" s="115"/>
      <c r="NWR563" s="115"/>
      <c r="NWS563" s="115"/>
      <c r="NWT563" s="115"/>
      <c r="NWU563" s="115"/>
      <c r="NWV563" s="115"/>
      <c r="NWW563" s="115"/>
      <c r="NWX563" s="115"/>
      <c r="NWY563" s="115"/>
      <c r="NWZ563" s="115"/>
      <c r="NXA563" s="115"/>
      <c r="NXB563" s="115"/>
      <c r="NXC563" s="115"/>
      <c r="NXD563" s="115"/>
      <c r="NXE563" s="115"/>
      <c r="NXF563" s="115"/>
      <c r="NXG563" s="115"/>
      <c r="NXH563" s="115"/>
      <c r="NXI563" s="115"/>
      <c r="NXJ563" s="115"/>
      <c r="NXK563" s="115"/>
      <c r="NXL563" s="115"/>
      <c r="NXM563" s="115"/>
      <c r="NXN563" s="115"/>
      <c r="NXO563" s="115"/>
      <c r="NXP563" s="115"/>
      <c r="NXQ563" s="115"/>
      <c r="NXR563" s="115"/>
      <c r="NXS563" s="115"/>
      <c r="NXT563" s="115"/>
      <c r="NXU563" s="115"/>
      <c r="NXV563" s="115"/>
      <c r="NXW563" s="115"/>
      <c r="NXX563" s="115"/>
      <c r="NXY563" s="115"/>
      <c r="NXZ563" s="115"/>
      <c r="NYA563" s="115"/>
      <c r="NYB563" s="115"/>
      <c r="NYC563" s="115"/>
      <c r="NYD563" s="115"/>
      <c r="NYE563" s="115"/>
      <c r="NYF563" s="115"/>
      <c r="NYG563" s="115"/>
      <c r="NYH563" s="115"/>
      <c r="NYI563" s="115"/>
      <c r="NYJ563" s="115"/>
      <c r="NYK563" s="115"/>
      <c r="NYL563" s="115"/>
      <c r="NYM563" s="115"/>
      <c r="NYN563" s="115"/>
      <c r="NYO563" s="115"/>
      <c r="NYP563" s="115"/>
      <c r="NYQ563" s="115"/>
      <c r="NYR563" s="115"/>
      <c r="NYS563" s="115"/>
      <c r="NYT563" s="115"/>
      <c r="NYU563" s="115"/>
      <c r="NYV563" s="115"/>
      <c r="NYW563" s="115"/>
      <c r="NYX563" s="115"/>
      <c r="NYY563" s="115"/>
      <c r="NYZ563" s="115"/>
      <c r="NZA563" s="115"/>
      <c r="NZB563" s="115"/>
      <c r="NZC563" s="115"/>
      <c r="NZD563" s="115"/>
      <c r="NZE563" s="115"/>
      <c r="NZF563" s="115"/>
      <c r="NZG563" s="115"/>
      <c r="NZH563" s="115"/>
      <c r="NZI563" s="115"/>
      <c r="NZJ563" s="115"/>
      <c r="NZK563" s="115"/>
      <c r="NZL563" s="115"/>
      <c r="NZM563" s="115"/>
      <c r="NZN563" s="115"/>
      <c r="NZO563" s="115"/>
      <c r="NZP563" s="115"/>
      <c r="NZQ563" s="115"/>
      <c r="NZR563" s="115"/>
      <c r="NZS563" s="115"/>
      <c r="NZT563" s="115"/>
      <c r="NZU563" s="115"/>
      <c r="NZV563" s="115"/>
      <c r="NZW563" s="115"/>
      <c r="NZX563" s="115"/>
      <c r="NZY563" s="115"/>
      <c r="NZZ563" s="115"/>
      <c r="OAA563" s="115"/>
      <c r="OAB563" s="115"/>
      <c r="OAC563" s="115"/>
      <c r="OAD563" s="115"/>
      <c r="OAE563" s="115"/>
      <c r="OAF563" s="115"/>
      <c r="OAG563" s="115"/>
      <c r="OAH563" s="115"/>
      <c r="OAI563" s="115"/>
      <c r="OAJ563" s="115"/>
      <c r="OAK563" s="115"/>
      <c r="OAL563" s="115"/>
      <c r="OAM563" s="115"/>
      <c r="OAN563" s="115"/>
      <c r="OAO563" s="115"/>
      <c r="OAP563" s="115"/>
      <c r="OAQ563" s="115"/>
      <c r="OAR563" s="115"/>
      <c r="OAS563" s="115"/>
      <c r="OAT563" s="115"/>
      <c r="OAU563" s="115"/>
      <c r="OAV563" s="115"/>
      <c r="OAW563" s="115"/>
      <c r="OAX563" s="115"/>
      <c r="OAY563" s="115"/>
      <c r="OAZ563" s="115"/>
      <c r="OBA563" s="115"/>
      <c r="OBB563" s="115"/>
      <c r="OBC563" s="115"/>
      <c r="OBD563" s="115"/>
      <c r="OBE563" s="115"/>
      <c r="OBF563" s="115"/>
      <c r="OBG563" s="115"/>
      <c r="OBH563" s="115"/>
      <c r="OBI563" s="115"/>
      <c r="OBJ563" s="115"/>
      <c r="OBK563" s="115"/>
      <c r="OBL563" s="115"/>
      <c r="OBM563" s="115"/>
      <c r="OBN563" s="115"/>
      <c r="OBO563" s="115"/>
      <c r="OBP563" s="115"/>
      <c r="OBQ563" s="115"/>
      <c r="OBR563" s="115"/>
      <c r="OBS563" s="115"/>
      <c r="OBT563" s="115"/>
      <c r="OBU563" s="115"/>
      <c r="OBV563" s="115"/>
      <c r="OBW563" s="115"/>
      <c r="OBX563" s="115"/>
      <c r="OBY563" s="115"/>
      <c r="OBZ563" s="115"/>
      <c r="OCA563" s="115"/>
      <c r="OCB563" s="115"/>
      <c r="OCC563" s="115"/>
      <c r="OCD563" s="115"/>
      <c r="OCE563" s="115"/>
      <c r="OCF563" s="115"/>
      <c r="OCG563" s="115"/>
      <c r="OCH563" s="115"/>
      <c r="OCI563" s="115"/>
      <c r="OCJ563" s="115"/>
      <c r="OCK563" s="115"/>
      <c r="OCL563" s="115"/>
      <c r="OCM563" s="115"/>
      <c r="OCN563" s="115"/>
      <c r="OCO563" s="115"/>
      <c r="OCP563" s="115"/>
      <c r="OCQ563" s="115"/>
      <c r="OCR563" s="115"/>
      <c r="OCS563" s="115"/>
      <c r="OCT563" s="115"/>
      <c r="OCU563" s="115"/>
      <c r="OCV563" s="115"/>
      <c r="OCW563" s="115"/>
      <c r="OCX563" s="115"/>
      <c r="OCY563" s="115"/>
      <c r="OCZ563" s="115"/>
      <c r="ODA563" s="115"/>
      <c r="ODB563" s="115"/>
      <c r="ODC563" s="115"/>
      <c r="ODD563" s="115"/>
      <c r="ODE563" s="115"/>
      <c r="ODF563" s="115"/>
      <c r="ODG563" s="115"/>
      <c r="ODH563" s="115"/>
      <c r="ODI563" s="115"/>
      <c r="ODJ563" s="115"/>
      <c r="ODK563" s="115"/>
      <c r="ODL563" s="115"/>
      <c r="ODM563" s="115"/>
      <c r="ODN563" s="115"/>
      <c r="ODO563" s="115"/>
      <c r="ODP563" s="115"/>
      <c r="ODQ563" s="115"/>
      <c r="ODR563" s="115"/>
      <c r="ODS563" s="115"/>
      <c r="ODT563" s="115"/>
      <c r="ODU563" s="115"/>
      <c r="ODV563" s="115"/>
      <c r="ODW563" s="115"/>
      <c r="ODX563" s="115"/>
      <c r="ODY563" s="115"/>
      <c r="ODZ563" s="115"/>
      <c r="OEA563" s="115"/>
      <c r="OEB563" s="115"/>
      <c r="OEC563" s="115"/>
      <c r="OED563" s="115"/>
      <c r="OEE563" s="115"/>
      <c r="OEF563" s="115"/>
      <c r="OEG563" s="115"/>
      <c r="OEH563" s="115"/>
      <c r="OEI563" s="115"/>
      <c r="OEJ563" s="115"/>
      <c r="OEK563" s="115"/>
      <c r="OEL563" s="115"/>
      <c r="OEM563" s="115"/>
      <c r="OEN563" s="115"/>
      <c r="OEO563" s="115"/>
      <c r="OEP563" s="115"/>
      <c r="OEQ563" s="115"/>
      <c r="OER563" s="115"/>
      <c r="OES563" s="115"/>
      <c r="OET563" s="115"/>
      <c r="OEU563" s="115"/>
      <c r="OEV563" s="115"/>
      <c r="OEW563" s="115"/>
      <c r="OEX563" s="115"/>
      <c r="OEY563" s="115"/>
      <c r="OEZ563" s="115"/>
      <c r="OFA563" s="115"/>
      <c r="OFB563" s="115"/>
      <c r="OFC563" s="115"/>
      <c r="OFD563" s="115"/>
      <c r="OFE563" s="115"/>
      <c r="OFF563" s="115"/>
      <c r="OFG563" s="115"/>
      <c r="OFH563" s="115"/>
      <c r="OFI563" s="115"/>
      <c r="OFJ563" s="115"/>
      <c r="OFK563" s="115"/>
      <c r="OFL563" s="115"/>
      <c r="OFM563" s="115"/>
      <c r="OFN563" s="115"/>
      <c r="OFO563" s="115"/>
      <c r="OFP563" s="115"/>
      <c r="OFQ563" s="115"/>
      <c r="OFR563" s="115"/>
      <c r="OFS563" s="115"/>
      <c r="OFT563" s="115"/>
      <c r="OFU563" s="115"/>
      <c r="OFV563" s="115"/>
      <c r="OFW563" s="115"/>
      <c r="OFX563" s="115"/>
      <c r="OFY563" s="115"/>
      <c r="OFZ563" s="115"/>
      <c r="OGA563" s="115"/>
      <c r="OGB563" s="115"/>
      <c r="OGC563" s="115"/>
      <c r="OGD563" s="115"/>
      <c r="OGE563" s="115"/>
      <c r="OGF563" s="115"/>
      <c r="OGG563" s="115"/>
      <c r="OGH563" s="115"/>
      <c r="OGI563" s="115"/>
      <c r="OGJ563" s="115"/>
      <c r="OGK563" s="115"/>
      <c r="OGL563" s="115"/>
      <c r="OGM563" s="115"/>
      <c r="OGN563" s="115"/>
      <c r="OGO563" s="115"/>
      <c r="OGP563" s="115"/>
      <c r="OGQ563" s="115"/>
      <c r="OGR563" s="115"/>
      <c r="OGS563" s="115"/>
      <c r="OGT563" s="115"/>
      <c r="OGU563" s="115"/>
      <c r="OGV563" s="115"/>
      <c r="OGW563" s="115"/>
      <c r="OGX563" s="115"/>
      <c r="OGY563" s="115"/>
      <c r="OGZ563" s="115"/>
      <c r="OHA563" s="115"/>
      <c r="OHB563" s="115"/>
      <c r="OHC563" s="115"/>
      <c r="OHD563" s="115"/>
      <c r="OHE563" s="115"/>
      <c r="OHF563" s="115"/>
      <c r="OHG563" s="115"/>
      <c r="OHH563" s="115"/>
      <c r="OHI563" s="115"/>
      <c r="OHJ563" s="115"/>
      <c r="OHK563" s="115"/>
      <c r="OHL563" s="115"/>
      <c r="OHM563" s="115"/>
      <c r="OHN563" s="115"/>
      <c r="OHO563" s="115"/>
      <c r="OHP563" s="115"/>
      <c r="OHQ563" s="115"/>
      <c r="OHR563" s="115"/>
      <c r="OHS563" s="115"/>
      <c r="OHT563" s="115"/>
      <c r="OHU563" s="115"/>
      <c r="OHV563" s="115"/>
      <c r="OHW563" s="115"/>
      <c r="OHX563" s="115"/>
      <c r="OHY563" s="115"/>
      <c r="OHZ563" s="115"/>
      <c r="OIA563" s="115"/>
      <c r="OIB563" s="115"/>
      <c r="OIC563" s="115"/>
      <c r="OID563" s="115"/>
      <c r="OIE563" s="115"/>
      <c r="OIF563" s="115"/>
      <c r="OIG563" s="115"/>
      <c r="OIH563" s="115"/>
      <c r="OII563" s="115"/>
      <c r="OIJ563" s="115"/>
      <c r="OIK563" s="115"/>
      <c r="OIL563" s="115"/>
      <c r="OIM563" s="115"/>
      <c r="OIN563" s="115"/>
      <c r="OIO563" s="115"/>
      <c r="OIP563" s="115"/>
      <c r="OIQ563" s="115"/>
      <c r="OIR563" s="115"/>
      <c r="OIS563" s="115"/>
      <c r="OIT563" s="115"/>
      <c r="OIU563" s="115"/>
      <c r="OIV563" s="115"/>
      <c r="OIW563" s="115"/>
      <c r="OIX563" s="115"/>
      <c r="OIY563" s="115"/>
      <c r="OIZ563" s="115"/>
      <c r="OJA563" s="115"/>
      <c r="OJB563" s="115"/>
      <c r="OJC563" s="115"/>
      <c r="OJD563" s="115"/>
      <c r="OJE563" s="115"/>
      <c r="OJF563" s="115"/>
      <c r="OJG563" s="115"/>
      <c r="OJH563" s="115"/>
      <c r="OJI563" s="115"/>
      <c r="OJJ563" s="115"/>
      <c r="OJK563" s="115"/>
      <c r="OJL563" s="115"/>
      <c r="OJM563" s="115"/>
      <c r="OJN563" s="115"/>
      <c r="OJO563" s="115"/>
      <c r="OJP563" s="115"/>
      <c r="OJQ563" s="115"/>
      <c r="OJR563" s="115"/>
      <c r="OJS563" s="115"/>
      <c r="OJT563" s="115"/>
      <c r="OJU563" s="115"/>
      <c r="OJV563" s="115"/>
      <c r="OJW563" s="115"/>
      <c r="OJX563" s="115"/>
      <c r="OJY563" s="115"/>
      <c r="OJZ563" s="115"/>
      <c r="OKA563" s="115"/>
      <c r="OKB563" s="115"/>
      <c r="OKC563" s="115"/>
      <c r="OKD563" s="115"/>
      <c r="OKE563" s="115"/>
      <c r="OKF563" s="115"/>
      <c r="OKG563" s="115"/>
      <c r="OKH563" s="115"/>
      <c r="OKI563" s="115"/>
      <c r="OKJ563" s="115"/>
      <c r="OKK563" s="115"/>
      <c r="OKL563" s="115"/>
      <c r="OKM563" s="115"/>
      <c r="OKN563" s="115"/>
      <c r="OKO563" s="115"/>
      <c r="OKP563" s="115"/>
      <c r="OKQ563" s="115"/>
      <c r="OKR563" s="115"/>
      <c r="OKS563" s="115"/>
      <c r="OKT563" s="115"/>
      <c r="OKU563" s="115"/>
      <c r="OKV563" s="115"/>
      <c r="OKW563" s="115"/>
      <c r="OKX563" s="115"/>
      <c r="OKY563" s="115"/>
      <c r="OKZ563" s="115"/>
      <c r="OLA563" s="115"/>
      <c r="OLB563" s="115"/>
      <c r="OLC563" s="115"/>
      <c r="OLD563" s="115"/>
      <c r="OLE563" s="115"/>
      <c r="OLF563" s="115"/>
      <c r="OLG563" s="115"/>
      <c r="OLH563" s="115"/>
      <c r="OLI563" s="115"/>
      <c r="OLJ563" s="115"/>
      <c r="OLK563" s="115"/>
      <c r="OLL563" s="115"/>
      <c r="OLM563" s="115"/>
      <c r="OLN563" s="115"/>
      <c r="OLO563" s="115"/>
      <c r="OLP563" s="115"/>
      <c r="OLQ563" s="115"/>
      <c r="OLR563" s="115"/>
      <c r="OLS563" s="115"/>
      <c r="OLT563" s="115"/>
      <c r="OLU563" s="115"/>
      <c r="OLV563" s="115"/>
      <c r="OLW563" s="115"/>
      <c r="OLX563" s="115"/>
      <c r="OLY563" s="115"/>
      <c r="OLZ563" s="115"/>
      <c r="OMA563" s="115"/>
      <c r="OMB563" s="115"/>
      <c r="OMC563" s="115"/>
      <c r="OMD563" s="115"/>
      <c r="OME563" s="115"/>
      <c r="OMF563" s="115"/>
      <c r="OMG563" s="115"/>
      <c r="OMH563" s="115"/>
      <c r="OMI563" s="115"/>
      <c r="OMJ563" s="115"/>
      <c r="OMK563" s="115"/>
      <c r="OML563" s="115"/>
      <c r="OMM563" s="115"/>
      <c r="OMN563" s="115"/>
      <c r="OMO563" s="115"/>
      <c r="OMP563" s="115"/>
      <c r="OMQ563" s="115"/>
      <c r="OMR563" s="115"/>
      <c r="OMS563" s="115"/>
      <c r="OMT563" s="115"/>
      <c r="OMU563" s="115"/>
      <c r="OMV563" s="115"/>
      <c r="OMW563" s="115"/>
      <c r="OMX563" s="115"/>
      <c r="OMY563" s="115"/>
      <c r="OMZ563" s="115"/>
      <c r="ONA563" s="115"/>
      <c r="ONB563" s="115"/>
      <c r="ONC563" s="115"/>
      <c r="OND563" s="115"/>
      <c r="ONE563" s="115"/>
      <c r="ONF563" s="115"/>
      <c r="ONG563" s="115"/>
      <c r="ONH563" s="115"/>
      <c r="ONI563" s="115"/>
      <c r="ONJ563" s="115"/>
      <c r="ONK563" s="115"/>
      <c r="ONL563" s="115"/>
      <c r="ONM563" s="115"/>
      <c r="ONN563" s="115"/>
      <c r="ONO563" s="115"/>
      <c r="ONP563" s="115"/>
      <c r="ONQ563" s="115"/>
      <c r="ONR563" s="115"/>
      <c r="ONS563" s="115"/>
      <c r="ONT563" s="115"/>
      <c r="ONU563" s="115"/>
      <c r="ONV563" s="115"/>
      <c r="ONW563" s="115"/>
      <c r="ONX563" s="115"/>
      <c r="ONY563" s="115"/>
      <c r="ONZ563" s="115"/>
      <c r="OOA563" s="115"/>
      <c r="OOB563" s="115"/>
      <c r="OOC563" s="115"/>
      <c r="OOD563" s="115"/>
      <c r="OOE563" s="115"/>
      <c r="OOF563" s="115"/>
      <c r="OOG563" s="115"/>
      <c r="OOH563" s="115"/>
      <c r="OOI563" s="115"/>
      <c r="OOJ563" s="115"/>
      <c r="OOK563" s="115"/>
      <c r="OOL563" s="115"/>
      <c r="OOM563" s="115"/>
      <c r="OON563" s="115"/>
      <c r="OOO563" s="115"/>
      <c r="OOP563" s="115"/>
      <c r="OOQ563" s="115"/>
      <c r="OOR563" s="115"/>
      <c r="OOS563" s="115"/>
      <c r="OOT563" s="115"/>
      <c r="OOU563" s="115"/>
      <c r="OOV563" s="115"/>
      <c r="OOW563" s="115"/>
      <c r="OOX563" s="115"/>
      <c r="OOY563" s="115"/>
      <c r="OOZ563" s="115"/>
      <c r="OPA563" s="115"/>
      <c r="OPB563" s="115"/>
      <c r="OPC563" s="115"/>
      <c r="OPD563" s="115"/>
      <c r="OPE563" s="115"/>
      <c r="OPF563" s="115"/>
      <c r="OPG563" s="115"/>
      <c r="OPH563" s="115"/>
      <c r="OPI563" s="115"/>
      <c r="OPJ563" s="115"/>
      <c r="OPK563" s="115"/>
      <c r="OPL563" s="115"/>
      <c r="OPM563" s="115"/>
      <c r="OPN563" s="115"/>
      <c r="OPO563" s="115"/>
      <c r="OPP563" s="115"/>
      <c r="OPQ563" s="115"/>
      <c r="OPR563" s="115"/>
      <c r="OPS563" s="115"/>
      <c r="OPT563" s="115"/>
      <c r="OPU563" s="115"/>
      <c r="OPV563" s="115"/>
      <c r="OPW563" s="115"/>
      <c r="OPX563" s="115"/>
      <c r="OPY563" s="115"/>
      <c r="OPZ563" s="115"/>
      <c r="OQA563" s="115"/>
      <c r="OQB563" s="115"/>
      <c r="OQC563" s="115"/>
      <c r="OQD563" s="115"/>
      <c r="OQE563" s="115"/>
      <c r="OQF563" s="115"/>
      <c r="OQG563" s="115"/>
      <c r="OQH563" s="115"/>
      <c r="OQI563" s="115"/>
      <c r="OQJ563" s="115"/>
      <c r="OQK563" s="115"/>
      <c r="OQL563" s="115"/>
      <c r="OQM563" s="115"/>
      <c r="OQN563" s="115"/>
      <c r="OQO563" s="115"/>
      <c r="OQP563" s="115"/>
      <c r="OQQ563" s="115"/>
      <c r="OQR563" s="115"/>
      <c r="OQS563" s="115"/>
      <c r="OQT563" s="115"/>
      <c r="OQU563" s="115"/>
      <c r="OQV563" s="115"/>
      <c r="OQW563" s="115"/>
      <c r="OQX563" s="115"/>
      <c r="OQY563" s="115"/>
      <c r="OQZ563" s="115"/>
      <c r="ORA563" s="115"/>
      <c r="ORB563" s="115"/>
      <c r="ORC563" s="115"/>
      <c r="ORD563" s="115"/>
      <c r="ORE563" s="115"/>
      <c r="ORF563" s="115"/>
      <c r="ORG563" s="115"/>
      <c r="ORH563" s="115"/>
      <c r="ORI563" s="115"/>
      <c r="ORJ563" s="115"/>
      <c r="ORK563" s="115"/>
      <c r="ORL563" s="115"/>
      <c r="ORM563" s="115"/>
      <c r="ORN563" s="115"/>
      <c r="ORO563" s="115"/>
      <c r="ORP563" s="115"/>
      <c r="ORQ563" s="115"/>
      <c r="ORR563" s="115"/>
      <c r="ORS563" s="115"/>
      <c r="ORT563" s="115"/>
      <c r="ORU563" s="115"/>
      <c r="ORV563" s="115"/>
      <c r="ORW563" s="115"/>
      <c r="ORX563" s="115"/>
      <c r="ORY563" s="115"/>
      <c r="ORZ563" s="115"/>
      <c r="OSA563" s="115"/>
      <c r="OSB563" s="115"/>
      <c r="OSC563" s="115"/>
      <c r="OSD563" s="115"/>
      <c r="OSE563" s="115"/>
      <c r="OSF563" s="115"/>
      <c r="OSG563" s="115"/>
      <c r="OSH563" s="115"/>
      <c r="OSI563" s="115"/>
      <c r="OSJ563" s="115"/>
      <c r="OSK563" s="115"/>
      <c r="OSL563" s="115"/>
      <c r="OSM563" s="115"/>
      <c r="OSN563" s="115"/>
      <c r="OSO563" s="115"/>
      <c r="OSP563" s="115"/>
      <c r="OSQ563" s="115"/>
      <c r="OSR563" s="115"/>
      <c r="OSS563" s="115"/>
      <c r="OST563" s="115"/>
      <c r="OSU563" s="115"/>
      <c r="OSV563" s="115"/>
      <c r="OSW563" s="115"/>
      <c r="OSX563" s="115"/>
      <c r="OSY563" s="115"/>
      <c r="OSZ563" s="115"/>
      <c r="OTA563" s="115"/>
      <c r="OTB563" s="115"/>
      <c r="OTC563" s="115"/>
      <c r="OTD563" s="115"/>
      <c r="OTE563" s="115"/>
      <c r="OTF563" s="115"/>
      <c r="OTG563" s="115"/>
      <c r="OTH563" s="115"/>
      <c r="OTI563" s="115"/>
      <c r="OTJ563" s="115"/>
      <c r="OTK563" s="115"/>
      <c r="OTL563" s="115"/>
      <c r="OTM563" s="115"/>
      <c r="OTN563" s="115"/>
      <c r="OTO563" s="115"/>
      <c r="OTP563" s="115"/>
      <c r="OTQ563" s="115"/>
      <c r="OTR563" s="115"/>
      <c r="OTS563" s="115"/>
      <c r="OTT563" s="115"/>
      <c r="OTU563" s="115"/>
      <c r="OTV563" s="115"/>
      <c r="OTW563" s="115"/>
      <c r="OTX563" s="115"/>
      <c r="OTY563" s="115"/>
      <c r="OTZ563" s="115"/>
      <c r="OUA563" s="115"/>
      <c r="OUB563" s="115"/>
      <c r="OUC563" s="115"/>
      <c r="OUD563" s="115"/>
      <c r="OUE563" s="115"/>
      <c r="OUF563" s="115"/>
      <c r="OUG563" s="115"/>
      <c r="OUH563" s="115"/>
      <c r="OUI563" s="115"/>
      <c r="OUJ563" s="115"/>
      <c r="OUK563" s="115"/>
      <c r="OUL563" s="115"/>
      <c r="OUM563" s="115"/>
      <c r="OUN563" s="115"/>
      <c r="OUO563" s="115"/>
      <c r="OUP563" s="115"/>
      <c r="OUQ563" s="115"/>
      <c r="OUR563" s="115"/>
      <c r="OUS563" s="115"/>
      <c r="OUT563" s="115"/>
      <c r="OUU563" s="115"/>
      <c r="OUV563" s="115"/>
      <c r="OUW563" s="115"/>
      <c r="OUX563" s="115"/>
      <c r="OUY563" s="115"/>
      <c r="OUZ563" s="115"/>
      <c r="OVA563" s="115"/>
      <c r="OVB563" s="115"/>
      <c r="OVC563" s="115"/>
      <c r="OVD563" s="115"/>
      <c r="OVE563" s="115"/>
      <c r="OVF563" s="115"/>
      <c r="OVG563" s="115"/>
      <c r="OVH563" s="115"/>
      <c r="OVI563" s="115"/>
      <c r="OVJ563" s="115"/>
      <c r="OVK563" s="115"/>
      <c r="OVL563" s="115"/>
      <c r="OVM563" s="115"/>
      <c r="OVN563" s="115"/>
      <c r="OVO563" s="115"/>
      <c r="OVP563" s="115"/>
      <c r="OVQ563" s="115"/>
      <c r="OVR563" s="115"/>
      <c r="OVS563" s="115"/>
      <c r="OVT563" s="115"/>
      <c r="OVU563" s="115"/>
      <c r="OVV563" s="115"/>
      <c r="OVW563" s="115"/>
      <c r="OVX563" s="115"/>
      <c r="OVY563" s="115"/>
      <c r="OVZ563" s="115"/>
      <c r="OWA563" s="115"/>
      <c r="OWB563" s="115"/>
      <c r="OWC563" s="115"/>
      <c r="OWD563" s="115"/>
      <c r="OWE563" s="115"/>
      <c r="OWF563" s="115"/>
      <c r="OWG563" s="115"/>
      <c r="OWH563" s="115"/>
      <c r="OWI563" s="115"/>
      <c r="OWJ563" s="115"/>
      <c r="OWK563" s="115"/>
      <c r="OWL563" s="115"/>
      <c r="OWM563" s="115"/>
      <c r="OWN563" s="115"/>
      <c r="OWO563" s="115"/>
      <c r="OWP563" s="115"/>
      <c r="OWQ563" s="115"/>
      <c r="OWR563" s="115"/>
      <c r="OWS563" s="115"/>
      <c r="OWT563" s="115"/>
      <c r="OWU563" s="115"/>
      <c r="OWV563" s="115"/>
      <c r="OWW563" s="115"/>
      <c r="OWX563" s="115"/>
      <c r="OWY563" s="115"/>
      <c r="OWZ563" s="115"/>
      <c r="OXA563" s="115"/>
      <c r="OXB563" s="115"/>
      <c r="OXC563" s="115"/>
      <c r="OXD563" s="115"/>
      <c r="OXE563" s="115"/>
      <c r="OXF563" s="115"/>
      <c r="OXG563" s="115"/>
      <c r="OXH563" s="115"/>
      <c r="OXI563" s="115"/>
      <c r="OXJ563" s="115"/>
      <c r="OXK563" s="115"/>
      <c r="OXL563" s="115"/>
      <c r="OXM563" s="115"/>
      <c r="OXN563" s="115"/>
      <c r="OXO563" s="115"/>
      <c r="OXP563" s="115"/>
      <c r="OXQ563" s="115"/>
      <c r="OXR563" s="115"/>
      <c r="OXS563" s="115"/>
      <c r="OXT563" s="115"/>
      <c r="OXU563" s="115"/>
      <c r="OXV563" s="115"/>
      <c r="OXW563" s="115"/>
      <c r="OXX563" s="115"/>
      <c r="OXY563" s="115"/>
      <c r="OXZ563" s="115"/>
      <c r="OYA563" s="115"/>
      <c r="OYB563" s="115"/>
      <c r="OYC563" s="115"/>
      <c r="OYD563" s="115"/>
      <c r="OYE563" s="115"/>
      <c r="OYF563" s="115"/>
      <c r="OYG563" s="115"/>
      <c r="OYH563" s="115"/>
      <c r="OYI563" s="115"/>
      <c r="OYJ563" s="115"/>
      <c r="OYK563" s="115"/>
      <c r="OYL563" s="115"/>
      <c r="OYM563" s="115"/>
      <c r="OYN563" s="115"/>
      <c r="OYO563" s="115"/>
      <c r="OYP563" s="115"/>
      <c r="OYQ563" s="115"/>
      <c r="OYR563" s="115"/>
      <c r="OYS563" s="115"/>
      <c r="OYT563" s="115"/>
      <c r="OYU563" s="115"/>
      <c r="OYV563" s="115"/>
      <c r="OYW563" s="115"/>
      <c r="OYX563" s="115"/>
      <c r="OYY563" s="115"/>
      <c r="OYZ563" s="115"/>
      <c r="OZA563" s="115"/>
      <c r="OZB563" s="115"/>
      <c r="OZC563" s="115"/>
      <c r="OZD563" s="115"/>
      <c r="OZE563" s="115"/>
      <c r="OZF563" s="115"/>
      <c r="OZG563" s="115"/>
      <c r="OZH563" s="115"/>
      <c r="OZI563" s="115"/>
      <c r="OZJ563" s="115"/>
      <c r="OZK563" s="115"/>
      <c r="OZL563" s="115"/>
      <c r="OZM563" s="115"/>
      <c r="OZN563" s="115"/>
      <c r="OZO563" s="115"/>
      <c r="OZP563" s="115"/>
      <c r="OZQ563" s="115"/>
      <c r="OZR563" s="115"/>
      <c r="OZS563" s="115"/>
      <c r="OZT563" s="115"/>
      <c r="OZU563" s="115"/>
      <c r="OZV563" s="115"/>
      <c r="OZW563" s="115"/>
      <c r="OZX563" s="115"/>
      <c r="OZY563" s="115"/>
      <c r="OZZ563" s="115"/>
      <c r="PAA563" s="115"/>
      <c r="PAB563" s="115"/>
      <c r="PAC563" s="115"/>
      <c r="PAD563" s="115"/>
      <c r="PAE563" s="115"/>
      <c r="PAF563" s="115"/>
      <c r="PAG563" s="115"/>
      <c r="PAH563" s="115"/>
      <c r="PAI563" s="115"/>
      <c r="PAJ563" s="115"/>
      <c r="PAK563" s="115"/>
      <c r="PAL563" s="115"/>
      <c r="PAM563" s="115"/>
      <c r="PAN563" s="115"/>
      <c r="PAO563" s="115"/>
      <c r="PAP563" s="115"/>
      <c r="PAQ563" s="115"/>
      <c r="PAR563" s="115"/>
      <c r="PAS563" s="115"/>
      <c r="PAT563" s="115"/>
      <c r="PAU563" s="115"/>
      <c r="PAV563" s="115"/>
      <c r="PAW563" s="115"/>
      <c r="PAX563" s="115"/>
      <c r="PAY563" s="115"/>
      <c r="PAZ563" s="115"/>
      <c r="PBA563" s="115"/>
      <c r="PBB563" s="115"/>
      <c r="PBC563" s="115"/>
      <c r="PBD563" s="115"/>
      <c r="PBE563" s="115"/>
      <c r="PBF563" s="115"/>
      <c r="PBG563" s="115"/>
      <c r="PBH563" s="115"/>
      <c r="PBI563" s="115"/>
      <c r="PBJ563" s="115"/>
      <c r="PBK563" s="115"/>
      <c r="PBL563" s="115"/>
      <c r="PBM563" s="115"/>
      <c r="PBN563" s="115"/>
      <c r="PBO563" s="115"/>
      <c r="PBP563" s="115"/>
      <c r="PBQ563" s="115"/>
      <c r="PBR563" s="115"/>
      <c r="PBS563" s="115"/>
      <c r="PBT563" s="115"/>
      <c r="PBU563" s="115"/>
      <c r="PBV563" s="115"/>
      <c r="PBW563" s="115"/>
      <c r="PBX563" s="115"/>
      <c r="PBY563" s="115"/>
      <c r="PBZ563" s="115"/>
      <c r="PCA563" s="115"/>
      <c r="PCB563" s="115"/>
      <c r="PCC563" s="115"/>
      <c r="PCD563" s="115"/>
      <c r="PCE563" s="115"/>
      <c r="PCF563" s="115"/>
      <c r="PCG563" s="115"/>
      <c r="PCH563" s="115"/>
      <c r="PCI563" s="115"/>
      <c r="PCJ563" s="115"/>
      <c r="PCK563" s="115"/>
      <c r="PCL563" s="115"/>
      <c r="PCM563" s="115"/>
      <c r="PCN563" s="115"/>
      <c r="PCO563" s="115"/>
      <c r="PCP563" s="115"/>
      <c r="PCQ563" s="115"/>
      <c r="PCR563" s="115"/>
      <c r="PCS563" s="115"/>
      <c r="PCT563" s="115"/>
      <c r="PCU563" s="115"/>
      <c r="PCV563" s="115"/>
      <c r="PCW563" s="115"/>
      <c r="PCX563" s="115"/>
      <c r="PCY563" s="115"/>
      <c r="PCZ563" s="115"/>
      <c r="PDA563" s="115"/>
      <c r="PDB563" s="115"/>
      <c r="PDC563" s="115"/>
      <c r="PDD563" s="115"/>
      <c r="PDE563" s="115"/>
      <c r="PDF563" s="115"/>
      <c r="PDG563" s="115"/>
      <c r="PDH563" s="115"/>
      <c r="PDI563" s="115"/>
      <c r="PDJ563" s="115"/>
      <c r="PDK563" s="115"/>
      <c r="PDL563" s="115"/>
      <c r="PDM563" s="115"/>
      <c r="PDN563" s="115"/>
      <c r="PDO563" s="115"/>
      <c r="PDP563" s="115"/>
      <c r="PDQ563" s="115"/>
      <c r="PDR563" s="115"/>
      <c r="PDS563" s="115"/>
      <c r="PDT563" s="115"/>
      <c r="PDU563" s="115"/>
      <c r="PDV563" s="115"/>
      <c r="PDW563" s="115"/>
      <c r="PDX563" s="115"/>
      <c r="PDY563" s="115"/>
      <c r="PDZ563" s="115"/>
      <c r="PEA563" s="115"/>
      <c r="PEB563" s="115"/>
      <c r="PEC563" s="115"/>
      <c r="PED563" s="115"/>
      <c r="PEE563" s="115"/>
      <c r="PEF563" s="115"/>
      <c r="PEG563" s="115"/>
      <c r="PEH563" s="115"/>
      <c r="PEI563" s="115"/>
      <c r="PEJ563" s="115"/>
      <c r="PEK563" s="115"/>
      <c r="PEL563" s="115"/>
      <c r="PEM563" s="115"/>
      <c r="PEN563" s="115"/>
      <c r="PEO563" s="115"/>
      <c r="PEP563" s="115"/>
      <c r="PEQ563" s="115"/>
      <c r="PER563" s="115"/>
      <c r="PES563" s="115"/>
      <c r="PET563" s="115"/>
      <c r="PEU563" s="115"/>
      <c r="PEV563" s="115"/>
      <c r="PEW563" s="115"/>
      <c r="PEX563" s="115"/>
      <c r="PEY563" s="115"/>
      <c r="PEZ563" s="115"/>
      <c r="PFA563" s="115"/>
      <c r="PFB563" s="115"/>
      <c r="PFC563" s="115"/>
      <c r="PFD563" s="115"/>
      <c r="PFE563" s="115"/>
      <c r="PFF563" s="115"/>
      <c r="PFG563" s="115"/>
      <c r="PFH563" s="115"/>
      <c r="PFI563" s="115"/>
      <c r="PFJ563" s="115"/>
      <c r="PFK563" s="115"/>
      <c r="PFL563" s="115"/>
      <c r="PFM563" s="115"/>
      <c r="PFN563" s="115"/>
      <c r="PFO563" s="115"/>
      <c r="PFP563" s="115"/>
      <c r="PFQ563" s="115"/>
      <c r="PFR563" s="115"/>
      <c r="PFS563" s="115"/>
      <c r="PFT563" s="115"/>
      <c r="PFU563" s="115"/>
      <c r="PFV563" s="115"/>
      <c r="PFW563" s="115"/>
      <c r="PFX563" s="115"/>
      <c r="PFY563" s="115"/>
      <c r="PFZ563" s="115"/>
      <c r="PGA563" s="115"/>
      <c r="PGB563" s="115"/>
      <c r="PGC563" s="115"/>
      <c r="PGD563" s="115"/>
      <c r="PGE563" s="115"/>
      <c r="PGF563" s="115"/>
      <c r="PGG563" s="115"/>
      <c r="PGH563" s="115"/>
      <c r="PGI563" s="115"/>
      <c r="PGJ563" s="115"/>
      <c r="PGK563" s="115"/>
      <c r="PGL563" s="115"/>
      <c r="PGM563" s="115"/>
      <c r="PGN563" s="115"/>
      <c r="PGO563" s="115"/>
      <c r="PGP563" s="115"/>
      <c r="PGQ563" s="115"/>
      <c r="PGR563" s="115"/>
      <c r="PGS563" s="115"/>
      <c r="PGT563" s="115"/>
      <c r="PGU563" s="115"/>
      <c r="PGV563" s="115"/>
      <c r="PGW563" s="115"/>
      <c r="PGX563" s="115"/>
      <c r="PGY563" s="115"/>
      <c r="PGZ563" s="115"/>
      <c r="PHA563" s="115"/>
      <c r="PHB563" s="115"/>
      <c r="PHC563" s="115"/>
      <c r="PHD563" s="115"/>
      <c r="PHE563" s="115"/>
      <c r="PHF563" s="115"/>
      <c r="PHG563" s="115"/>
      <c r="PHH563" s="115"/>
      <c r="PHI563" s="115"/>
      <c r="PHJ563" s="115"/>
      <c r="PHK563" s="115"/>
      <c r="PHL563" s="115"/>
      <c r="PHM563" s="115"/>
      <c r="PHN563" s="115"/>
      <c r="PHO563" s="115"/>
      <c r="PHP563" s="115"/>
      <c r="PHQ563" s="115"/>
      <c r="PHR563" s="115"/>
      <c r="PHS563" s="115"/>
      <c r="PHT563" s="115"/>
      <c r="PHU563" s="115"/>
      <c r="PHV563" s="115"/>
      <c r="PHW563" s="115"/>
      <c r="PHX563" s="115"/>
      <c r="PHY563" s="115"/>
      <c r="PHZ563" s="115"/>
      <c r="PIA563" s="115"/>
      <c r="PIB563" s="115"/>
      <c r="PIC563" s="115"/>
      <c r="PID563" s="115"/>
      <c r="PIE563" s="115"/>
      <c r="PIF563" s="115"/>
      <c r="PIG563" s="115"/>
      <c r="PIH563" s="115"/>
      <c r="PII563" s="115"/>
      <c r="PIJ563" s="115"/>
      <c r="PIK563" s="115"/>
      <c r="PIL563" s="115"/>
      <c r="PIM563" s="115"/>
      <c r="PIN563" s="115"/>
      <c r="PIO563" s="115"/>
      <c r="PIP563" s="115"/>
      <c r="PIQ563" s="115"/>
      <c r="PIR563" s="115"/>
      <c r="PIS563" s="115"/>
      <c r="PIT563" s="115"/>
      <c r="PIU563" s="115"/>
      <c r="PIV563" s="115"/>
      <c r="PIW563" s="115"/>
      <c r="PIX563" s="115"/>
      <c r="PIY563" s="115"/>
      <c r="PIZ563" s="115"/>
      <c r="PJA563" s="115"/>
      <c r="PJB563" s="115"/>
      <c r="PJC563" s="115"/>
      <c r="PJD563" s="115"/>
      <c r="PJE563" s="115"/>
      <c r="PJF563" s="115"/>
      <c r="PJG563" s="115"/>
      <c r="PJH563" s="115"/>
      <c r="PJI563" s="115"/>
      <c r="PJJ563" s="115"/>
      <c r="PJK563" s="115"/>
      <c r="PJL563" s="115"/>
      <c r="PJM563" s="115"/>
      <c r="PJN563" s="115"/>
      <c r="PJO563" s="115"/>
      <c r="PJP563" s="115"/>
      <c r="PJQ563" s="115"/>
      <c r="PJR563" s="115"/>
      <c r="PJS563" s="115"/>
      <c r="PJT563" s="115"/>
      <c r="PJU563" s="115"/>
      <c r="PJV563" s="115"/>
      <c r="PJW563" s="115"/>
      <c r="PJX563" s="115"/>
      <c r="PJY563" s="115"/>
      <c r="PJZ563" s="115"/>
      <c r="PKA563" s="115"/>
      <c r="PKB563" s="115"/>
      <c r="PKC563" s="115"/>
      <c r="PKD563" s="115"/>
      <c r="PKE563" s="115"/>
      <c r="PKF563" s="115"/>
      <c r="PKG563" s="115"/>
      <c r="PKH563" s="115"/>
      <c r="PKI563" s="115"/>
      <c r="PKJ563" s="115"/>
      <c r="PKK563" s="115"/>
      <c r="PKL563" s="115"/>
      <c r="PKM563" s="115"/>
      <c r="PKN563" s="115"/>
      <c r="PKO563" s="115"/>
      <c r="PKP563" s="115"/>
      <c r="PKQ563" s="115"/>
      <c r="PKR563" s="115"/>
      <c r="PKS563" s="115"/>
      <c r="PKT563" s="115"/>
      <c r="PKU563" s="115"/>
      <c r="PKV563" s="115"/>
      <c r="PKW563" s="115"/>
      <c r="PKX563" s="115"/>
      <c r="PKY563" s="115"/>
      <c r="PKZ563" s="115"/>
      <c r="PLA563" s="115"/>
      <c r="PLB563" s="115"/>
      <c r="PLC563" s="115"/>
      <c r="PLD563" s="115"/>
      <c r="PLE563" s="115"/>
      <c r="PLF563" s="115"/>
      <c r="PLG563" s="115"/>
      <c r="PLH563" s="115"/>
      <c r="PLI563" s="115"/>
      <c r="PLJ563" s="115"/>
      <c r="PLK563" s="115"/>
      <c r="PLL563" s="115"/>
      <c r="PLM563" s="115"/>
      <c r="PLN563" s="115"/>
      <c r="PLO563" s="115"/>
      <c r="PLP563" s="115"/>
      <c r="PLQ563" s="115"/>
      <c r="PLR563" s="115"/>
      <c r="PLS563" s="115"/>
      <c r="PLT563" s="115"/>
      <c r="PLU563" s="115"/>
      <c r="PLV563" s="115"/>
      <c r="PLW563" s="115"/>
      <c r="PLX563" s="115"/>
      <c r="PLY563" s="115"/>
      <c r="PLZ563" s="115"/>
      <c r="PMA563" s="115"/>
      <c r="PMB563" s="115"/>
      <c r="PMC563" s="115"/>
      <c r="PMD563" s="115"/>
      <c r="PME563" s="115"/>
      <c r="PMF563" s="115"/>
      <c r="PMG563" s="115"/>
      <c r="PMH563" s="115"/>
      <c r="PMI563" s="115"/>
      <c r="PMJ563" s="115"/>
      <c r="PMK563" s="115"/>
      <c r="PML563" s="115"/>
      <c r="PMM563" s="115"/>
      <c r="PMN563" s="115"/>
      <c r="PMO563" s="115"/>
      <c r="PMP563" s="115"/>
      <c r="PMQ563" s="115"/>
      <c r="PMR563" s="115"/>
      <c r="PMS563" s="115"/>
      <c r="PMT563" s="115"/>
      <c r="PMU563" s="115"/>
      <c r="PMV563" s="115"/>
      <c r="PMW563" s="115"/>
      <c r="PMX563" s="115"/>
      <c r="PMY563" s="115"/>
      <c r="PMZ563" s="115"/>
      <c r="PNA563" s="115"/>
      <c r="PNB563" s="115"/>
      <c r="PNC563" s="115"/>
      <c r="PND563" s="115"/>
      <c r="PNE563" s="115"/>
      <c r="PNF563" s="115"/>
      <c r="PNG563" s="115"/>
      <c r="PNH563" s="115"/>
      <c r="PNI563" s="115"/>
      <c r="PNJ563" s="115"/>
      <c r="PNK563" s="115"/>
      <c r="PNL563" s="115"/>
      <c r="PNM563" s="115"/>
      <c r="PNN563" s="115"/>
      <c r="PNO563" s="115"/>
      <c r="PNP563" s="115"/>
      <c r="PNQ563" s="115"/>
      <c r="PNR563" s="115"/>
      <c r="PNS563" s="115"/>
      <c r="PNT563" s="115"/>
      <c r="PNU563" s="115"/>
      <c r="PNV563" s="115"/>
      <c r="PNW563" s="115"/>
      <c r="PNX563" s="115"/>
      <c r="PNY563" s="115"/>
      <c r="PNZ563" s="115"/>
      <c r="POA563" s="115"/>
      <c r="POB563" s="115"/>
      <c r="POC563" s="115"/>
      <c r="POD563" s="115"/>
      <c r="POE563" s="115"/>
      <c r="POF563" s="115"/>
      <c r="POG563" s="115"/>
      <c r="POH563" s="115"/>
      <c r="POI563" s="115"/>
      <c r="POJ563" s="115"/>
      <c r="POK563" s="115"/>
      <c r="POL563" s="115"/>
      <c r="POM563" s="115"/>
      <c r="PON563" s="115"/>
      <c r="POO563" s="115"/>
      <c r="POP563" s="115"/>
      <c r="POQ563" s="115"/>
      <c r="POR563" s="115"/>
      <c r="POS563" s="115"/>
      <c r="POT563" s="115"/>
      <c r="POU563" s="115"/>
      <c r="POV563" s="115"/>
      <c r="POW563" s="115"/>
      <c r="POX563" s="115"/>
      <c r="POY563" s="115"/>
      <c r="POZ563" s="115"/>
      <c r="PPA563" s="115"/>
      <c r="PPB563" s="115"/>
      <c r="PPC563" s="115"/>
      <c r="PPD563" s="115"/>
      <c r="PPE563" s="115"/>
      <c r="PPF563" s="115"/>
      <c r="PPG563" s="115"/>
      <c r="PPH563" s="115"/>
      <c r="PPI563" s="115"/>
      <c r="PPJ563" s="115"/>
      <c r="PPK563" s="115"/>
      <c r="PPL563" s="115"/>
      <c r="PPM563" s="115"/>
      <c r="PPN563" s="115"/>
      <c r="PPO563" s="115"/>
      <c r="PPP563" s="115"/>
      <c r="PPQ563" s="115"/>
      <c r="PPR563" s="115"/>
      <c r="PPS563" s="115"/>
      <c r="PPT563" s="115"/>
      <c r="PPU563" s="115"/>
      <c r="PPV563" s="115"/>
      <c r="PPW563" s="115"/>
      <c r="PPX563" s="115"/>
      <c r="PPY563" s="115"/>
      <c r="PPZ563" s="115"/>
      <c r="PQA563" s="115"/>
      <c r="PQB563" s="115"/>
      <c r="PQC563" s="115"/>
      <c r="PQD563" s="115"/>
      <c r="PQE563" s="115"/>
      <c r="PQF563" s="115"/>
      <c r="PQG563" s="115"/>
      <c r="PQH563" s="115"/>
      <c r="PQI563" s="115"/>
      <c r="PQJ563" s="115"/>
      <c r="PQK563" s="115"/>
      <c r="PQL563" s="115"/>
      <c r="PQM563" s="115"/>
      <c r="PQN563" s="115"/>
      <c r="PQO563" s="115"/>
      <c r="PQP563" s="115"/>
      <c r="PQQ563" s="115"/>
      <c r="PQR563" s="115"/>
      <c r="PQS563" s="115"/>
      <c r="PQT563" s="115"/>
      <c r="PQU563" s="115"/>
      <c r="PQV563" s="115"/>
      <c r="PQW563" s="115"/>
      <c r="PQX563" s="115"/>
      <c r="PQY563" s="115"/>
      <c r="PQZ563" s="115"/>
      <c r="PRA563" s="115"/>
      <c r="PRB563" s="115"/>
      <c r="PRC563" s="115"/>
      <c r="PRD563" s="115"/>
      <c r="PRE563" s="115"/>
      <c r="PRF563" s="115"/>
      <c r="PRG563" s="115"/>
      <c r="PRH563" s="115"/>
      <c r="PRI563" s="115"/>
      <c r="PRJ563" s="115"/>
      <c r="PRK563" s="115"/>
      <c r="PRL563" s="115"/>
      <c r="PRM563" s="115"/>
      <c r="PRN563" s="115"/>
      <c r="PRO563" s="115"/>
      <c r="PRP563" s="115"/>
      <c r="PRQ563" s="115"/>
      <c r="PRR563" s="115"/>
      <c r="PRS563" s="115"/>
      <c r="PRT563" s="115"/>
      <c r="PRU563" s="115"/>
      <c r="PRV563" s="115"/>
      <c r="PRW563" s="115"/>
      <c r="PRX563" s="115"/>
      <c r="PRY563" s="115"/>
      <c r="PRZ563" s="115"/>
      <c r="PSA563" s="115"/>
      <c r="PSB563" s="115"/>
      <c r="PSC563" s="115"/>
      <c r="PSD563" s="115"/>
      <c r="PSE563" s="115"/>
      <c r="PSF563" s="115"/>
      <c r="PSG563" s="115"/>
      <c r="PSH563" s="115"/>
      <c r="PSI563" s="115"/>
      <c r="PSJ563" s="115"/>
      <c r="PSK563" s="115"/>
      <c r="PSL563" s="115"/>
      <c r="PSM563" s="115"/>
      <c r="PSN563" s="115"/>
      <c r="PSO563" s="115"/>
      <c r="PSP563" s="115"/>
      <c r="PSQ563" s="115"/>
      <c r="PSR563" s="115"/>
      <c r="PSS563" s="115"/>
      <c r="PST563" s="115"/>
      <c r="PSU563" s="115"/>
      <c r="PSV563" s="115"/>
      <c r="PSW563" s="115"/>
      <c r="PSX563" s="115"/>
      <c r="PSY563" s="115"/>
      <c r="PSZ563" s="115"/>
      <c r="PTA563" s="115"/>
      <c r="PTB563" s="115"/>
      <c r="PTC563" s="115"/>
      <c r="PTD563" s="115"/>
      <c r="PTE563" s="115"/>
      <c r="PTF563" s="115"/>
      <c r="PTG563" s="115"/>
      <c r="PTH563" s="115"/>
      <c r="PTI563" s="115"/>
      <c r="PTJ563" s="115"/>
      <c r="PTK563" s="115"/>
      <c r="PTL563" s="115"/>
      <c r="PTM563" s="115"/>
      <c r="PTN563" s="115"/>
      <c r="PTO563" s="115"/>
      <c r="PTP563" s="115"/>
      <c r="PTQ563" s="115"/>
      <c r="PTR563" s="115"/>
      <c r="PTS563" s="115"/>
      <c r="PTT563" s="115"/>
      <c r="PTU563" s="115"/>
      <c r="PTV563" s="115"/>
      <c r="PTW563" s="115"/>
      <c r="PTX563" s="115"/>
      <c r="PTY563" s="115"/>
      <c r="PTZ563" s="115"/>
      <c r="PUA563" s="115"/>
      <c r="PUB563" s="115"/>
      <c r="PUC563" s="115"/>
      <c r="PUD563" s="115"/>
      <c r="PUE563" s="115"/>
      <c r="PUF563" s="115"/>
      <c r="PUG563" s="115"/>
      <c r="PUH563" s="115"/>
      <c r="PUI563" s="115"/>
      <c r="PUJ563" s="115"/>
      <c r="PUK563" s="115"/>
      <c r="PUL563" s="115"/>
      <c r="PUM563" s="115"/>
      <c r="PUN563" s="115"/>
      <c r="PUO563" s="115"/>
      <c r="PUP563" s="115"/>
      <c r="PUQ563" s="115"/>
      <c r="PUR563" s="115"/>
      <c r="PUS563" s="115"/>
      <c r="PUT563" s="115"/>
      <c r="PUU563" s="115"/>
      <c r="PUV563" s="115"/>
      <c r="PUW563" s="115"/>
      <c r="PUX563" s="115"/>
      <c r="PUY563" s="115"/>
      <c r="PUZ563" s="115"/>
      <c r="PVA563" s="115"/>
      <c r="PVB563" s="115"/>
      <c r="PVC563" s="115"/>
      <c r="PVD563" s="115"/>
      <c r="PVE563" s="115"/>
      <c r="PVF563" s="115"/>
      <c r="PVG563" s="115"/>
      <c r="PVH563" s="115"/>
      <c r="PVI563" s="115"/>
      <c r="PVJ563" s="115"/>
      <c r="PVK563" s="115"/>
      <c r="PVL563" s="115"/>
      <c r="PVM563" s="115"/>
      <c r="PVN563" s="115"/>
      <c r="PVO563" s="115"/>
      <c r="PVP563" s="115"/>
      <c r="PVQ563" s="115"/>
      <c r="PVR563" s="115"/>
      <c r="PVS563" s="115"/>
      <c r="PVT563" s="115"/>
      <c r="PVU563" s="115"/>
      <c r="PVV563" s="115"/>
      <c r="PVW563" s="115"/>
      <c r="PVX563" s="115"/>
      <c r="PVY563" s="115"/>
      <c r="PVZ563" s="115"/>
      <c r="PWA563" s="115"/>
      <c r="PWB563" s="115"/>
      <c r="PWC563" s="115"/>
      <c r="PWD563" s="115"/>
      <c r="PWE563" s="115"/>
      <c r="PWF563" s="115"/>
      <c r="PWG563" s="115"/>
      <c r="PWH563" s="115"/>
      <c r="PWI563" s="115"/>
      <c r="PWJ563" s="115"/>
      <c r="PWK563" s="115"/>
      <c r="PWL563" s="115"/>
      <c r="PWM563" s="115"/>
      <c r="PWN563" s="115"/>
      <c r="PWO563" s="115"/>
      <c r="PWP563" s="115"/>
      <c r="PWQ563" s="115"/>
      <c r="PWR563" s="115"/>
      <c r="PWS563" s="115"/>
      <c r="PWT563" s="115"/>
      <c r="PWU563" s="115"/>
      <c r="PWV563" s="115"/>
      <c r="PWW563" s="115"/>
      <c r="PWX563" s="115"/>
      <c r="PWY563" s="115"/>
      <c r="PWZ563" s="115"/>
      <c r="PXA563" s="115"/>
      <c r="PXB563" s="115"/>
      <c r="PXC563" s="115"/>
      <c r="PXD563" s="115"/>
      <c r="PXE563" s="115"/>
      <c r="PXF563" s="115"/>
      <c r="PXG563" s="115"/>
      <c r="PXH563" s="115"/>
      <c r="PXI563" s="115"/>
      <c r="PXJ563" s="115"/>
      <c r="PXK563" s="115"/>
      <c r="PXL563" s="115"/>
      <c r="PXM563" s="115"/>
      <c r="PXN563" s="115"/>
      <c r="PXO563" s="115"/>
      <c r="PXP563" s="115"/>
      <c r="PXQ563" s="115"/>
      <c r="PXR563" s="115"/>
      <c r="PXS563" s="115"/>
      <c r="PXT563" s="115"/>
      <c r="PXU563" s="115"/>
      <c r="PXV563" s="115"/>
      <c r="PXW563" s="115"/>
      <c r="PXX563" s="115"/>
      <c r="PXY563" s="115"/>
      <c r="PXZ563" s="115"/>
      <c r="PYA563" s="115"/>
      <c r="PYB563" s="115"/>
      <c r="PYC563" s="115"/>
      <c r="PYD563" s="115"/>
      <c r="PYE563" s="115"/>
      <c r="PYF563" s="115"/>
      <c r="PYG563" s="115"/>
      <c r="PYH563" s="115"/>
      <c r="PYI563" s="115"/>
      <c r="PYJ563" s="115"/>
      <c r="PYK563" s="115"/>
      <c r="PYL563" s="115"/>
      <c r="PYM563" s="115"/>
      <c r="PYN563" s="115"/>
      <c r="PYO563" s="115"/>
      <c r="PYP563" s="115"/>
      <c r="PYQ563" s="115"/>
      <c r="PYR563" s="115"/>
      <c r="PYS563" s="115"/>
      <c r="PYT563" s="115"/>
      <c r="PYU563" s="115"/>
      <c r="PYV563" s="115"/>
      <c r="PYW563" s="115"/>
      <c r="PYX563" s="115"/>
      <c r="PYY563" s="115"/>
      <c r="PYZ563" s="115"/>
      <c r="PZA563" s="115"/>
      <c r="PZB563" s="115"/>
      <c r="PZC563" s="115"/>
      <c r="PZD563" s="115"/>
      <c r="PZE563" s="115"/>
      <c r="PZF563" s="115"/>
      <c r="PZG563" s="115"/>
      <c r="PZH563" s="115"/>
      <c r="PZI563" s="115"/>
      <c r="PZJ563" s="115"/>
      <c r="PZK563" s="115"/>
      <c r="PZL563" s="115"/>
      <c r="PZM563" s="115"/>
      <c r="PZN563" s="115"/>
      <c r="PZO563" s="115"/>
      <c r="PZP563" s="115"/>
      <c r="PZQ563" s="115"/>
      <c r="PZR563" s="115"/>
      <c r="PZS563" s="115"/>
      <c r="PZT563" s="115"/>
      <c r="PZU563" s="115"/>
      <c r="PZV563" s="115"/>
      <c r="PZW563" s="115"/>
      <c r="PZX563" s="115"/>
      <c r="PZY563" s="115"/>
      <c r="PZZ563" s="115"/>
      <c r="QAA563" s="115"/>
      <c r="QAB563" s="115"/>
      <c r="QAC563" s="115"/>
      <c r="QAD563" s="115"/>
      <c r="QAE563" s="115"/>
      <c r="QAF563" s="115"/>
      <c r="QAG563" s="115"/>
      <c r="QAH563" s="115"/>
      <c r="QAI563" s="115"/>
      <c r="QAJ563" s="115"/>
      <c r="QAK563" s="115"/>
      <c r="QAL563" s="115"/>
      <c r="QAM563" s="115"/>
      <c r="QAN563" s="115"/>
      <c r="QAO563" s="115"/>
      <c r="QAP563" s="115"/>
      <c r="QAQ563" s="115"/>
      <c r="QAR563" s="115"/>
      <c r="QAS563" s="115"/>
      <c r="QAT563" s="115"/>
      <c r="QAU563" s="115"/>
      <c r="QAV563" s="115"/>
      <c r="QAW563" s="115"/>
      <c r="QAX563" s="115"/>
      <c r="QAY563" s="115"/>
      <c r="QAZ563" s="115"/>
      <c r="QBA563" s="115"/>
      <c r="QBB563" s="115"/>
      <c r="QBC563" s="115"/>
      <c r="QBD563" s="115"/>
      <c r="QBE563" s="115"/>
      <c r="QBF563" s="115"/>
      <c r="QBG563" s="115"/>
      <c r="QBH563" s="115"/>
      <c r="QBI563" s="115"/>
      <c r="QBJ563" s="115"/>
      <c r="QBK563" s="115"/>
      <c r="QBL563" s="115"/>
      <c r="QBM563" s="115"/>
      <c r="QBN563" s="115"/>
      <c r="QBO563" s="115"/>
      <c r="QBP563" s="115"/>
      <c r="QBQ563" s="115"/>
      <c r="QBR563" s="115"/>
      <c r="QBS563" s="115"/>
      <c r="QBT563" s="115"/>
      <c r="QBU563" s="115"/>
      <c r="QBV563" s="115"/>
      <c r="QBW563" s="115"/>
      <c r="QBX563" s="115"/>
      <c r="QBY563" s="115"/>
      <c r="QBZ563" s="115"/>
      <c r="QCA563" s="115"/>
      <c r="QCB563" s="115"/>
      <c r="QCC563" s="115"/>
      <c r="QCD563" s="115"/>
      <c r="QCE563" s="115"/>
      <c r="QCF563" s="115"/>
      <c r="QCG563" s="115"/>
      <c r="QCH563" s="115"/>
      <c r="QCI563" s="115"/>
      <c r="QCJ563" s="115"/>
      <c r="QCK563" s="115"/>
      <c r="QCL563" s="115"/>
      <c r="QCM563" s="115"/>
      <c r="QCN563" s="115"/>
      <c r="QCO563" s="115"/>
      <c r="QCP563" s="115"/>
      <c r="QCQ563" s="115"/>
      <c r="QCR563" s="115"/>
      <c r="QCS563" s="115"/>
      <c r="QCT563" s="115"/>
      <c r="QCU563" s="115"/>
      <c r="QCV563" s="115"/>
      <c r="QCW563" s="115"/>
      <c r="QCX563" s="115"/>
      <c r="QCY563" s="115"/>
      <c r="QCZ563" s="115"/>
      <c r="QDA563" s="115"/>
      <c r="QDB563" s="115"/>
      <c r="QDC563" s="115"/>
      <c r="QDD563" s="115"/>
      <c r="QDE563" s="115"/>
      <c r="QDF563" s="115"/>
      <c r="QDG563" s="115"/>
      <c r="QDH563" s="115"/>
      <c r="QDI563" s="115"/>
      <c r="QDJ563" s="115"/>
      <c r="QDK563" s="115"/>
      <c r="QDL563" s="115"/>
      <c r="QDM563" s="115"/>
      <c r="QDN563" s="115"/>
      <c r="QDO563" s="115"/>
      <c r="QDP563" s="115"/>
      <c r="QDQ563" s="115"/>
      <c r="QDR563" s="115"/>
      <c r="QDS563" s="115"/>
      <c r="QDT563" s="115"/>
      <c r="QDU563" s="115"/>
      <c r="QDV563" s="115"/>
      <c r="QDW563" s="115"/>
      <c r="QDX563" s="115"/>
      <c r="QDY563" s="115"/>
      <c r="QDZ563" s="115"/>
      <c r="QEA563" s="115"/>
      <c r="QEB563" s="115"/>
      <c r="QEC563" s="115"/>
      <c r="QED563" s="115"/>
      <c r="QEE563" s="115"/>
      <c r="QEF563" s="115"/>
      <c r="QEG563" s="115"/>
      <c r="QEH563" s="115"/>
      <c r="QEI563" s="115"/>
      <c r="QEJ563" s="115"/>
      <c r="QEK563" s="115"/>
      <c r="QEL563" s="115"/>
      <c r="QEM563" s="115"/>
      <c r="QEN563" s="115"/>
      <c r="QEO563" s="115"/>
      <c r="QEP563" s="115"/>
      <c r="QEQ563" s="115"/>
      <c r="QER563" s="115"/>
      <c r="QES563" s="115"/>
      <c r="QET563" s="115"/>
      <c r="QEU563" s="115"/>
      <c r="QEV563" s="115"/>
      <c r="QEW563" s="115"/>
      <c r="QEX563" s="115"/>
      <c r="QEY563" s="115"/>
      <c r="QEZ563" s="115"/>
      <c r="QFA563" s="115"/>
      <c r="QFB563" s="115"/>
      <c r="QFC563" s="115"/>
      <c r="QFD563" s="115"/>
      <c r="QFE563" s="115"/>
      <c r="QFF563" s="115"/>
      <c r="QFG563" s="115"/>
      <c r="QFH563" s="115"/>
      <c r="QFI563" s="115"/>
      <c r="QFJ563" s="115"/>
      <c r="QFK563" s="115"/>
      <c r="QFL563" s="115"/>
      <c r="QFM563" s="115"/>
      <c r="QFN563" s="115"/>
      <c r="QFO563" s="115"/>
      <c r="QFP563" s="115"/>
      <c r="QFQ563" s="115"/>
      <c r="QFR563" s="115"/>
      <c r="QFS563" s="115"/>
      <c r="QFT563" s="115"/>
      <c r="QFU563" s="115"/>
      <c r="QFV563" s="115"/>
      <c r="QFW563" s="115"/>
      <c r="QFX563" s="115"/>
      <c r="QFY563" s="115"/>
      <c r="QFZ563" s="115"/>
      <c r="QGA563" s="115"/>
      <c r="QGB563" s="115"/>
      <c r="QGC563" s="115"/>
      <c r="QGD563" s="115"/>
      <c r="QGE563" s="115"/>
      <c r="QGF563" s="115"/>
      <c r="QGG563" s="115"/>
      <c r="QGH563" s="115"/>
      <c r="QGI563" s="115"/>
      <c r="QGJ563" s="115"/>
      <c r="QGK563" s="115"/>
      <c r="QGL563" s="115"/>
      <c r="QGM563" s="115"/>
      <c r="QGN563" s="115"/>
      <c r="QGO563" s="115"/>
      <c r="QGP563" s="115"/>
      <c r="QGQ563" s="115"/>
      <c r="QGR563" s="115"/>
      <c r="QGS563" s="115"/>
      <c r="QGT563" s="115"/>
      <c r="QGU563" s="115"/>
      <c r="QGV563" s="115"/>
      <c r="QGW563" s="115"/>
      <c r="QGX563" s="115"/>
      <c r="QGY563" s="115"/>
      <c r="QGZ563" s="115"/>
      <c r="QHA563" s="115"/>
      <c r="QHB563" s="115"/>
      <c r="QHC563" s="115"/>
      <c r="QHD563" s="115"/>
      <c r="QHE563" s="115"/>
      <c r="QHF563" s="115"/>
      <c r="QHG563" s="115"/>
      <c r="QHH563" s="115"/>
      <c r="QHI563" s="115"/>
      <c r="QHJ563" s="115"/>
      <c r="QHK563" s="115"/>
      <c r="QHL563" s="115"/>
      <c r="QHM563" s="115"/>
      <c r="QHN563" s="115"/>
      <c r="QHO563" s="115"/>
      <c r="QHP563" s="115"/>
      <c r="QHQ563" s="115"/>
      <c r="QHR563" s="115"/>
      <c r="QHS563" s="115"/>
      <c r="QHT563" s="115"/>
      <c r="QHU563" s="115"/>
      <c r="QHV563" s="115"/>
      <c r="QHW563" s="115"/>
      <c r="QHX563" s="115"/>
      <c r="QHY563" s="115"/>
      <c r="QHZ563" s="115"/>
      <c r="QIA563" s="115"/>
      <c r="QIB563" s="115"/>
      <c r="QIC563" s="115"/>
      <c r="QID563" s="115"/>
      <c r="QIE563" s="115"/>
      <c r="QIF563" s="115"/>
      <c r="QIG563" s="115"/>
      <c r="QIH563" s="115"/>
      <c r="QII563" s="115"/>
      <c r="QIJ563" s="115"/>
      <c r="QIK563" s="115"/>
      <c r="QIL563" s="115"/>
      <c r="QIM563" s="115"/>
      <c r="QIN563" s="115"/>
      <c r="QIO563" s="115"/>
      <c r="QIP563" s="115"/>
      <c r="QIQ563" s="115"/>
      <c r="QIR563" s="115"/>
      <c r="QIS563" s="115"/>
      <c r="QIT563" s="115"/>
      <c r="QIU563" s="115"/>
      <c r="QIV563" s="115"/>
      <c r="QIW563" s="115"/>
      <c r="QIX563" s="115"/>
      <c r="QIY563" s="115"/>
      <c r="QIZ563" s="115"/>
      <c r="QJA563" s="115"/>
      <c r="QJB563" s="115"/>
      <c r="QJC563" s="115"/>
      <c r="QJD563" s="115"/>
      <c r="QJE563" s="115"/>
      <c r="QJF563" s="115"/>
      <c r="QJG563" s="115"/>
      <c r="QJH563" s="115"/>
      <c r="QJI563" s="115"/>
      <c r="QJJ563" s="115"/>
      <c r="QJK563" s="115"/>
      <c r="QJL563" s="115"/>
      <c r="QJM563" s="115"/>
      <c r="QJN563" s="115"/>
      <c r="QJO563" s="115"/>
      <c r="QJP563" s="115"/>
      <c r="QJQ563" s="115"/>
      <c r="QJR563" s="115"/>
      <c r="QJS563" s="115"/>
      <c r="QJT563" s="115"/>
      <c r="QJU563" s="115"/>
      <c r="QJV563" s="115"/>
      <c r="QJW563" s="115"/>
      <c r="QJX563" s="115"/>
      <c r="QJY563" s="115"/>
      <c r="QJZ563" s="115"/>
      <c r="QKA563" s="115"/>
      <c r="QKB563" s="115"/>
      <c r="QKC563" s="115"/>
      <c r="QKD563" s="115"/>
      <c r="QKE563" s="115"/>
      <c r="QKF563" s="115"/>
      <c r="QKG563" s="115"/>
      <c r="QKH563" s="115"/>
      <c r="QKI563" s="115"/>
      <c r="QKJ563" s="115"/>
      <c r="QKK563" s="115"/>
      <c r="QKL563" s="115"/>
      <c r="QKM563" s="115"/>
      <c r="QKN563" s="115"/>
      <c r="QKO563" s="115"/>
      <c r="QKP563" s="115"/>
      <c r="QKQ563" s="115"/>
      <c r="QKR563" s="115"/>
      <c r="QKS563" s="115"/>
      <c r="QKT563" s="115"/>
      <c r="QKU563" s="115"/>
      <c r="QKV563" s="115"/>
      <c r="QKW563" s="115"/>
      <c r="QKX563" s="115"/>
      <c r="QKY563" s="115"/>
      <c r="QKZ563" s="115"/>
      <c r="QLA563" s="115"/>
      <c r="QLB563" s="115"/>
      <c r="QLC563" s="115"/>
      <c r="QLD563" s="115"/>
      <c r="QLE563" s="115"/>
      <c r="QLF563" s="115"/>
      <c r="QLG563" s="115"/>
      <c r="QLH563" s="115"/>
      <c r="QLI563" s="115"/>
      <c r="QLJ563" s="115"/>
      <c r="QLK563" s="115"/>
      <c r="QLL563" s="115"/>
      <c r="QLM563" s="115"/>
      <c r="QLN563" s="115"/>
      <c r="QLO563" s="115"/>
      <c r="QLP563" s="115"/>
      <c r="QLQ563" s="115"/>
      <c r="QLR563" s="115"/>
      <c r="QLS563" s="115"/>
      <c r="QLT563" s="115"/>
      <c r="QLU563" s="115"/>
      <c r="QLV563" s="115"/>
      <c r="QLW563" s="115"/>
      <c r="QLX563" s="115"/>
      <c r="QLY563" s="115"/>
      <c r="QLZ563" s="115"/>
      <c r="QMA563" s="115"/>
      <c r="QMB563" s="115"/>
      <c r="QMC563" s="115"/>
      <c r="QMD563" s="115"/>
      <c r="QME563" s="115"/>
      <c r="QMF563" s="115"/>
      <c r="QMG563" s="115"/>
      <c r="QMH563" s="115"/>
      <c r="QMI563" s="115"/>
      <c r="QMJ563" s="115"/>
      <c r="QMK563" s="115"/>
      <c r="QML563" s="115"/>
      <c r="QMM563" s="115"/>
      <c r="QMN563" s="115"/>
      <c r="QMO563" s="115"/>
      <c r="QMP563" s="115"/>
      <c r="QMQ563" s="115"/>
      <c r="QMR563" s="115"/>
      <c r="QMS563" s="115"/>
      <c r="QMT563" s="115"/>
      <c r="QMU563" s="115"/>
      <c r="QMV563" s="115"/>
      <c r="QMW563" s="115"/>
      <c r="QMX563" s="115"/>
      <c r="QMY563" s="115"/>
      <c r="QMZ563" s="115"/>
      <c r="QNA563" s="115"/>
      <c r="QNB563" s="115"/>
      <c r="QNC563" s="115"/>
      <c r="QND563" s="115"/>
      <c r="QNE563" s="115"/>
      <c r="QNF563" s="115"/>
      <c r="QNG563" s="115"/>
      <c r="QNH563" s="115"/>
      <c r="QNI563" s="115"/>
      <c r="QNJ563" s="115"/>
      <c r="QNK563" s="115"/>
      <c r="QNL563" s="115"/>
      <c r="QNM563" s="115"/>
      <c r="QNN563" s="115"/>
      <c r="QNO563" s="115"/>
      <c r="QNP563" s="115"/>
      <c r="QNQ563" s="115"/>
      <c r="QNR563" s="115"/>
      <c r="QNS563" s="115"/>
      <c r="QNT563" s="115"/>
      <c r="QNU563" s="115"/>
      <c r="QNV563" s="115"/>
      <c r="QNW563" s="115"/>
      <c r="QNX563" s="115"/>
      <c r="QNY563" s="115"/>
      <c r="QNZ563" s="115"/>
      <c r="QOA563" s="115"/>
      <c r="QOB563" s="115"/>
      <c r="QOC563" s="115"/>
      <c r="QOD563" s="115"/>
      <c r="QOE563" s="115"/>
      <c r="QOF563" s="115"/>
      <c r="QOG563" s="115"/>
      <c r="QOH563" s="115"/>
      <c r="QOI563" s="115"/>
      <c r="QOJ563" s="115"/>
      <c r="QOK563" s="115"/>
      <c r="QOL563" s="115"/>
      <c r="QOM563" s="115"/>
      <c r="QON563" s="115"/>
      <c r="QOO563" s="115"/>
      <c r="QOP563" s="115"/>
      <c r="QOQ563" s="115"/>
      <c r="QOR563" s="115"/>
      <c r="QOS563" s="115"/>
      <c r="QOT563" s="115"/>
      <c r="QOU563" s="115"/>
      <c r="QOV563" s="115"/>
      <c r="QOW563" s="115"/>
      <c r="QOX563" s="115"/>
      <c r="QOY563" s="115"/>
      <c r="QOZ563" s="115"/>
      <c r="QPA563" s="115"/>
      <c r="QPB563" s="115"/>
      <c r="QPC563" s="115"/>
      <c r="QPD563" s="115"/>
      <c r="QPE563" s="115"/>
      <c r="QPF563" s="115"/>
      <c r="QPG563" s="115"/>
      <c r="QPH563" s="115"/>
      <c r="QPI563" s="115"/>
      <c r="QPJ563" s="115"/>
      <c r="QPK563" s="115"/>
      <c r="QPL563" s="115"/>
      <c r="QPM563" s="115"/>
      <c r="QPN563" s="115"/>
      <c r="QPO563" s="115"/>
      <c r="QPP563" s="115"/>
      <c r="QPQ563" s="115"/>
      <c r="QPR563" s="115"/>
      <c r="QPS563" s="115"/>
      <c r="QPT563" s="115"/>
      <c r="QPU563" s="115"/>
      <c r="QPV563" s="115"/>
      <c r="QPW563" s="115"/>
      <c r="QPX563" s="115"/>
      <c r="QPY563" s="115"/>
      <c r="QPZ563" s="115"/>
      <c r="QQA563" s="115"/>
      <c r="QQB563" s="115"/>
      <c r="QQC563" s="115"/>
      <c r="QQD563" s="115"/>
      <c r="QQE563" s="115"/>
      <c r="QQF563" s="115"/>
      <c r="QQG563" s="115"/>
      <c r="QQH563" s="115"/>
      <c r="QQI563" s="115"/>
      <c r="QQJ563" s="115"/>
      <c r="QQK563" s="115"/>
      <c r="QQL563" s="115"/>
      <c r="QQM563" s="115"/>
      <c r="QQN563" s="115"/>
      <c r="QQO563" s="115"/>
      <c r="QQP563" s="115"/>
      <c r="QQQ563" s="115"/>
      <c r="QQR563" s="115"/>
      <c r="QQS563" s="115"/>
      <c r="QQT563" s="115"/>
      <c r="QQU563" s="115"/>
      <c r="QQV563" s="115"/>
      <c r="QQW563" s="115"/>
      <c r="QQX563" s="115"/>
      <c r="QQY563" s="115"/>
      <c r="QQZ563" s="115"/>
      <c r="QRA563" s="115"/>
      <c r="QRB563" s="115"/>
      <c r="QRC563" s="115"/>
      <c r="QRD563" s="115"/>
      <c r="QRE563" s="115"/>
      <c r="QRF563" s="115"/>
      <c r="QRG563" s="115"/>
      <c r="QRH563" s="115"/>
      <c r="QRI563" s="115"/>
      <c r="QRJ563" s="115"/>
      <c r="QRK563" s="115"/>
      <c r="QRL563" s="115"/>
      <c r="QRM563" s="115"/>
      <c r="QRN563" s="115"/>
      <c r="QRO563" s="115"/>
      <c r="QRP563" s="115"/>
      <c r="QRQ563" s="115"/>
      <c r="QRR563" s="115"/>
      <c r="QRS563" s="115"/>
      <c r="QRT563" s="115"/>
      <c r="QRU563" s="115"/>
      <c r="QRV563" s="115"/>
      <c r="QRW563" s="115"/>
      <c r="QRX563" s="115"/>
      <c r="QRY563" s="115"/>
      <c r="QRZ563" s="115"/>
      <c r="QSA563" s="115"/>
      <c r="QSB563" s="115"/>
      <c r="QSC563" s="115"/>
      <c r="QSD563" s="115"/>
      <c r="QSE563" s="115"/>
      <c r="QSF563" s="115"/>
      <c r="QSG563" s="115"/>
      <c r="QSH563" s="115"/>
      <c r="QSI563" s="115"/>
      <c r="QSJ563" s="115"/>
      <c r="QSK563" s="115"/>
      <c r="QSL563" s="115"/>
      <c r="QSM563" s="115"/>
      <c r="QSN563" s="115"/>
      <c r="QSO563" s="115"/>
      <c r="QSP563" s="115"/>
      <c r="QSQ563" s="115"/>
      <c r="QSR563" s="115"/>
      <c r="QSS563" s="115"/>
      <c r="QST563" s="115"/>
      <c r="QSU563" s="115"/>
      <c r="QSV563" s="115"/>
      <c r="QSW563" s="115"/>
      <c r="QSX563" s="115"/>
      <c r="QSY563" s="115"/>
      <c r="QSZ563" s="115"/>
      <c r="QTA563" s="115"/>
      <c r="QTB563" s="115"/>
      <c r="QTC563" s="115"/>
      <c r="QTD563" s="115"/>
      <c r="QTE563" s="115"/>
      <c r="QTF563" s="115"/>
      <c r="QTG563" s="115"/>
      <c r="QTH563" s="115"/>
      <c r="QTI563" s="115"/>
      <c r="QTJ563" s="115"/>
      <c r="QTK563" s="115"/>
      <c r="QTL563" s="115"/>
      <c r="QTM563" s="115"/>
      <c r="QTN563" s="115"/>
      <c r="QTO563" s="115"/>
      <c r="QTP563" s="115"/>
      <c r="QTQ563" s="115"/>
      <c r="QTR563" s="115"/>
      <c r="QTS563" s="115"/>
      <c r="QTT563" s="115"/>
      <c r="QTU563" s="115"/>
      <c r="QTV563" s="115"/>
      <c r="QTW563" s="115"/>
      <c r="QTX563" s="115"/>
      <c r="QTY563" s="115"/>
      <c r="QTZ563" s="115"/>
      <c r="QUA563" s="115"/>
      <c r="QUB563" s="115"/>
      <c r="QUC563" s="115"/>
      <c r="QUD563" s="115"/>
      <c r="QUE563" s="115"/>
      <c r="QUF563" s="115"/>
      <c r="QUG563" s="115"/>
      <c r="QUH563" s="115"/>
      <c r="QUI563" s="115"/>
      <c r="QUJ563" s="115"/>
      <c r="QUK563" s="115"/>
      <c r="QUL563" s="115"/>
      <c r="QUM563" s="115"/>
      <c r="QUN563" s="115"/>
      <c r="QUO563" s="115"/>
      <c r="QUP563" s="115"/>
      <c r="QUQ563" s="115"/>
      <c r="QUR563" s="115"/>
      <c r="QUS563" s="115"/>
      <c r="QUT563" s="115"/>
      <c r="QUU563" s="115"/>
      <c r="QUV563" s="115"/>
      <c r="QUW563" s="115"/>
      <c r="QUX563" s="115"/>
      <c r="QUY563" s="115"/>
      <c r="QUZ563" s="115"/>
      <c r="QVA563" s="115"/>
      <c r="QVB563" s="115"/>
      <c r="QVC563" s="115"/>
      <c r="QVD563" s="115"/>
      <c r="QVE563" s="115"/>
      <c r="QVF563" s="115"/>
      <c r="QVG563" s="115"/>
      <c r="QVH563" s="115"/>
      <c r="QVI563" s="115"/>
      <c r="QVJ563" s="115"/>
      <c r="QVK563" s="115"/>
      <c r="QVL563" s="115"/>
      <c r="QVM563" s="115"/>
      <c r="QVN563" s="115"/>
      <c r="QVO563" s="115"/>
      <c r="QVP563" s="115"/>
      <c r="QVQ563" s="115"/>
      <c r="QVR563" s="115"/>
      <c r="QVS563" s="115"/>
      <c r="QVT563" s="115"/>
      <c r="QVU563" s="115"/>
      <c r="QVV563" s="115"/>
      <c r="QVW563" s="115"/>
      <c r="QVX563" s="115"/>
      <c r="QVY563" s="115"/>
      <c r="QVZ563" s="115"/>
      <c r="QWA563" s="115"/>
      <c r="QWB563" s="115"/>
      <c r="QWC563" s="115"/>
      <c r="QWD563" s="115"/>
      <c r="QWE563" s="115"/>
      <c r="QWF563" s="115"/>
      <c r="QWG563" s="115"/>
      <c r="QWH563" s="115"/>
      <c r="QWI563" s="115"/>
      <c r="QWJ563" s="115"/>
      <c r="QWK563" s="115"/>
      <c r="QWL563" s="115"/>
      <c r="QWM563" s="115"/>
      <c r="QWN563" s="115"/>
      <c r="QWO563" s="115"/>
      <c r="QWP563" s="115"/>
      <c r="QWQ563" s="115"/>
      <c r="QWR563" s="115"/>
      <c r="QWS563" s="115"/>
      <c r="QWT563" s="115"/>
      <c r="QWU563" s="115"/>
      <c r="QWV563" s="115"/>
      <c r="QWW563" s="115"/>
      <c r="QWX563" s="115"/>
      <c r="QWY563" s="115"/>
      <c r="QWZ563" s="115"/>
      <c r="QXA563" s="115"/>
      <c r="QXB563" s="115"/>
      <c r="QXC563" s="115"/>
      <c r="QXD563" s="115"/>
      <c r="QXE563" s="115"/>
      <c r="QXF563" s="115"/>
      <c r="QXG563" s="115"/>
      <c r="QXH563" s="115"/>
      <c r="QXI563" s="115"/>
      <c r="QXJ563" s="115"/>
      <c r="QXK563" s="115"/>
      <c r="QXL563" s="115"/>
      <c r="QXM563" s="115"/>
      <c r="QXN563" s="115"/>
      <c r="QXO563" s="115"/>
      <c r="QXP563" s="115"/>
      <c r="QXQ563" s="115"/>
      <c r="QXR563" s="115"/>
      <c r="QXS563" s="115"/>
      <c r="QXT563" s="115"/>
      <c r="QXU563" s="115"/>
      <c r="QXV563" s="115"/>
      <c r="QXW563" s="115"/>
      <c r="QXX563" s="115"/>
      <c r="QXY563" s="115"/>
      <c r="QXZ563" s="115"/>
      <c r="QYA563" s="115"/>
      <c r="QYB563" s="115"/>
      <c r="QYC563" s="115"/>
      <c r="QYD563" s="115"/>
      <c r="QYE563" s="115"/>
      <c r="QYF563" s="115"/>
      <c r="QYG563" s="115"/>
      <c r="QYH563" s="115"/>
      <c r="QYI563" s="115"/>
      <c r="QYJ563" s="115"/>
      <c r="QYK563" s="115"/>
      <c r="QYL563" s="115"/>
      <c r="QYM563" s="115"/>
      <c r="QYN563" s="115"/>
      <c r="QYO563" s="115"/>
      <c r="QYP563" s="115"/>
      <c r="QYQ563" s="115"/>
      <c r="QYR563" s="115"/>
      <c r="QYS563" s="115"/>
      <c r="QYT563" s="115"/>
      <c r="QYU563" s="115"/>
      <c r="QYV563" s="115"/>
      <c r="QYW563" s="115"/>
      <c r="QYX563" s="115"/>
      <c r="QYY563" s="115"/>
      <c r="QYZ563" s="115"/>
      <c r="QZA563" s="115"/>
      <c r="QZB563" s="115"/>
      <c r="QZC563" s="115"/>
      <c r="QZD563" s="115"/>
      <c r="QZE563" s="115"/>
      <c r="QZF563" s="115"/>
      <c r="QZG563" s="115"/>
      <c r="QZH563" s="115"/>
      <c r="QZI563" s="115"/>
      <c r="QZJ563" s="115"/>
      <c r="QZK563" s="115"/>
      <c r="QZL563" s="115"/>
      <c r="QZM563" s="115"/>
      <c r="QZN563" s="115"/>
      <c r="QZO563" s="115"/>
      <c r="QZP563" s="115"/>
      <c r="QZQ563" s="115"/>
      <c r="QZR563" s="115"/>
      <c r="QZS563" s="115"/>
      <c r="QZT563" s="115"/>
      <c r="QZU563" s="115"/>
      <c r="QZV563" s="115"/>
      <c r="QZW563" s="115"/>
      <c r="QZX563" s="115"/>
      <c r="QZY563" s="115"/>
      <c r="QZZ563" s="115"/>
      <c r="RAA563" s="115"/>
      <c r="RAB563" s="115"/>
      <c r="RAC563" s="115"/>
      <c r="RAD563" s="115"/>
      <c r="RAE563" s="115"/>
      <c r="RAF563" s="115"/>
      <c r="RAG563" s="115"/>
      <c r="RAH563" s="115"/>
      <c r="RAI563" s="115"/>
      <c r="RAJ563" s="115"/>
      <c r="RAK563" s="115"/>
      <c r="RAL563" s="115"/>
      <c r="RAM563" s="115"/>
      <c r="RAN563" s="115"/>
      <c r="RAO563" s="115"/>
      <c r="RAP563" s="115"/>
      <c r="RAQ563" s="115"/>
      <c r="RAR563" s="115"/>
      <c r="RAS563" s="115"/>
      <c r="RAT563" s="115"/>
      <c r="RAU563" s="115"/>
      <c r="RAV563" s="115"/>
      <c r="RAW563" s="115"/>
      <c r="RAX563" s="115"/>
      <c r="RAY563" s="115"/>
      <c r="RAZ563" s="115"/>
      <c r="RBA563" s="115"/>
      <c r="RBB563" s="115"/>
      <c r="RBC563" s="115"/>
      <c r="RBD563" s="115"/>
      <c r="RBE563" s="115"/>
      <c r="RBF563" s="115"/>
      <c r="RBG563" s="115"/>
      <c r="RBH563" s="115"/>
      <c r="RBI563" s="115"/>
      <c r="RBJ563" s="115"/>
      <c r="RBK563" s="115"/>
      <c r="RBL563" s="115"/>
      <c r="RBM563" s="115"/>
      <c r="RBN563" s="115"/>
      <c r="RBO563" s="115"/>
      <c r="RBP563" s="115"/>
      <c r="RBQ563" s="115"/>
      <c r="RBR563" s="115"/>
      <c r="RBS563" s="115"/>
      <c r="RBT563" s="115"/>
      <c r="RBU563" s="115"/>
      <c r="RBV563" s="115"/>
      <c r="RBW563" s="115"/>
      <c r="RBX563" s="115"/>
      <c r="RBY563" s="115"/>
      <c r="RBZ563" s="115"/>
      <c r="RCA563" s="115"/>
      <c r="RCB563" s="115"/>
      <c r="RCC563" s="115"/>
      <c r="RCD563" s="115"/>
      <c r="RCE563" s="115"/>
      <c r="RCF563" s="115"/>
      <c r="RCG563" s="115"/>
      <c r="RCH563" s="115"/>
      <c r="RCI563" s="115"/>
      <c r="RCJ563" s="115"/>
      <c r="RCK563" s="115"/>
      <c r="RCL563" s="115"/>
      <c r="RCM563" s="115"/>
      <c r="RCN563" s="115"/>
      <c r="RCO563" s="115"/>
      <c r="RCP563" s="115"/>
      <c r="RCQ563" s="115"/>
      <c r="RCR563" s="115"/>
      <c r="RCS563" s="115"/>
      <c r="RCT563" s="115"/>
      <c r="RCU563" s="115"/>
      <c r="RCV563" s="115"/>
      <c r="RCW563" s="115"/>
      <c r="RCX563" s="115"/>
      <c r="RCY563" s="115"/>
      <c r="RCZ563" s="115"/>
      <c r="RDA563" s="115"/>
      <c r="RDB563" s="115"/>
      <c r="RDC563" s="115"/>
      <c r="RDD563" s="115"/>
      <c r="RDE563" s="115"/>
      <c r="RDF563" s="115"/>
      <c r="RDG563" s="115"/>
      <c r="RDH563" s="115"/>
      <c r="RDI563" s="115"/>
      <c r="RDJ563" s="115"/>
      <c r="RDK563" s="115"/>
      <c r="RDL563" s="115"/>
      <c r="RDM563" s="115"/>
      <c r="RDN563" s="115"/>
      <c r="RDO563" s="115"/>
      <c r="RDP563" s="115"/>
      <c r="RDQ563" s="115"/>
      <c r="RDR563" s="115"/>
      <c r="RDS563" s="115"/>
      <c r="RDT563" s="115"/>
      <c r="RDU563" s="115"/>
      <c r="RDV563" s="115"/>
      <c r="RDW563" s="115"/>
      <c r="RDX563" s="115"/>
      <c r="RDY563" s="115"/>
      <c r="RDZ563" s="115"/>
      <c r="REA563" s="115"/>
      <c r="REB563" s="115"/>
      <c r="REC563" s="115"/>
      <c r="RED563" s="115"/>
      <c r="REE563" s="115"/>
      <c r="REF563" s="115"/>
      <c r="REG563" s="115"/>
      <c r="REH563" s="115"/>
      <c r="REI563" s="115"/>
      <c r="REJ563" s="115"/>
      <c r="REK563" s="115"/>
      <c r="REL563" s="115"/>
      <c r="REM563" s="115"/>
      <c r="REN563" s="115"/>
      <c r="REO563" s="115"/>
      <c r="REP563" s="115"/>
      <c r="REQ563" s="115"/>
      <c r="RER563" s="115"/>
      <c r="RES563" s="115"/>
      <c r="RET563" s="115"/>
      <c r="REU563" s="115"/>
      <c r="REV563" s="115"/>
      <c r="REW563" s="115"/>
      <c r="REX563" s="115"/>
      <c r="REY563" s="115"/>
      <c r="REZ563" s="115"/>
      <c r="RFA563" s="115"/>
      <c r="RFB563" s="115"/>
      <c r="RFC563" s="115"/>
      <c r="RFD563" s="115"/>
      <c r="RFE563" s="115"/>
      <c r="RFF563" s="115"/>
      <c r="RFG563" s="115"/>
      <c r="RFH563" s="115"/>
      <c r="RFI563" s="115"/>
      <c r="RFJ563" s="115"/>
      <c r="RFK563" s="115"/>
      <c r="RFL563" s="115"/>
      <c r="RFM563" s="115"/>
      <c r="RFN563" s="115"/>
      <c r="RFO563" s="115"/>
      <c r="RFP563" s="115"/>
      <c r="RFQ563" s="115"/>
      <c r="RFR563" s="115"/>
      <c r="RFS563" s="115"/>
      <c r="RFT563" s="115"/>
      <c r="RFU563" s="115"/>
      <c r="RFV563" s="115"/>
      <c r="RFW563" s="115"/>
      <c r="RFX563" s="115"/>
      <c r="RFY563" s="115"/>
      <c r="RFZ563" s="115"/>
      <c r="RGA563" s="115"/>
      <c r="RGB563" s="115"/>
      <c r="RGC563" s="115"/>
      <c r="RGD563" s="115"/>
      <c r="RGE563" s="115"/>
      <c r="RGF563" s="115"/>
      <c r="RGG563" s="115"/>
      <c r="RGH563" s="115"/>
      <c r="RGI563" s="115"/>
      <c r="RGJ563" s="115"/>
      <c r="RGK563" s="115"/>
      <c r="RGL563" s="115"/>
      <c r="RGM563" s="115"/>
      <c r="RGN563" s="115"/>
      <c r="RGO563" s="115"/>
      <c r="RGP563" s="115"/>
      <c r="RGQ563" s="115"/>
      <c r="RGR563" s="115"/>
      <c r="RGS563" s="115"/>
      <c r="RGT563" s="115"/>
      <c r="RGU563" s="115"/>
      <c r="RGV563" s="115"/>
      <c r="RGW563" s="115"/>
      <c r="RGX563" s="115"/>
      <c r="RGY563" s="115"/>
      <c r="RGZ563" s="115"/>
      <c r="RHA563" s="115"/>
      <c r="RHB563" s="115"/>
      <c r="RHC563" s="115"/>
      <c r="RHD563" s="115"/>
      <c r="RHE563" s="115"/>
      <c r="RHF563" s="115"/>
      <c r="RHG563" s="115"/>
      <c r="RHH563" s="115"/>
      <c r="RHI563" s="115"/>
      <c r="RHJ563" s="115"/>
      <c r="RHK563" s="115"/>
      <c r="RHL563" s="115"/>
      <c r="RHM563" s="115"/>
      <c r="RHN563" s="115"/>
      <c r="RHO563" s="115"/>
      <c r="RHP563" s="115"/>
      <c r="RHQ563" s="115"/>
      <c r="RHR563" s="115"/>
      <c r="RHS563" s="115"/>
      <c r="RHT563" s="115"/>
      <c r="RHU563" s="115"/>
      <c r="RHV563" s="115"/>
      <c r="RHW563" s="115"/>
      <c r="RHX563" s="115"/>
      <c r="RHY563" s="115"/>
      <c r="RHZ563" s="115"/>
      <c r="RIA563" s="115"/>
      <c r="RIB563" s="115"/>
      <c r="RIC563" s="115"/>
      <c r="RID563" s="115"/>
      <c r="RIE563" s="115"/>
      <c r="RIF563" s="115"/>
      <c r="RIG563" s="115"/>
      <c r="RIH563" s="115"/>
      <c r="RII563" s="115"/>
      <c r="RIJ563" s="115"/>
      <c r="RIK563" s="115"/>
      <c r="RIL563" s="115"/>
      <c r="RIM563" s="115"/>
      <c r="RIN563" s="115"/>
      <c r="RIO563" s="115"/>
      <c r="RIP563" s="115"/>
      <c r="RIQ563" s="115"/>
      <c r="RIR563" s="115"/>
      <c r="RIS563" s="115"/>
      <c r="RIT563" s="115"/>
      <c r="RIU563" s="115"/>
      <c r="RIV563" s="115"/>
      <c r="RIW563" s="115"/>
      <c r="RIX563" s="115"/>
      <c r="RIY563" s="115"/>
      <c r="RIZ563" s="115"/>
      <c r="RJA563" s="115"/>
      <c r="RJB563" s="115"/>
      <c r="RJC563" s="115"/>
      <c r="RJD563" s="115"/>
      <c r="RJE563" s="115"/>
      <c r="RJF563" s="115"/>
      <c r="RJG563" s="115"/>
      <c r="RJH563" s="115"/>
      <c r="RJI563" s="115"/>
      <c r="RJJ563" s="115"/>
      <c r="RJK563" s="115"/>
      <c r="RJL563" s="115"/>
      <c r="RJM563" s="115"/>
      <c r="RJN563" s="115"/>
      <c r="RJO563" s="115"/>
      <c r="RJP563" s="115"/>
      <c r="RJQ563" s="115"/>
      <c r="RJR563" s="115"/>
      <c r="RJS563" s="115"/>
      <c r="RJT563" s="115"/>
      <c r="RJU563" s="115"/>
      <c r="RJV563" s="115"/>
      <c r="RJW563" s="115"/>
      <c r="RJX563" s="115"/>
      <c r="RJY563" s="115"/>
      <c r="RJZ563" s="115"/>
      <c r="RKA563" s="115"/>
      <c r="RKB563" s="115"/>
      <c r="RKC563" s="115"/>
      <c r="RKD563" s="115"/>
      <c r="RKE563" s="115"/>
      <c r="RKF563" s="115"/>
      <c r="RKG563" s="115"/>
      <c r="RKH563" s="115"/>
      <c r="RKI563" s="115"/>
      <c r="RKJ563" s="115"/>
      <c r="RKK563" s="115"/>
      <c r="RKL563" s="115"/>
      <c r="RKM563" s="115"/>
      <c r="RKN563" s="115"/>
      <c r="RKO563" s="115"/>
      <c r="RKP563" s="115"/>
      <c r="RKQ563" s="115"/>
      <c r="RKR563" s="115"/>
      <c r="RKS563" s="115"/>
      <c r="RKT563" s="115"/>
      <c r="RKU563" s="115"/>
      <c r="RKV563" s="115"/>
      <c r="RKW563" s="115"/>
      <c r="RKX563" s="115"/>
      <c r="RKY563" s="115"/>
      <c r="RKZ563" s="115"/>
      <c r="RLA563" s="115"/>
      <c r="RLB563" s="115"/>
      <c r="RLC563" s="115"/>
      <c r="RLD563" s="115"/>
      <c r="RLE563" s="115"/>
      <c r="RLF563" s="115"/>
      <c r="RLG563" s="115"/>
      <c r="RLH563" s="115"/>
      <c r="RLI563" s="115"/>
      <c r="RLJ563" s="115"/>
      <c r="RLK563" s="115"/>
      <c r="RLL563" s="115"/>
      <c r="RLM563" s="115"/>
      <c r="RLN563" s="115"/>
      <c r="RLO563" s="115"/>
      <c r="RLP563" s="115"/>
      <c r="RLQ563" s="115"/>
      <c r="RLR563" s="115"/>
      <c r="RLS563" s="115"/>
      <c r="RLT563" s="115"/>
      <c r="RLU563" s="115"/>
      <c r="RLV563" s="115"/>
      <c r="RLW563" s="115"/>
      <c r="RLX563" s="115"/>
      <c r="RLY563" s="115"/>
      <c r="RLZ563" s="115"/>
      <c r="RMA563" s="115"/>
      <c r="RMB563" s="115"/>
      <c r="RMC563" s="115"/>
      <c r="RMD563" s="115"/>
      <c r="RME563" s="115"/>
      <c r="RMF563" s="115"/>
      <c r="RMG563" s="115"/>
      <c r="RMH563" s="115"/>
      <c r="RMI563" s="115"/>
      <c r="RMJ563" s="115"/>
      <c r="RMK563" s="115"/>
      <c r="RML563" s="115"/>
      <c r="RMM563" s="115"/>
      <c r="RMN563" s="115"/>
      <c r="RMO563" s="115"/>
      <c r="RMP563" s="115"/>
      <c r="RMQ563" s="115"/>
      <c r="RMR563" s="115"/>
      <c r="RMS563" s="115"/>
      <c r="RMT563" s="115"/>
      <c r="RMU563" s="115"/>
      <c r="RMV563" s="115"/>
      <c r="RMW563" s="115"/>
      <c r="RMX563" s="115"/>
      <c r="RMY563" s="115"/>
      <c r="RMZ563" s="115"/>
      <c r="RNA563" s="115"/>
      <c r="RNB563" s="115"/>
      <c r="RNC563" s="115"/>
      <c r="RND563" s="115"/>
      <c r="RNE563" s="115"/>
      <c r="RNF563" s="115"/>
      <c r="RNG563" s="115"/>
      <c r="RNH563" s="115"/>
      <c r="RNI563" s="115"/>
      <c r="RNJ563" s="115"/>
      <c r="RNK563" s="115"/>
      <c r="RNL563" s="115"/>
      <c r="RNM563" s="115"/>
      <c r="RNN563" s="115"/>
      <c r="RNO563" s="115"/>
      <c r="RNP563" s="115"/>
      <c r="RNQ563" s="115"/>
      <c r="RNR563" s="115"/>
      <c r="RNS563" s="115"/>
      <c r="RNT563" s="115"/>
      <c r="RNU563" s="115"/>
      <c r="RNV563" s="115"/>
      <c r="RNW563" s="115"/>
      <c r="RNX563" s="115"/>
      <c r="RNY563" s="115"/>
      <c r="RNZ563" s="115"/>
      <c r="ROA563" s="115"/>
      <c r="ROB563" s="115"/>
      <c r="ROC563" s="115"/>
      <c r="ROD563" s="115"/>
      <c r="ROE563" s="115"/>
      <c r="ROF563" s="115"/>
      <c r="ROG563" s="115"/>
      <c r="ROH563" s="115"/>
      <c r="ROI563" s="115"/>
      <c r="ROJ563" s="115"/>
      <c r="ROK563" s="115"/>
      <c r="ROL563" s="115"/>
      <c r="ROM563" s="115"/>
      <c r="RON563" s="115"/>
      <c r="ROO563" s="115"/>
      <c r="ROP563" s="115"/>
      <c r="ROQ563" s="115"/>
      <c r="ROR563" s="115"/>
      <c r="ROS563" s="115"/>
      <c r="ROT563" s="115"/>
      <c r="ROU563" s="115"/>
      <c r="ROV563" s="115"/>
      <c r="ROW563" s="115"/>
      <c r="ROX563" s="115"/>
      <c r="ROY563" s="115"/>
      <c r="ROZ563" s="115"/>
      <c r="RPA563" s="115"/>
      <c r="RPB563" s="115"/>
      <c r="RPC563" s="115"/>
      <c r="RPD563" s="115"/>
      <c r="RPE563" s="115"/>
      <c r="RPF563" s="115"/>
      <c r="RPG563" s="115"/>
      <c r="RPH563" s="115"/>
      <c r="RPI563" s="115"/>
      <c r="RPJ563" s="115"/>
      <c r="RPK563" s="115"/>
      <c r="RPL563" s="115"/>
      <c r="RPM563" s="115"/>
      <c r="RPN563" s="115"/>
      <c r="RPO563" s="115"/>
      <c r="RPP563" s="115"/>
      <c r="RPQ563" s="115"/>
      <c r="RPR563" s="115"/>
      <c r="RPS563" s="115"/>
      <c r="RPT563" s="115"/>
      <c r="RPU563" s="115"/>
      <c r="RPV563" s="115"/>
      <c r="RPW563" s="115"/>
      <c r="RPX563" s="115"/>
      <c r="RPY563" s="115"/>
      <c r="RPZ563" s="115"/>
      <c r="RQA563" s="115"/>
      <c r="RQB563" s="115"/>
      <c r="RQC563" s="115"/>
      <c r="RQD563" s="115"/>
      <c r="RQE563" s="115"/>
      <c r="RQF563" s="115"/>
      <c r="RQG563" s="115"/>
      <c r="RQH563" s="115"/>
      <c r="RQI563" s="115"/>
      <c r="RQJ563" s="115"/>
      <c r="RQK563" s="115"/>
      <c r="RQL563" s="115"/>
      <c r="RQM563" s="115"/>
      <c r="RQN563" s="115"/>
      <c r="RQO563" s="115"/>
      <c r="RQP563" s="115"/>
      <c r="RQQ563" s="115"/>
      <c r="RQR563" s="115"/>
      <c r="RQS563" s="115"/>
      <c r="RQT563" s="115"/>
      <c r="RQU563" s="115"/>
      <c r="RQV563" s="115"/>
      <c r="RQW563" s="115"/>
      <c r="RQX563" s="115"/>
      <c r="RQY563" s="115"/>
      <c r="RQZ563" s="115"/>
      <c r="RRA563" s="115"/>
      <c r="RRB563" s="115"/>
      <c r="RRC563" s="115"/>
      <c r="RRD563" s="115"/>
      <c r="RRE563" s="115"/>
      <c r="RRF563" s="115"/>
      <c r="RRG563" s="115"/>
      <c r="RRH563" s="115"/>
      <c r="RRI563" s="115"/>
      <c r="RRJ563" s="115"/>
      <c r="RRK563" s="115"/>
      <c r="RRL563" s="115"/>
      <c r="RRM563" s="115"/>
      <c r="RRN563" s="115"/>
      <c r="RRO563" s="115"/>
      <c r="RRP563" s="115"/>
      <c r="RRQ563" s="115"/>
      <c r="RRR563" s="115"/>
      <c r="RRS563" s="115"/>
      <c r="RRT563" s="115"/>
      <c r="RRU563" s="115"/>
      <c r="RRV563" s="115"/>
      <c r="RRW563" s="115"/>
      <c r="RRX563" s="115"/>
      <c r="RRY563" s="115"/>
      <c r="RRZ563" s="115"/>
      <c r="RSA563" s="115"/>
      <c r="RSB563" s="115"/>
      <c r="RSC563" s="115"/>
      <c r="RSD563" s="115"/>
      <c r="RSE563" s="115"/>
      <c r="RSF563" s="115"/>
      <c r="RSG563" s="115"/>
      <c r="RSH563" s="115"/>
      <c r="RSI563" s="115"/>
      <c r="RSJ563" s="115"/>
      <c r="RSK563" s="115"/>
      <c r="RSL563" s="115"/>
      <c r="RSM563" s="115"/>
      <c r="RSN563" s="115"/>
      <c r="RSO563" s="115"/>
      <c r="RSP563" s="115"/>
      <c r="RSQ563" s="115"/>
      <c r="RSR563" s="115"/>
      <c r="RSS563" s="115"/>
      <c r="RST563" s="115"/>
      <c r="RSU563" s="115"/>
      <c r="RSV563" s="115"/>
      <c r="RSW563" s="115"/>
      <c r="RSX563" s="115"/>
      <c r="RSY563" s="115"/>
      <c r="RSZ563" s="115"/>
      <c r="RTA563" s="115"/>
      <c r="RTB563" s="115"/>
      <c r="RTC563" s="115"/>
      <c r="RTD563" s="115"/>
      <c r="RTE563" s="115"/>
      <c r="RTF563" s="115"/>
      <c r="RTG563" s="115"/>
      <c r="RTH563" s="115"/>
      <c r="RTI563" s="115"/>
      <c r="RTJ563" s="115"/>
      <c r="RTK563" s="115"/>
      <c r="RTL563" s="115"/>
      <c r="RTM563" s="115"/>
      <c r="RTN563" s="115"/>
      <c r="RTO563" s="115"/>
      <c r="RTP563" s="115"/>
      <c r="RTQ563" s="115"/>
      <c r="RTR563" s="115"/>
      <c r="RTS563" s="115"/>
      <c r="RTT563" s="115"/>
      <c r="RTU563" s="115"/>
      <c r="RTV563" s="115"/>
      <c r="RTW563" s="115"/>
      <c r="RTX563" s="115"/>
      <c r="RTY563" s="115"/>
      <c r="RTZ563" s="115"/>
      <c r="RUA563" s="115"/>
      <c r="RUB563" s="115"/>
      <c r="RUC563" s="115"/>
      <c r="RUD563" s="115"/>
      <c r="RUE563" s="115"/>
      <c r="RUF563" s="115"/>
      <c r="RUG563" s="115"/>
      <c r="RUH563" s="115"/>
      <c r="RUI563" s="115"/>
      <c r="RUJ563" s="115"/>
      <c r="RUK563" s="115"/>
      <c r="RUL563" s="115"/>
      <c r="RUM563" s="115"/>
      <c r="RUN563" s="115"/>
      <c r="RUO563" s="115"/>
      <c r="RUP563" s="115"/>
      <c r="RUQ563" s="115"/>
      <c r="RUR563" s="115"/>
      <c r="RUS563" s="115"/>
      <c r="RUT563" s="115"/>
      <c r="RUU563" s="115"/>
      <c r="RUV563" s="115"/>
      <c r="RUW563" s="115"/>
      <c r="RUX563" s="115"/>
      <c r="RUY563" s="115"/>
      <c r="RUZ563" s="115"/>
      <c r="RVA563" s="115"/>
      <c r="RVB563" s="115"/>
      <c r="RVC563" s="115"/>
      <c r="RVD563" s="115"/>
      <c r="RVE563" s="115"/>
      <c r="RVF563" s="115"/>
      <c r="RVG563" s="115"/>
      <c r="RVH563" s="115"/>
      <c r="RVI563" s="115"/>
      <c r="RVJ563" s="115"/>
      <c r="RVK563" s="115"/>
      <c r="RVL563" s="115"/>
      <c r="RVM563" s="115"/>
      <c r="RVN563" s="115"/>
      <c r="RVO563" s="115"/>
      <c r="RVP563" s="115"/>
      <c r="RVQ563" s="115"/>
      <c r="RVR563" s="115"/>
      <c r="RVS563" s="115"/>
      <c r="RVT563" s="115"/>
      <c r="RVU563" s="115"/>
      <c r="RVV563" s="115"/>
      <c r="RVW563" s="115"/>
      <c r="RVX563" s="115"/>
      <c r="RVY563" s="115"/>
      <c r="RVZ563" s="115"/>
      <c r="RWA563" s="115"/>
      <c r="RWB563" s="115"/>
      <c r="RWC563" s="115"/>
      <c r="RWD563" s="115"/>
      <c r="RWE563" s="115"/>
      <c r="RWF563" s="115"/>
      <c r="RWG563" s="115"/>
      <c r="RWH563" s="115"/>
      <c r="RWI563" s="115"/>
      <c r="RWJ563" s="115"/>
      <c r="RWK563" s="115"/>
      <c r="RWL563" s="115"/>
      <c r="RWM563" s="115"/>
      <c r="RWN563" s="115"/>
      <c r="RWO563" s="115"/>
      <c r="RWP563" s="115"/>
      <c r="RWQ563" s="115"/>
      <c r="RWR563" s="115"/>
      <c r="RWS563" s="115"/>
      <c r="RWT563" s="115"/>
      <c r="RWU563" s="115"/>
      <c r="RWV563" s="115"/>
      <c r="RWW563" s="115"/>
      <c r="RWX563" s="115"/>
      <c r="RWY563" s="115"/>
      <c r="RWZ563" s="115"/>
      <c r="RXA563" s="115"/>
      <c r="RXB563" s="115"/>
      <c r="RXC563" s="115"/>
      <c r="RXD563" s="115"/>
      <c r="RXE563" s="115"/>
      <c r="RXF563" s="115"/>
      <c r="RXG563" s="115"/>
      <c r="RXH563" s="115"/>
      <c r="RXI563" s="115"/>
      <c r="RXJ563" s="115"/>
      <c r="RXK563" s="115"/>
      <c r="RXL563" s="115"/>
      <c r="RXM563" s="115"/>
      <c r="RXN563" s="115"/>
      <c r="RXO563" s="115"/>
      <c r="RXP563" s="115"/>
      <c r="RXQ563" s="115"/>
      <c r="RXR563" s="115"/>
      <c r="RXS563" s="115"/>
      <c r="RXT563" s="115"/>
      <c r="RXU563" s="115"/>
      <c r="RXV563" s="115"/>
      <c r="RXW563" s="115"/>
      <c r="RXX563" s="115"/>
      <c r="RXY563" s="115"/>
      <c r="RXZ563" s="115"/>
      <c r="RYA563" s="115"/>
      <c r="RYB563" s="115"/>
      <c r="RYC563" s="115"/>
      <c r="RYD563" s="115"/>
      <c r="RYE563" s="115"/>
      <c r="RYF563" s="115"/>
      <c r="RYG563" s="115"/>
      <c r="RYH563" s="115"/>
      <c r="RYI563" s="115"/>
      <c r="RYJ563" s="115"/>
      <c r="RYK563" s="115"/>
      <c r="RYL563" s="115"/>
      <c r="RYM563" s="115"/>
      <c r="RYN563" s="115"/>
      <c r="RYO563" s="115"/>
      <c r="RYP563" s="115"/>
      <c r="RYQ563" s="115"/>
      <c r="RYR563" s="115"/>
      <c r="RYS563" s="115"/>
      <c r="RYT563" s="115"/>
      <c r="RYU563" s="115"/>
      <c r="RYV563" s="115"/>
      <c r="RYW563" s="115"/>
      <c r="RYX563" s="115"/>
      <c r="RYY563" s="115"/>
      <c r="RYZ563" s="115"/>
      <c r="RZA563" s="115"/>
      <c r="RZB563" s="115"/>
      <c r="RZC563" s="115"/>
      <c r="RZD563" s="115"/>
      <c r="RZE563" s="115"/>
      <c r="RZF563" s="115"/>
      <c r="RZG563" s="115"/>
      <c r="RZH563" s="115"/>
      <c r="RZI563" s="115"/>
      <c r="RZJ563" s="115"/>
      <c r="RZK563" s="115"/>
      <c r="RZL563" s="115"/>
      <c r="RZM563" s="115"/>
      <c r="RZN563" s="115"/>
      <c r="RZO563" s="115"/>
      <c r="RZP563" s="115"/>
      <c r="RZQ563" s="115"/>
      <c r="RZR563" s="115"/>
      <c r="RZS563" s="115"/>
      <c r="RZT563" s="115"/>
      <c r="RZU563" s="115"/>
      <c r="RZV563" s="115"/>
      <c r="RZW563" s="115"/>
      <c r="RZX563" s="115"/>
      <c r="RZY563" s="115"/>
      <c r="RZZ563" s="115"/>
      <c r="SAA563" s="115"/>
      <c r="SAB563" s="115"/>
      <c r="SAC563" s="115"/>
      <c r="SAD563" s="115"/>
      <c r="SAE563" s="115"/>
      <c r="SAF563" s="115"/>
      <c r="SAG563" s="115"/>
      <c r="SAH563" s="115"/>
      <c r="SAI563" s="115"/>
      <c r="SAJ563" s="115"/>
      <c r="SAK563" s="115"/>
      <c r="SAL563" s="115"/>
      <c r="SAM563" s="115"/>
      <c r="SAN563" s="115"/>
      <c r="SAO563" s="115"/>
      <c r="SAP563" s="115"/>
      <c r="SAQ563" s="115"/>
      <c r="SAR563" s="115"/>
      <c r="SAS563" s="115"/>
      <c r="SAT563" s="115"/>
      <c r="SAU563" s="115"/>
      <c r="SAV563" s="115"/>
      <c r="SAW563" s="115"/>
      <c r="SAX563" s="115"/>
      <c r="SAY563" s="115"/>
      <c r="SAZ563" s="115"/>
      <c r="SBA563" s="115"/>
      <c r="SBB563" s="115"/>
      <c r="SBC563" s="115"/>
      <c r="SBD563" s="115"/>
      <c r="SBE563" s="115"/>
      <c r="SBF563" s="115"/>
      <c r="SBG563" s="115"/>
      <c r="SBH563" s="115"/>
      <c r="SBI563" s="115"/>
      <c r="SBJ563" s="115"/>
      <c r="SBK563" s="115"/>
      <c r="SBL563" s="115"/>
      <c r="SBM563" s="115"/>
      <c r="SBN563" s="115"/>
      <c r="SBO563" s="115"/>
      <c r="SBP563" s="115"/>
      <c r="SBQ563" s="115"/>
      <c r="SBR563" s="115"/>
      <c r="SBS563" s="115"/>
      <c r="SBT563" s="115"/>
      <c r="SBU563" s="115"/>
      <c r="SBV563" s="115"/>
      <c r="SBW563" s="115"/>
      <c r="SBX563" s="115"/>
      <c r="SBY563" s="115"/>
      <c r="SBZ563" s="115"/>
      <c r="SCA563" s="115"/>
      <c r="SCB563" s="115"/>
      <c r="SCC563" s="115"/>
      <c r="SCD563" s="115"/>
      <c r="SCE563" s="115"/>
      <c r="SCF563" s="115"/>
      <c r="SCG563" s="115"/>
      <c r="SCH563" s="115"/>
      <c r="SCI563" s="115"/>
      <c r="SCJ563" s="115"/>
      <c r="SCK563" s="115"/>
      <c r="SCL563" s="115"/>
      <c r="SCM563" s="115"/>
      <c r="SCN563" s="115"/>
      <c r="SCO563" s="115"/>
      <c r="SCP563" s="115"/>
      <c r="SCQ563" s="115"/>
      <c r="SCR563" s="115"/>
      <c r="SCS563" s="115"/>
      <c r="SCT563" s="115"/>
      <c r="SCU563" s="115"/>
      <c r="SCV563" s="115"/>
      <c r="SCW563" s="115"/>
      <c r="SCX563" s="115"/>
      <c r="SCY563" s="115"/>
      <c r="SCZ563" s="115"/>
      <c r="SDA563" s="115"/>
      <c r="SDB563" s="115"/>
      <c r="SDC563" s="115"/>
      <c r="SDD563" s="115"/>
      <c r="SDE563" s="115"/>
      <c r="SDF563" s="115"/>
      <c r="SDG563" s="115"/>
      <c r="SDH563" s="115"/>
      <c r="SDI563" s="115"/>
      <c r="SDJ563" s="115"/>
      <c r="SDK563" s="115"/>
      <c r="SDL563" s="115"/>
      <c r="SDM563" s="115"/>
      <c r="SDN563" s="115"/>
      <c r="SDO563" s="115"/>
      <c r="SDP563" s="115"/>
      <c r="SDQ563" s="115"/>
      <c r="SDR563" s="115"/>
      <c r="SDS563" s="115"/>
      <c r="SDT563" s="115"/>
      <c r="SDU563" s="115"/>
      <c r="SDV563" s="115"/>
      <c r="SDW563" s="115"/>
      <c r="SDX563" s="115"/>
      <c r="SDY563" s="115"/>
      <c r="SDZ563" s="115"/>
      <c r="SEA563" s="115"/>
      <c r="SEB563" s="115"/>
      <c r="SEC563" s="115"/>
      <c r="SED563" s="115"/>
      <c r="SEE563" s="115"/>
      <c r="SEF563" s="115"/>
      <c r="SEG563" s="115"/>
      <c r="SEH563" s="115"/>
      <c r="SEI563" s="115"/>
      <c r="SEJ563" s="115"/>
      <c r="SEK563" s="115"/>
      <c r="SEL563" s="115"/>
      <c r="SEM563" s="115"/>
      <c r="SEN563" s="115"/>
      <c r="SEO563" s="115"/>
      <c r="SEP563" s="115"/>
      <c r="SEQ563" s="115"/>
      <c r="SER563" s="115"/>
      <c r="SES563" s="115"/>
      <c r="SET563" s="115"/>
      <c r="SEU563" s="115"/>
      <c r="SEV563" s="115"/>
      <c r="SEW563" s="115"/>
      <c r="SEX563" s="115"/>
      <c r="SEY563" s="115"/>
      <c r="SEZ563" s="115"/>
      <c r="SFA563" s="115"/>
      <c r="SFB563" s="115"/>
      <c r="SFC563" s="115"/>
      <c r="SFD563" s="115"/>
      <c r="SFE563" s="115"/>
      <c r="SFF563" s="115"/>
      <c r="SFG563" s="115"/>
      <c r="SFH563" s="115"/>
      <c r="SFI563" s="115"/>
      <c r="SFJ563" s="115"/>
      <c r="SFK563" s="115"/>
      <c r="SFL563" s="115"/>
      <c r="SFM563" s="115"/>
      <c r="SFN563" s="115"/>
      <c r="SFO563" s="115"/>
      <c r="SFP563" s="115"/>
      <c r="SFQ563" s="115"/>
      <c r="SFR563" s="115"/>
      <c r="SFS563" s="115"/>
      <c r="SFT563" s="115"/>
      <c r="SFU563" s="115"/>
      <c r="SFV563" s="115"/>
      <c r="SFW563" s="115"/>
      <c r="SFX563" s="115"/>
      <c r="SFY563" s="115"/>
      <c r="SFZ563" s="115"/>
      <c r="SGA563" s="115"/>
      <c r="SGB563" s="115"/>
      <c r="SGC563" s="115"/>
      <c r="SGD563" s="115"/>
      <c r="SGE563" s="115"/>
      <c r="SGF563" s="115"/>
      <c r="SGG563" s="115"/>
      <c r="SGH563" s="115"/>
      <c r="SGI563" s="115"/>
      <c r="SGJ563" s="115"/>
      <c r="SGK563" s="115"/>
      <c r="SGL563" s="115"/>
      <c r="SGM563" s="115"/>
      <c r="SGN563" s="115"/>
      <c r="SGO563" s="115"/>
      <c r="SGP563" s="115"/>
      <c r="SGQ563" s="115"/>
      <c r="SGR563" s="115"/>
      <c r="SGS563" s="115"/>
      <c r="SGT563" s="115"/>
      <c r="SGU563" s="115"/>
      <c r="SGV563" s="115"/>
      <c r="SGW563" s="115"/>
      <c r="SGX563" s="115"/>
      <c r="SGY563" s="115"/>
      <c r="SGZ563" s="115"/>
      <c r="SHA563" s="115"/>
      <c r="SHB563" s="115"/>
      <c r="SHC563" s="115"/>
      <c r="SHD563" s="115"/>
      <c r="SHE563" s="115"/>
      <c r="SHF563" s="115"/>
      <c r="SHG563" s="115"/>
      <c r="SHH563" s="115"/>
      <c r="SHI563" s="115"/>
      <c r="SHJ563" s="115"/>
      <c r="SHK563" s="115"/>
      <c r="SHL563" s="115"/>
      <c r="SHM563" s="115"/>
      <c r="SHN563" s="115"/>
      <c r="SHO563" s="115"/>
      <c r="SHP563" s="115"/>
      <c r="SHQ563" s="115"/>
      <c r="SHR563" s="115"/>
      <c r="SHS563" s="115"/>
      <c r="SHT563" s="115"/>
      <c r="SHU563" s="115"/>
      <c r="SHV563" s="115"/>
      <c r="SHW563" s="115"/>
      <c r="SHX563" s="115"/>
      <c r="SHY563" s="115"/>
      <c r="SHZ563" s="115"/>
      <c r="SIA563" s="115"/>
      <c r="SIB563" s="115"/>
      <c r="SIC563" s="115"/>
      <c r="SID563" s="115"/>
      <c r="SIE563" s="115"/>
      <c r="SIF563" s="115"/>
      <c r="SIG563" s="115"/>
      <c r="SIH563" s="115"/>
      <c r="SII563" s="115"/>
      <c r="SIJ563" s="115"/>
      <c r="SIK563" s="115"/>
      <c r="SIL563" s="115"/>
      <c r="SIM563" s="115"/>
      <c r="SIN563" s="115"/>
      <c r="SIO563" s="115"/>
      <c r="SIP563" s="115"/>
      <c r="SIQ563" s="115"/>
      <c r="SIR563" s="115"/>
      <c r="SIS563" s="115"/>
      <c r="SIT563" s="115"/>
      <c r="SIU563" s="115"/>
      <c r="SIV563" s="115"/>
      <c r="SIW563" s="115"/>
      <c r="SIX563" s="115"/>
      <c r="SIY563" s="115"/>
      <c r="SIZ563" s="115"/>
      <c r="SJA563" s="115"/>
      <c r="SJB563" s="115"/>
      <c r="SJC563" s="115"/>
      <c r="SJD563" s="115"/>
      <c r="SJE563" s="115"/>
      <c r="SJF563" s="115"/>
      <c r="SJG563" s="115"/>
      <c r="SJH563" s="115"/>
      <c r="SJI563" s="115"/>
      <c r="SJJ563" s="115"/>
      <c r="SJK563" s="115"/>
      <c r="SJL563" s="115"/>
      <c r="SJM563" s="115"/>
      <c r="SJN563" s="115"/>
      <c r="SJO563" s="115"/>
      <c r="SJP563" s="115"/>
      <c r="SJQ563" s="115"/>
      <c r="SJR563" s="115"/>
      <c r="SJS563" s="115"/>
      <c r="SJT563" s="115"/>
      <c r="SJU563" s="115"/>
      <c r="SJV563" s="115"/>
      <c r="SJW563" s="115"/>
      <c r="SJX563" s="115"/>
      <c r="SJY563" s="115"/>
      <c r="SJZ563" s="115"/>
      <c r="SKA563" s="115"/>
      <c r="SKB563" s="115"/>
      <c r="SKC563" s="115"/>
      <c r="SKD563" s="115"/>
      <c r="SKE563" s="115"/>
      <c r="SKF563" s="115"/>
      <c r="SKG563" s="115"/>
      <c r="SKH563" s="115"/>
      <c r="SKI563" s="115"/>
      <c r="SKJ563" s="115"/>
      <c r="SKK563" s="115"/>
      <c r="SKL563" s="115"/>
      <c r="SKM563" s="115"/>
      <c r="SKN563" s="115"/>
      <c r="SKO563" s="115"/>
      <c r="SKP563" s="115"/>
      <c r="SKQ563" s="115"/>
      <c r="SKR563" s="115"/>
      <c r="SKS563" s="115"/>
      <c r="SKT563" s="115"/>
      <c r="SKU563" s="115"/>
      <c r="SKV563" s="115"/>
      <c r="SKW563" s="115"/>
      <c r="SKX563" s="115"/>
      <c r="SKY563" s="115"/>
      <c r="SKZ563" s="115"/>
      <c r="SLA563" s="115"/>
      <c r="SLB563" s="115"/>
      <c r="SLC563" s="115"/>
      <c r="SLD563" s="115"/>
      <c r="SLE563" s="115"/>
      <c r="SLF563" s="115"/>
      <c r="SLG563" s="115"/>
      <c r="SLH563" s="115"/>
      <c r="SLI563" s="115"/>
      <c r="SLJ563" s="115"/>
      <c r="SLK563" s="115"/>
      <c r="SLL563" s="115"/>
      <c r="SLM563" s="115"/>
      <c r="SLN563" s="115"/>
      <c r="SLO563" s="115"/>
      <c r="SLP563" s="115"/>
      <c r="SLQ563" s="115"/>
      <c r="SLR563" s="115"/>
      <c r="SLS563" s="115"/>
      <c r="SLT563" s="115"/>
      <c r="SLU563" s="115"/>
      <c r="SLV563" s="115"/>
      <c r="SLW563" s="115"/>
      <c r="SLX563" s="115"/>
      <c r="SLY563" s="115"/>
      <c r="SLZ563" s="115"/>
      <c r="SMA563" s="115"/>
      <c r="SMB563" s="115"/>
      <c r="SMC563" s="115"/>
      <c r="SMD563" s="115"/>
      <c r="SME563" s="115"/>
      <c r="SMF563" s="115"/>
      <c r="SMG563" s="115"/>
      <c r="SMH563" s="115"/>
      <c r="SMI563" s="115"/>
      <c r="SMJ563" s="115"/>
      <c r="SMK563" s="115"/>
      <c r="SML563" s="115"/>
      <c r="SMM563" s="115"/>
      <c r="SMN563" s="115"/>
      <c r="SMO563" s="115"/>
      <c r="SMP563" s="115"/>
      <c r="SMQ563" s="115"/>
      <c r="SMR563" s="115"/>
      <c r="SMS563" s="115"/>
      <c r="SMT563" s="115"/>
      <c r="SMU563" s="115"/>
      <c r="SMV563" s="115"/>
      <c r="SMW563" s="115"/>
      <c r="SMX563" s="115"/>
      <c r="SMY563" s="115"/>
      <c r="SMZ563" s="115"/>
      <c r="SNA563" s="115"/>
      <c r="SNB563" s="115"/>
      <c r="SNC563" s="115"/>
      <c r="SND563" s="115"/>
      <c r="SNE563" s="115"/>
      <c r="SNF563" s="115"/>
      <c r="SNG563" s="115"/>
      <c r="SNH563" s="115"/>
      <c r="SNI563" s="115"/>
      <c r="SNJ563" s="115"/>
      <c r="SNK563" s="115"/>
      <c r="SNL563" s="115"/>
      <c r="SNM563" s="115"/>
      <c r="SNN563" s="115"/>
      <c r="SNO563" s="115"/>
      <c r="SNP563" s="115"/>
      <c r="SNQ563" s="115"/>
      <c r="SNR563" s="115"/>
      <c r="SNS563" s="115"/>
      <c r="SNT563" s="115"/>
      <c r="SNU563" s="115"/>
      <c r="SNV563" s="115"/>
      <c r="SNW563" s="115"/>
      <c r="SNX563" s="115"/>
      <c r="SNY563" s="115"/>
      <c r="SNZ563" s="115"/>
      <c r="SOA563" s="115"/>
      <c r="SOB563" s="115"/>
      <c r="SOC563" s="115"/>
      <c r="SOD563" s="115"/>
      <c r="SOE563" s="115"/>
      <c r="SOF563" s="115"/>
      <c r="SOG563" s="115"/>
      <c r="SOH563" s="115"/>
      <c r="SOI563" s="115"/>
      <c r="SOJ563" s="115"/>
      <c r="SOK563" s="115"/>
      <c r="SOL563" s="115"/>
      <c r="SOM563" s="115"/>
      <c r="SON563" s="115"/>
      <c r="SOO563" s="115"/>
      <c r="SOP563" s="115"/>
      <c r="SOQ563" s="115"/>
      <c r="SOR563" s="115"/>
      <c r="SOS563" s="115"/>
      <c r="SOT563" s="115"/>
      <c r="SOU563" s="115"/>
      <c r="SOV563" s="115"/>
      <c r="SOW563" s="115"/>
      <c r="SOX563" s="115"/>
      <c r="SOY563" s="115"/>
      <c r="SOZ563" s="115"/>
      <c r="SPA563" s="115"/>
      <c r="SPB563" s="115"/>
      <c r="SPC563" s="115"/>
      <c r="SPD563" s="115"/>
      <c r="SPE563" s="115"/>
      <c r="SPF563" s="115"/>
      <c r="SPG563" s="115"/>
      <c r="SPH563" s="115"/>
      <c r="SPI563" s="115"/>
      <c r="SPJ563" s="115"/>
      <c r="SPK563" s="115"/>
      <c r="SPL563" s="115"/>
      <c r="SPM563" s="115"/>
      <c r="SPN563" s="115"/>
      <c r="SPO563" s="115"/>
      <c r="SPP563" s="115"/>
      <c r="SPQ563" s="115"/>
      <c r="SPR563" s="115"/>
      <c r="SPS563" s="115"/>
      <c r="SPT563" s="115"/>
      <c r="SPU563" s="115"/>
      <c r="SPV563" s="115"/>
      <c r="SPW563" s="115"/>
      <c r="SPX563" s="115"/>
      <c r="SPY563" s="115"/>
      <c r="SPZ563" s="115"/>
      <c r="SQA563" s="115"/>
      <c r="SQB563" s="115"/>
      <c r="SQC563" s="115"/>
      <c r="SQD563" s="115"/>
      <c r="SQE563" s="115"/>
      <c r="SQF563" s="115"/>
      <c r="SQG563" s="115"/>
      <c r="SQH563" s="115"/>
      <c r="SQI563" s="115"/>
      <c r="SQJ563" s="115"/>
      <c r="SQK563" s="115"/>
      <c r="SQL563" s="115"/>
      <c r="SQM563" s="115"/>
      <c r="SQN563" s="115"/>
      <c r="SQO563" s="115"/>
      <c r="SQP563" s="115"/>
      <c r="SQQ563" s="115"/>
      <c r="SQR563" s="115"/>
      <c r="SQS563" s="115"/>
      <c r="SQT563" s="115"/>
      <c r="SQU563" s="115"/>
      <c r="SQV563" s="115"/>
      <c r="SQW563" s="115"/>
      <c r="SQX563" s="115"/>
      <c r="SQY563" s="115"/>
      <c r="SQZ563" s="115"/>
      <c r="SRA563" s="115"/>
      <c r="SRB563" s="115"/>
      <c r="SRC563" s="115"/>
      <c r="SRD563" s="115"/>
      <c r="SRE563" s="115"/>
      <c r="SRF563" s="115"/>
      <c r="SRG563" s="115"/>
      <c r="SRH563" s="115"/>
      <c r="SRI563" s="115"/>
      <c r="SRJ563" s="115"/>
      <c r="SRK563" s="115"/>
      <c r="SRL563" s="115"/>
      <c r="SRM563" s="115"/>
      <c r="SRN563" s="115"/>
      <c r="SRO563" s="115"/>
      <c r="SRP563" s="115"/>
      <c r="SRQ563" s="115"/>
      <c r="SRR563" s="115"/>
      <c r="SRS563" s="115"/>
      <c r="SRT563" s="115"/>
      <c r="SRU563" s="115"/>
      <c r="SRV563" s="115"/>
      <c r="SRW563" s="115"/>
      <c r="SRX563" s="115"/>
      <c r="SRY563" s="115"/>
      <c r="SRZ563" s="115"/>
      <c r="SSA563" s="115"/>
      <c r="SSB563" s="115"/>
      <c r="SSC563" s="115"/>
      <c r="SSD563" s="115"/>
      <c r="SSE563" s="115"/>
      <c r="SSF563" s="115"/>
      <c r="SSG563" s="115"/>
      <c r="SSH563" s="115"/>
      <c r="SSI563" s="115"/>
      <c r="SSJ563" s="115"/>
      <c r="SSK563" s="115"/>
      <c r="SSL563" s="115"/>
      <c r="SSM563" s="115"/>
      <c r="SSN563" s="115"/>
      <c r="SSO563" s="115"/>
      <c r="SSP563" s="115"/>
      <c r="SSQ563" s="115"/>
      <c r="SSR563" s="115"/>
      <c r="SSS563" s="115"/>
      <c r="SST563" s="115"/>
      <c r="SSU563" s="115"/>
      <c r="SSV563" s="115"/>
      <c r="SSW563" s="115"/>
      <c r="SSX563" s="115"/>
      <c r="SSY563" s="115"/>
      <c r="SSZ563" s="115"/>
      <c r="STA563" s="115"/>
      <c r="STB563" s="115"/>
      <c r="STC563" s="115"/>
      <c r="STD563" s="115"/>
      <c r="STE563" s="115"/>
      <c r="STF563" s="115"/>
      <c r="STG563" s="115"/>
      <c r="STH563" s="115"/>
      <c r="STI563" s="115"/>
      <c r="STJ563" s="115"/>
      <c r="STK563" s="115"/>
      <c r="STL563" s="115"/>
      <c r="STM563" s="115"/>
      <c r="STN563" s="115"/>
      <c r="STO563" s="115"/>
      <c r="STP563" s="115"/>
      <c r="STQ563" s="115"/>
      <c r="STR563" s="115"/>
      <c r="STS563" s="115"/>
      <c r="STT563" s="115"/>
      <c r="STU563" s="115"/>
      <c r="STV563" s="115"/>
      <c r="STW563" s="115"/>
      <c r="STX563" s="115"/>
      <c r="STY563" s="115"/>
      <c r="STZ563" s="115"/>
      <c r="SUA563" s="115"/>
      <c r="SUB563" s="115"/>
      <c r="SUC563" s="115"/>
      <c r="SUD563" s="115"/>
      <c r="SUE563" s="115"/>
      <c r="SUF563" s="115"/>
      <c r="SUG563" s="115"/>
      <c r="SUH563" s="115"/>
      <c r="SUI563" s="115"/>
      <c r="SUJ563" s="115"/>
      <c r="SUK563" s="115"/>
      <c r="SUL563" s="115"/>
      <c r="SUM563" s="115"/>
      <c r="SUN563" s="115"/>
      <c r="SUO563" s="115"/>
      <c r="SUP563" s="115"/>
      <c r="SUQ563" s="115"/>
      <c r="SUR563" s="115"/>
      <c r="SUS563" s="115"/>
      <c r="SUT563" s="115"/>
      <c r="SUU563" s="115"/>
      <c r="SUV563" s="115"/>
      <c r="SUW563" s="115"/>
      <c r="SUX563" s="115"/>
      <c r="SUY563" s="115"/>
      <c r="SUZ563" s="115"/>
      <c r="SVA563" s="115"/>
      <c r="SVB563" s="115"/>
      <c r="SVC563" s="115"/>
      <c r="SVD563" s="115"/>
      <c r="SVE563" s="115"/>
      <c r="SVF563" s="115"/>
      <c r="SVG563" s="115"/>
      <c r="SVH563" s="115"/>
      <c r="SVI563" s="115"/>
      <c r="SVJ563" s="115"/>
      <c r="SVK563" s="115"/>
      <c r="SVL563" s="115"/>
      <c r="SVM563" s="115"/>
      <c r="SVN563" s="115"/>
      <c r="SVO563" s="115"/>
      <c r="SVP563" s="115"/>
      <c r="SVQ563" s="115"/>
      <c r="SVR563" s="115"/>
      <c r="SVS563" s="115"/>
      <c r="SVT563" s="115"/>
      <c r="SVU563" s="115"/>
      <c r="SVV563" s="115"/>
      <c r="SVW563" s="115"/>
      <c r="SVX563" s="115"/>
      <c r="SVY563" s="115"/>
      <c r="SVZ563" s="115"/>
      <c r="SWA563" s="115"/>
      <c r="SWB563" s="115"/>
      <c r="SWC563" s="115"/>
      <c r="SWD563" s="115"/>
      <c r="SWE563" s="115"/>
      <c r="SWF563" s="115"/>
      <c r="SWG563" s="115"/>
      <c r="SWH563" s="115"/>
      <c r="SWI563" s="115"/>
      <c r="SWJ563" s="115"/>
      <c r="SWK563" s="115"/>
      <c r="SWL563" s="115"/>
      <c r="SWM563" s="115"/>
      <c r="SWN563" s="115"/>
      <c r="SWO563" s="115"/>
      <c r="SWP563" s="115"/>
      <c r="SWQ563" s="115"/>
      <c r="SWR563" s="115"/>
      <c r="SWS563" s="115"/>
      <c r="SWT563" s="115"/>
      <c r="SWU563" s="115"/>
      <c r="SWV563" s="115"/>
      <c r="SWW563" s="115"/>
      <c r="SWX563" s="115"/>
      <c r="SWY563" s="115"/>
      <c r="SWZ563" s="115"/>
      <c r="SXA563" s="115"/>
      <c r="SXB563" s="115"/>
      <c r="SXC563" s="115"/>
      <c r="SXD563" s="115"/>
      <c r="SXE563" s="115"/>
      <c r="SXF563" s="115"/>
      <c r="SXG563" s="115"/>
      <c r="SXH563" s="115"/>
      <c r="SXI563" s="115"/>
      <c r="SXJ563" s="115"/>
      <c r="SXK563" s="115"/>
      <c r="SXL563" s="115"/>
      <c r="SXM563" s="115"/>
      <c r="SXN563" s="115"/>
      <c r="SXO563" s="115"/>
      <c r="SXP563" s="115"/>
      <c r="SXQ563" s="115"/>
      <c r="SXR563" s="115"/>
      <c r="SXS563" s="115"/>
      <c r="SXT563" s="115"/>
      <c r="SXU563" s="115"/>
      <c r="SXV563" s="115"/>
      <c r="SXW563" s="115"/>
      <c r="SXX563" s="115"/>
      <c r="SXY563" s="115"/>
      <c r="SXZ563" s="115"/>
      <c r="SYA563" s="115"/>
      <c r="SYB563" s="115"/>
      <c r="SYC563" s="115"/>
      <c r="SYD563" s="115"/>
      <c r="SYE563" s="115"/>
      <c r="SYF563" s="115"/>
      <c r="SYG563" s="115"/>
      <c r="SYH563" s="115"/>
      <c r="SYI563" s="115"/>
      <c r="SYJ563" s="115"/>
      <c r="SYK563" s="115"/>
      <c r="SYL563" s="115"/>
      <c r="SYM563" s="115"/>
      <c r="SYN563" s="115"/>
      <c r="SYO563" s="115"/>
      <c r="SYP563" s="115"/>
      <c r="SYQ563" s="115"/>
      <c r="SYR563" s="115"/>
      <c r="SYS563" s="115"/>
      <c r="SYT563" s="115"/>
      <c r="SYU563" s="115"/>
      <c r="SYV563" s="115"/>
      <c r="SYW563" s="115"/>
      <c r="SYX563" s="115"/>
      <c r="SYY563" s="115"/>
      <c r="SYZ563" s="115"/>
      <c r="SZA563" s="115"/>
      <c r="SZB563" s="115"/>
      <c r="SZC563" s="115"/>
      <c r="SZD563" s="115"/>
      <c r="SZE563" s="115"/>
      <c r="SZF563" s="115"/>
      <c r="SZG563" s="115"/>
      <c r="SZH563" s="115"/>
      <c r="SZI563" s="115"/>
      <c r="SZJ563" s="115"/>
      <c r="SZK563" s="115"/>
      <c r="SZL563" s="115"/>
      <c r="SZM563" s="115"/>
      <c r="SZN563" s="115"/>
      <c r="SZO563" s="115"/>
      <c r="SZP563" s="115"/>
      <c r="SZQ563" s="115"/>
      <c r="SZR563" s="115"/>
      <c r="SZS563" s="115"/>
      <c r="SZT563" s="115"/>
      <c r="SZU563" s="115"/>
      <c r="SZV563" s="115"/>
      <c r="SZW563" s="115"/>
      <c r="SZX563" s="115"/>
      <c r="SZY563" s="115"/>
      <c r="SZZ563" s="115"/>
      <c r="TAA563" s="115"/>
      <c r="TAB563" s="115"/>
      <c r="TAC563" s="115"/>
      <c r="TAD563" s="115"/>
      <c r="TAE563" s="115"/>
      <c r="TAF563" s="115"/>
      <c r="TAG563" s="115"/>
      <c r="TAH563" s="115"/>
      <c r="TAI563" s="115"/>
      <c r="TAJ563" s="115"/>
      <c r="TAK563" s="115"/>
      <c r="TAL563" s="115"/>
      <c r="TAM563" s="115"/>
      <c r="TAN563" s="115"/>
      <c r="TAO563" s="115"/>
      <c r="TAP563" s="115"/>
      <c r="TAQ563" s="115"/>
      <c r="TAR563" s="115"/>
      <c r="TAS563" s="115"/>
      <c r="TAT563" s="115"/>
      <c r="TAU563" s="115"/>
      <c r="TAV563" s="115"/>
      <c r="TAW563" s="115"/>
      <c r="TAX563" s="115"/>
      <c r="TAY563" s="115"/>
      <c r="TAZ563" s="115"/>
      <c r="TBA563" s="115"/>
      <c r="TBB563" s="115"/>
      <c r="TBC563" s="115"/>
      <c r="TBD563" s="115"/>
      <c r="TBE563" s="115"/>
      <c r="TBF563" s="115"/>
      <c r="TBG563" s="115"/>
      <c r="TBH563" s="115"/>
      <c r="TBI563" s="115"/>
      <c r="TBJ563" s="115"/>
      <c r="TBK563" s="115"/>
      <c r="TBL563" s="115"/>
      <c r="TBM563" s="115"/>
      <c r="TBN563" s="115"/>
      <c r="TBO563" s="115"/>
      <c r="TBP563" s="115"/>
      <c r="TBQ563" s="115"/>
      <c r="TBR563" s="115"/>
      <c r="TBS563" s="115"/>
      <c r="TBT563" s="115"/>
      <c r="TBU563" s="115"/>
      <c r="TBV563" s="115"/>
      <c r="TBW563" s="115"/>
      <c r="TBX563" s="115"/>
      <c r="TBY563" s="115"/>
      <c r="TBZ563" s="115"/>
      <c r="TCA563" s="115"/>
      <c r="TCB563" s="115"/>
      <c r="TCC563" s="115"/>
      <c r="TCD563" s="115"/>
      <c r="TCE563" s="115"/>
      <c r="TCF563" s="115"/>
      <c r="TCG563" s="115"/>
      <c r="TCH563" s="115"/>
      <c r="TCI563" s="115"/>
      <c r="TCJ563" s="115"/>
      <c r="TCK563" s="115"/>
      <c r="TCL563" s="115"/>
      <c r="TCM563" s="115"/>
      <c r="TCN563" s="115"/>
      <c r="TCO563" s="115"/>
      <c r="TCP563" s="115"/>
      <c r="TCQ563" s="115"/>
      <c r="TCR563" s="115"/>
      <c r="TCS563" s="115"/>
      <c r="TCT563" s="115"/>
      <c r="TCU563" s="115"/>
      <c r="TCV563" s="115"/>
      <c r="TCW563" s="115"/>
      <c r="TCX563" s="115"/>
      <c r="TCY563" s="115"/>
      <c r="TCZ563" s="115"/>
      <c r="TDA563" s="115"/>
      <c r="TDB563" s="115"/>
      <c r="TDC563" s="115"/>
      <c r="TDD563" s="115"/>
      <c r="TDE563" s="115"/>
      <c r="TDF563" s="115"/>
      <c r="TDG563" s="115"/>
      <c r="TDH563" s="115"/>
      <c r="TDI563" s="115"/>
      <c r="TDJ563" s="115"/>
      <c r="TDK563" s="115"/>
      <c r="TDL563" s="115"/>
      <c r="TDM563" s="115"/>
      <c r="TDN563" s="115"/>
      <c r="TDO563" s="115"/>
      <c r="TDP563" s="115"/>
      <c r="TDQ563" s="115"/>
      <c r="TDR563" s="115"/>
      <c r="TDS563" s="115"/>
      <c r="TDT563" s="115"/>
      <c r="TDU563" s="115"/>
      <c r="TDV563" s="115"/>
      <c r="TDW563" s="115"/>
      <c r="TDX563" s="115"/>
      <c r="TDY563" s="115"/>
      <c r="TDZ563" s="115"/>
      <c r="TEA563" s="115"/>
      <c r="TEB563" s="115"/>
      <c r="TEC563" s="115"/>
      <c r="TED563" s="115"/>
      <c r="TEE563" s="115"/>
      <c r="TEF563" s="115"/>
      <c r="TEG563" s="115"/>
      <c r="TEH563" s="115"/>
      <c r="TEI563" s="115"/>
      <c r="TEJ563" s="115"/>
      <c r="TEK563" s="115"/>
      <c r="TEL563" s="115"/>
      <c r="TEM563" s="115"/>
      <c r="TEN563" s="115"/>
      <c r="TEO563" s="115"/>
      <c r="TEP563" s="115"/>
      <c r="TEQ563" s="115"/>
      <c r="TER563" s="115"/>
      <c r="TES563" s="115"/>
      <c r="TET563" s="115"/>
      <c r="TEU563" s="115"/>
      <c r="TEV563" s="115"/>
      <c r="TEW563" s="115"/>
      <c r="TEX563" s="115"/>
      <c r="TEY563" s="115"/>
      <c r="TEZ563" s="115"/>
      <c r="TFA563" s="115"/>
      <c r="TFB563" s="115"/>
      <c r="TFC563" s="115"/>
      <c r="TFD563" s="115"/>
      <c r="TFE563" s="115"/>
      <c r="TFF563" s="115"/>
      <c r="TFG563" s="115"/>
      <c r="TFH563" s="115"/>
      <c r="TFI563" s="115"/>
      <c r="TFJ563" s="115"/>
      <c r="TFK563" s="115"/>
      <c r="TFL563" s="115"/>
      <c r="TFM563" s="115"/>
      <c r="TFN563" s="115"/>
      <c r="TFO563" s="115"/>
      <c r="TFP563" s="115"/>
      <c r="TFQ563" s="115"/>
      <c r="TFR563" s="115"/>
      <c r="TFS563" s="115"/>
      <c r="TFT563" s="115"/>
      <c r="TFU563" s="115"/>
      <c r="TFV563" s="115"/>
      <c r="TFW563" s="115"/>
      <c r="TFX563" s="115"/>
      <c r="TFY563" s="115"/>
      <c r="TFZ563" s="115"/>
      <c r="TGA563" s="115"/>
      <c r="TGB563" s="115"/>
      <c r="TGC563" s="115"/>
      <c r="TGD563" s="115"/>
      <c r="TGE563" s="115"/>
      <c r="TGF563" s="115"/>
      <c r="TGG563" s="115"/>
      <c r="TGH563" s="115"/>
      <c r="TGI563" s="115"/>
      <c r="TGJ563" s="115"/>
      <c r="TGK563" s="115"/>
      <c r="TGL563" s="115"/>
      <c r="TGM563" s="115"/>
      <c r="TGN563" s="115"/>
      <c r="TGO563" s="115"/>
      <c r="TGP563" s="115"/>
      <c r="TGQ563" s="115"/>
      <c r="TGR563" s="115"/>
      <c r="TGS563" s="115"/>
      <c r="TGT563" s="115"/>
      <c r="TGU563" s="115"/>
      <c r="TGV563" s="115"/>
      <c r="TGW563" s="115"/>
      <c r="TGX563" s="115"/>
      <c r="TGY563" s="115"/>
      <c r="TGZ563" s="115"/>
      <c r="THA563" s="115"/>
      <c r="THB563" s="115"/>
      <c r="THC563" s="115"/>
      <c r="THD563" s="115"/>
      <c r="THE563" s="115"/>
      <c r="THF563" s="115"/>
      <c r="THG563" s="115"/>
      <c r="THH563" s="115"/>
      <c r="THI563" s="115"/>
      <c r="THJ563" s="115"/>
      <c r="THK563" s="115"/>
      <c r="THL563" s="115"/>
      <c r="THM563" s="115"/>
      <c r="THN563" s="115"/>
      <c r="THO563" s="115"/>
      <c r="THP563" s="115"/>
      <c r="THQ563" s="115"/>
      <c r="THR563" s="115"/>
      <c r="THS563" s="115"/>
      <c r="THT563" s="115"/>
      <c r="THU563" s="115"/>
      <c r="THV563" s="115"/>
      <c r="THW563" s="115"/>
      <c r="THX563" s="115"/>
      <c r="THY563" s="115"/>
      <c r="THZ563" s="115"/>
      <c r="TIA563" s="115"/>
      <c r="TIB563" s="115"/>
      <c r="TIC563" s="115"/>
      <c r="TID563" s="115"/>
      <c r="TIE563" s="115"/>
      <c r="TIF563" s="115"/>
      <c r="TIG563" s="115"/>
      <c r="TIH563" s="115"/>
      <c r="TII563" s="115"/>
      <c r="TIJ563" s="115"/>
      <c r="TIK563" s="115"/>
      <c r="TIL563" s="115"/>
      <c r="TIM563" s="115"/>
      <c r="TIN563" s="115"/>
      <c r="TIO563" s="115"/>
      <c r="TIP563" s="115"/>
      <c r="TIQ563" s="115"/>
      <c r="TIR563" s="115"/>
      <c r="TIS563" s="115"/>
      <c r="TIT563" s="115"/>
      <c r="TIU563" s="115"/>
      <c r="TIV563" s="115"/>
      <c r="TIW563" s="115"/>
      <c r="TIX563" s="115"/>
      <c r="TIY563" s="115"/>
      <c r="TIZ563" s="115"/>
      <c r="TJA563" s="115"/>
      <c r="TJB563" s="115"/>
      <c r="TJC563" s="115"/>
      <c r="TJD563" s="115"/>
      <c r="TJE563" s="115"/>
      <c r="TJF563" s="115"/>
      <c r="TJG563" s="115"/>
      <c r="TJH563" s="115"/>
      <c r="TJI563" s="115"/>
      <c r="TJJ563" s="115"/>
      <c r="TJK563" s="115"/>
      <c r="TJL563" s="115"/>
      <c r="TJM563" s="115"/>
      <c r="TJN563" s="115"/>
      <c r="TJO563" s="115"/>
      <c r="TJP563" s="115"/>
      <c r="TJQ563" s="115"/>
      <c r="TJR563" s="115"/>
      <c r="TJS563" s="115"/>
      <c r="TJT563" s="115"/>
      <c r="TJU563" s="115"/>
      <c r="TJV563" s="115"/>
      <c r="TJW563" s="115"/>
      <c r="TJX563" s="115"/>
      <c r="TJY563" s="115"/>
      <c r="TJZ563" s="115"/>
      <c r="TKA563" s="115"/>
      <c r="TKB563" s="115"/>
      <c r="TKC563" s="115"/>
      <c r="TKD563" s="115"/>
      <c r="TKE563" s="115"/>
      <c r="TKF563" s="115"/>
      <c r="TKG563" s="115"/>
      <c r="TKH563" s="115"/>
      <c r="TKI563" s="115"/>
      <c r="TKJ563" s="115"/>
      <c r="TKK563" s="115"/>
      <c r="TKL563" s="115"/>
      <c r="TKM563" s="115"/>
      <c r="TKN563" s="115"/>
      <c r="TKO563" s="115"/>
      <c r="TKP563" s="115"/>
      <c r="TKQ563" s="115"/>
      <c r="TKR563" s="115"/>
      <c r="TKS563" s="115"/>
      <c r="TKT563" s="115"/>
      <c r="TKU563" s="115"/>
      <c r="TKV563" s="115"/>
      <c r="TKW563" s="115"/>
      <c r="TKX563" s="115"/>
      <c r="TKY563" s="115"/>
      <c r="TKZ563" s="115"/>
      <c r="TLA563" s="115"/>
      <c r="TLB563" s="115"/>
      <c r="TLC563" s="115"/>
      <c r="TLD563" s="115"/>
      <c r="TLE563" s="115"/>
      <c r="TLF563" s="115"/>
      <c r="TLG563" s="115"/>
      <c r="TLH563" s="115"/>
      <c r="TLI563" s="115"/>
      <c r="TLJ563" s="115"/>
      <c r="TLK563" s="115"/>
      <c r="TLL563" s="115"/>
      <c r="TLM563" s="115"/>
      <c r="TLN563" s="115"/>
      <c r="TLO563" s="115"/>
      <c r="TLP563" s="115"/>
      <c r="TLQ563" s="115"/>
      <c r="TLR563" s="115"/>
      <c r="TLS563" s="115"/>
      <c r="TLT563" s="115"/>
      <c r="TLU563" s="115"/>
      <c r="TLV563" s="115"/>
      <c r="TLW563" s="115"/>
      <c r="TLX563" s="115"/>
      <c r="TLY563" s="115"/>
      <c r="TLZ563" s="115"/>
      <c r="TMA563" s="115"/>
      <c r="TMB563" s="115"/>
      <c r="TMC563" s="115"/>
      <c r="TMD563" s="115"/>
      <c r="TME563" s="115"/>
      <c r="TMF563" s="115"/>
      <c r="TMG563" s="115"/>
      <c r="TMH563" s="115"/>
      <c r="TMI563" s="115"/>
      <c r="TMJ563" s="115"/>
      <c r="TMK563" s="115"/>
      <c r="TML563" s="115"/>
      <c r="TMM563" s="115"/>
      <c r="TMN563" s="115"/>
      <c r="TMO563" s="115"/>
      <c r="TMP563" s="115"/>
      <c r="TMQ563" s="115"/>
      <c r="TMR563" s="115"/>
      <c r="TMS563" s="115"/>
      <c r="TMT563" s="115"/>
      <c r="TMU563" s="115"/>
      <c r="TMV563" s="115"/>
      <c r="TMW563" s="115"/>
      <c r="TMX563" s="115"/>
      <c r="TMY563" s="115"/>
      <c r="TMZ563" s="115"/>
      <c r="TNA563" s="115"/>
      <c r="TNB563" s="115"/>
      <c r="TNC563" s="115"/>
      <c r="TND563" s="115"/>
      <c r="TNE563" s="115"/>
      <c r="TNF563" s="115"/>
      <c r="TNG563" s="115"/>
      <c r="TNH563" s="115"/>
      <c r="TNI563" s="115"/>
      <c r="TNJ563" s="115"/>
      <c r="TNK563" s="115"/>
      <c r="TNL563" s="115"/>
      <c r="TNM563" s="115"/>
      <c r="TNN563" s="115"/>
      <c r="TNO563" s="115"/>
      <c r="TNP563" s="115"/>
      <c r="TNQ563" s="115"/>
      <c r="TNR563" s="115"/>
      <c r="TNS563" s="115"/>
      <c r="TNT563" s="115"/>
      <c r="TNU563" s="115"/>
      <c r="TNV563" s="115"/>
      <c r="TNW563" s="115"/>
      <c r="TNX563" s="115"/>
      <c r="TNY563" s="115"/>
      <c r="TNZ563" s="115"/>
      <c r="TOA563" s="115"/>
      <c r="TOB563" s="115"/>
      <c r="TOC563" s="115"/>
      <c r="TOD563" s="115"/>
      <c r="TOE563" s="115"/>
      <c r="TOF563" s="115"/>
      <c r="TOG563" s="115"/>
      <c r="TOH563" s="115"/>
      <c r="TOI563" s="115"/>
      <c r="TOJ563" s="115"/>
      <c r="TOK563" s="115"/>
      <c r="TOL563" s="115"/>
      <c r="TOM563" s="115"/>
      <c r="TON563" s="115"/>
      <c r="TOO563" s="115"/>
      <c r="TOP563" s="115"/>
      <c r="TOQ563" s="115"/>
      <c r="TOR563" s="115"/>
      <c r="TOS563" s="115"/>
      <c r="TOT563" s="115"/>
      <c r="TOU563" s="115"/>
      <c r="TOV563" s="115"/>
      <c r="TOW563" s="115"/>
      <c r="TOX563" s="115"/>
      <c r="TOY563" s="115"/>
      <c r="TOZ563" s="115"/>
      <c r="TPA563" s="115"/>
      <c r="TPB563" s="115"/>
      <c r="TPC563" s="115"/>
      <c r="TPD563" s="115"/>
      <c r="TPE563" s="115"/>
      <c r="TPF563" s="115"/>
      <c r="TPG563" s="115"/>
      <c r="TPH563" s="115"/>
      <c r="TPI563" s="115"/>
      <c r="TPJ563" s="115"/>
      <c r="TPK563" s="115"/>
      <c r="TPL563" s="115"/>
      <c r="TPM563" s="115"/>
      <c r="TPN563" s="115"/>
      <c r="TPO563" s="115"/>
      <c r="TPP563" s="115"/>
      <c r="TPQ563" s="115"/>
      <c r="TPR563" s="115"/>
      <c r="TPS563" s="115"/>
      <c r="TPT563" s="115"/>
      <c r="TPU563" s="115"/>
      <c r="TPV563" s="115"/>
      <c r="TPW563" s="115"/>
      <c r="TPX563" s="115"/>
      <c r="TPY563" s="115"/>
      <c r="TPZ563" s="115"/>
      <c r="TQA563" s="115"/>
      <c r="TQB563" s="115"/>
      <c r="TQC563" s="115"/>
      <c r="TQD563" s="115"/>
      <c r="TQE563" s="115"/>
      <c r="TQF563" s="115"/>
      <c r="TQG563" s="115"/>
      <c r="TQH563" s="115"/>
      <c r="TQI563" s="115"/>
      <c r="TQJ563" s="115"/>
      <c r="TQK563" s="115"/>
      <c r="TQL563" s="115"/>
      <c r="TQM563" s="115"/>
      <c r="TQN563" s="115"/>
      <c r="TQO563" s="115"/>
      <c r="TQP563" s="115"/>
      <c r="TQQ563" s="115"/>
      <c r="TQR563" s="115"/>
      <c r="TQS563" s="115"/>
      <c r="TQT563" s="115"/>
      <c r="TQU563" s="115"/>
      <c r="TQV563" s="115"/>
      <c r="TQW563" s="115"/>
      <c r="TQX563" s="115"/>
      <c r="TQY563" s="115"/>
      <c r="TQZ563" s="115"/>
      <c r="TRA563" s="115"/>
      <c r="TRB563" s="115"/>
      <c r="TRC563" s="115"/>
      <c r="TRD563" s="115"/>
      <c r="TRE563" s="115"/>
      <c r="TRF563" s="115"/>
      <c r="TRG563" s="115"/>
      <c r="TRH563" s="115"/>
      <c r="TRI563" s="115"/>
      <c r="TRJ563" s="115"/>
      <c r="TRK563" s="115"/>
      <c r="TRL563" s="115"/>
      <c r="TRM563" s="115"/>
      <c r="TRN563" s="115"/>
      <c r="TRO563" s="115"/>
      <c r="TRP563" s="115"/>
      <c r="TRQ563" s="115"/>
      <c r="TRR563" s="115"/>
      <c r="TRS563" s="115"/>
      <c r="TRT563" s="115"/>
      <c r="TRU563" s="115"/>
      <c r="TRV563" s="115"/>
      <c r="TRW563" s="115"/>
      <c r="TRX563" s="115"/>
      <c r="TRY563" s="115"/>
      <c r="TRZ563" s="115"/>
      <c r="TSA563" s="115"/>
      <c r="TSB563" s="115"/>
      <c r="TSC563" s="115"/>
      <c r="TSD563" s="115"/>
      <c r="TSE563" s="115"/>
      <c r="TSF563" s="115"/>
      <c r="TSG563" s="115"/>
      <c r="TSH563" s="115"/>
      <c r="TSI563" s="115"/>
      <c r="TSJ563" s="115"/>
      <c r="TSK563" s="115"/>
      <c r="TSL563" s="115"/>
      <c r="TSM563" s="115"/>
      <c r="TSN563" s="115"/>
      <c r="TSO563" s="115"/>
      <c r="TSP563" s="115"/>
      <c r="TSQ563" s="115"/>
      <c r="TSR563" s="115"/>
      <c r="TSS563" s="115"/>
      <c r="TST563" s="115"/>
      <c r="TSU563" s="115"/>
      <c r="TSV563" s="115"/>
      <c r="TSW563" s="115"/>
      <c r="TSX563" s="115"/>
      <c r="TSY563" s="115"/>
      <c r="TSZ563" s="115"/>
      <c r="TTA563" s="115"/>
      <c r="TTB563" s="115"/>
      <c r="TTC563" s="115"/>
      <c r="TTD563" s="115"/>
      <c r="TTE563" s="115"/>
      <c r="TTF563" s="115"/>
      <c r="TTG563" s="115"/>
      <c r="TTH563" s="115"/>
      <c r="TTI563" s="115"/>
      <c r="TTJ563" s="115"/>
      <c r="TTK563" s="115"/>
      <c r="TTL563" s="115"/>
      <c r="TTM563" s="115"/>
      <c r="TTN563" s="115"/>
      <c r="TTO563" s="115"/>
      <c r="TTP563" s="115"/>
      <c r="TTQ563" s="115"/>
      <c r="TTR563" s="115"/>
      <c r="TTS563" s="115"/>
      <c r="TTT563" s="115"/>
      <c r="TTU563" s="115"/>
      <c r="TTV563" s="115"/>
      <c r="TTW563" s="115"/>
      <c r="TTX563" s="115"/>
      <c r="TTY563" s="115"/>
      <c r="TTZ563" s="115"/>
      <c r="TUA563" s="115"/>
      <c r="TUB563" s="115"/>
      <c r="TUC563" s="115"/>
      <c r="TUD563" s="115"/>
      <c r="TUE563" s="115"/>
      <c r="TUF563" s="115"/>
      <c r="TUG563" s="115"/>
      <c r="TUH563" s="115"/>
      <c r="TUI563" s="115"/>
      <c r="TUJ563" s="115"/>
      <c r="TUK563" s="115"/>
      <c r="TUL563" s="115"/>
      <c r="TUM563" s="115"/>
      <c r="TUN563" s="115"/>
      <c r="TUO563" s="115"/>
      <c r="TUP563" s="115"/>
      <c r="TUQ563" s="115"/>
      <c r="TUR563" s="115"/>
      <c r="TUS563" s="115"/>
      <c r="TUT563" s="115"/>
      <c r="TUU563" s="115"/>
      <c r="TUV563" s="115"/>
      <c r="TUW563" s="115"/>
      <c r="TUX563" s="115"/>
      <c r="TUY563" s="115"/>
      <c r="TUZ563" s="115"/>
      <c r="TVA563" s="115"/>
      <c r="TVB563" s="115"/>
      <c r="TVC563" s="115"/>
      <c r="TVD563" s="115"/>
      <c r="TVE563" s="115"/>
      <c r="TVF563" s="115"/>
      <c r="TVG563" s="115"/>
      <c r="TVH563" s="115"/>
      <c r="TVI563" s="115"/>
      <c r="TVJ563" s="115"/>
      <c r="TVK563" s="115"/>
      <c r="TVL563" s="115"/>
      <c r="TVM563" s="115"/>
      <c r="TVN563" s="115"/>
      <c r="TVO563" s="115"/>
      <c r="TVP563" s="115"/>
      <c r="TVQ563" s="115"/>
      <c r="TVR563" s="115"/>
      <c r="TVS563" s="115"/>
      <c r="TVT563" s="115"/>
      <c r="TVU563" s="115"/>
      <c r="TVV563" s="115"/>
      <c r="TVW563" s="115"/>
      <c r="TVX563" s="115"/>
      <c r="TVY563" s="115"/>
      <c r="TVZ563" s="115"/>
      <c r="TWA563" s="115"/>
      <c r="TWB563" s="115"/>
      <c r="TWC563" s="115"/>
      <c r="TWD563" s="115"/>
      <c r="TWE563" s="115"/>
      <c r="TWF563" s="115"/>
      <c r="TWG563" s="115"/>
      <c r="TWH563" s="115"/>
      <c r="TWI563" s="115"/>
      <c r="TWJ563" s="115"/>
      <c r="TWK563" s="115"/>
      <c r="TWL563" s="115"/>
      <c r="TWM563" s="115"/>
      <c r="TWN563" s="115"/>
      <c r="TWO563" s="115"/>
      <c r="TWP563" s="115"/>
      <c r="TWQ563" s="115"/>
      <c r="TWR563" s="115"/>
      <c r="TWS563" s="115"/>
      <c r="TWT563" s="115"/>
      <c r="TWU563" s="115"/>
      <c r="TWV563" s="115"/>
      <c r="TWW563" s="115"/>
      <c r="TWX563" s="115"/>
      <c r="TWY563" s="115"/>
      <c r="TWZ563" s="115"/>
      <c r="TXA563" s="115"/>
      <c r="TXB563" s="115"/>
      <c r="TXC563" s="115"/>
      <c r="TXD563" s="115"/>
      <c r="TXE563" s="115"/>
      <c r="TXF563" s="115"/>
      <c r="TXG563" s="115"/>
      <c r="TXH563" s="115"/>
      <c r="TXI563" s="115"/>
      <c r="TXJ563" s="115"/>
      <c r="TXK563" s="115"/>
      <c r="TXL563" s="115"/>
      <c r="TXM563" s="115"/>
      <c r="TXN563" s="115"/>
      <c r="TXO563" s="115"/>
      <c r="TXP563" s="115"/>
      <c r="TXQ563" s="115"/>
      <c r="TXR563" s="115"/>
      <c r="TXS563" s="115"/>
      <c r="TXT563" s="115"/>
      <c r="TXU563" s="115"/>
      <c r="TXV563" s="115"/>
      <c r="TXW563" s="115"/>
      <c r="TXX563" s="115"/>
      <c r="TXY563" s="115"/>
      <c r="TXZ563" s="115"/>
      <c r="TYA563" s="115"/>
      <c r="TYB563" s="115"/>
      <c r="TYC563" s="115"/>
      <c r="TYD563" s="115"/>
      <c r="TYE563" s="115"/>
      <c r="TYF563" s="115"/>
      <c r="TYG563" s="115"/>
      <c r="TYH563" s="115"/>
      <c r="TYI563" s="115"/>
      <c r="TYJ563" s="115"/>
      <c r="TYK563" s="115"/>
      <c r="TYL563" s="115"/>
      <c r="TYM563" s="115"/>
      <c r="TYN563" s="115"/>
      <c r="TYO563" s="115"/>
      <c r="TYP563" s="115"/>
      <c r="TYQ563" s="115"/>
      <c r="TYR563" s="115"/>
      <c r="TYS563" s="115"/>
      <c r="TYT563" s="115"/>
      <c r="TYU563" s="115"/>
      <c r="TYV563" s="115"/>
      <c r="TYW563" s="115"/>
      <c r="TYX563" s="115"/>
      <c r="TYY563" s="115"/>
      <c r="TYZ563" s="115"/>
      <c r="TZA563" s="115"/>
      <c r="TZB563" s="115"/>
      <c r="TZC563" s="115"/>
      <c r="TZD563" s="115"/>
      <c r="TZE563" s="115"/>
      <c r="TZF563" s="115"/>
      <c r="TZG563" s="115"/>
      <c r="TZH563" s="115"/>
      <c r="TZI563" s="115"/>
      <c r="TZJ563" s="115"/>
      <c r="TZK563" s="115"/>
      <c r="TZL563" s="115"/>
      <c r="TZM563" s="115"/>
      <c r="TZN563" s="115"/>
      <c r="TZO563" s="115"/>
      <c r="TZP563" s="115"/>
      <c r="TZQ563" s="115"/>
      <c r="TZR563" s="115"/>
      <c r="TZS563" s="115"/>
      <c r="TZT563" s="115"/>
      <c r="TZU563" s="115"/>
      <c r="TZV563" s="115"/>
      <c r="TZW563" s="115"/>
      <c r="TZX563" s="115"/>
      <c r="TZY563" s="115"/>
      <c r="TZZ563" s="115"/>
      <c r="UAA563" s="115"/>
      <c r="UAB563" s="115"/>
      <c r="UAC563" s="115"/>
      <c r="UAD563" s="115"/>
      <c r="UAE563" s="115"/>
      <c r="UAF563" s="115"/>
      <c r="UAG563" s="115"/>
      <c r="UAH563" s="115"/>
      <c r="UAI563" s="115"/>
      <c r="UAJ563" s="115"/>
      <c r="UAK563" s="115"/>
      <c r="UAL563" s="115"/>
      <c r="UAM563" s="115"/>
      <c r="UAN563" s="115"/>
      <c r="UAO563" s="115"/>
      <c r="UAP563" s="115"/>
      <c r="UAQ563" s="115"/>
      <c r="UAR563" s="115"/>
      <c r="UAS563" s="115"/>
      <c r="UAT563" s="115"/>
      <c r="UAU563" s="115"/>
      <c r="UAV563" s="115"/>
      <c r="UAW563" s="115"/>
      <c r="UAX563" s="115"/>
      <c r="UAY563" s="115"/>
      <c r="UAZ563" s="115"/>
      <c r="UBA563" s="115"/>
      <c r="UBB563" s="115"/>
      <c r="UBC563" s="115"/>
      <c r="UBD563" s="115"/>
      <c r="UBE563" s="115"/>
      <c r="UBF563" s="115"/>
      <c r="UBG563" s="115"/>
      <c r="UBH563" s="115"/>
      <c r="UBI563" s="115"/>
      <c r="UBJ563" s="115"/>
      <c r="UBK563" s="115"/>
      <c r="UBL563" s="115"/>
      <c r="UBM563" s="115"/>
      <c r="UBN563" s="115"/>
      <c r="UBO563" s="115"/>
      <c r="UBP563" s="115"/>
      <c r="UBQ563" s="115"/>
      <c r="UBR563" s="115"/>
      <c r="UBS563" s="115"/>
      <c r="UBT563" s="115"/>
      <c r="UBU563" s="115"/>
      <c r="UBV563" s="115"/>
      <c r="UBW563" s="115"/>
      <c r="UBX563" s="115"/>
      <c r="UBY563" s="115"/>
      <c r="UBZ563" s="115"/>
      <c r="UCA563" s="115"/>
      <c r="UCB563" s="115"/>
      <c r="UCC563" s="115"/>
      <c r="UCD563" s="115"/>
      <c r="UCE563" s="115"/>
      <c r="UCF563" s="115"/>
      <c r="UCG563" s="115"/>
      <c r="UCH563" s="115"/>
      <c r="UCI563" s="115"/>
      <c r="UCJ563" s="115"/>
      <c r="UCK563" s="115"/>
      <c r="UCL563" s="115"/>
      <c r="UCM563" s="115"/>
      <c r="UCN563" s="115"/>
      <c r="UCO563" s="115"/>
      <c r="UCP563" s="115"/>
      <c r="UCQ563" s="115"/>
      <c r="UCR563" s="115"/>
      <c r="UCS563" s="115"/>
      <c r="UCT563" s="115"/>
      <c r="UCU563" s="115"/>
      <c r="UCV563" s="115"/>
      <c r="UCW563" s="115"/>
      <c r="UCX563" s="115"/>
      <c r="UCY563" s="115"/>
      <c r="UCZ563" s="115"/>
      <c r="UDA563" s="115"/>
      <c r="UDB563" s="115"/>
      <c r="UDC563" s="115"/>
      <c r="UDD563" s="115"/>
      <c r="UDE563" s="115"/>
      <c r="UDF563" s="115"/>
      <c r="UDG563" s="115"/>
      <c r="UDH563" s="115"/>
      <c r="UDI563" s="115"/>
      <c r="UDJ563" s="115"/>
      <c r="UDK563" s="115"/>
      <c r="UDL563" s="115"/>
      <c r="UDM563" s="115"/>
      <c r="UDN563" s="115"/>
      <c r="UDO563" s="115"/>
      <c r="UDP563" s="115"/>
      <c r="UDQ563" s="115"/>
      <c r="UDR563" s="115"/>
      <c r="UDS563" s="115"/>
      <c r="UDT563" s="115"/>
      <c r="UDU563" s="115"/>
      <c r="UDV563" s="115"/>
      <c r="UDW563" s="115"/>
      <c r="UDX563" s="115"/>
      <c r="UDY563" s="115"/>
      <c r="UDZ563" s="115"/>
      <c r="UEA563" s="115"/>
      <c r="UEB563" s="115"/>
      <c r="UEC563" s="115"/>
      <c r="UED563" s="115"/>
      <c r="UEE563" s="115"/>
      <c r="UEF563" s="115"/>
      <c r="UEG563" s="115"/>
      <c r="UEH563" s="115"/>
      <c r="UEI563" s="115"/>
      <c r="UEJ563" s="115"/>
      <c r="UEK563" s="115"/>
      <c r="UEL563" s="115"/>
      <c r="UEM563" s="115"/>
      <c r="UEN563" s="115"/>
      <c r="UEO563" s="115"/>
      <c r="UEP563" s="115"/>
      <c r="UEQ563" s="115"/>
      <c r="UER563" s="115"/>
      <c r="UES563" s="115"/>
      <c r="UET563" s="115"/>
      <c r="UEU563" s="115"/>
      <c r="UEV563" s="115"/>
      <c r="UEW563" s="115"/>
      <c r="UEX563" s="115"/>
      <c r="UEY563" s="115"/>
      <c r="UEZ563" s="115"/>
      <c r="UFA563" s="115"/>
      <c r="UFB563" s="115"/>
      <c r="UFC563" s="115"/>
      <c r="UFD563" s="115"/>
      <c r="UFE563" s="115"/>
      <c r="UFF563" s="115"/>
      <c r="UFG563" s="115"/>
      <c r="UFH563" s="115"/>
      <c r="UFI563" s="115"/>
      <c r="UFJ563" s="115"/>
      <c r="UFK563" s="115"/>
      <c r="UFL563" s="115"/>
      <c r="UFM563" s="115"/>
      <c r="UFN563" s="115"/>
      <c r="UFO563" s="115"/>
      <c r="UFP563" s="115"/>
      <c r="UFQ563" s="115"/>
      <c r="UFR563" s="115"/>
      <c r="UFS563" s="115"/>
      <c r="UFT563" s="115"/>
      <c r="UFU563" s="115"/>
      <c r="UFV563" s="115"/>
      <c r="UFW563" s="115"/>
      <c r="UFX563" s="115"/>
      <c r="UFY563" s="115"/>
      <c r="UFZ563" s="115"/>
      <c r="UGA563" s="115"/>
      <c r="UGB563" s="115"/>
      <c r="UGC563" s="115"/>
      <c r="UGD563" s="115"/>
      <c r="UGE563" s="115"/>
      <c r="UGF563" s="115"/>
      <c r="UGG563" s="115"/>
      <c r="UGH563" s="115"/>
      <c r="UGI563" s="115"/>
      <c r="UGJ563" s="115"/>
      <c r="UGK563" s="115"/>
      <c r="UGL563" s="115"/>
      <c r="UGM563" s="115"/>
      <c r="UGN563" s="115"/>
      <c r="UGO563" s="115"/>
      <c r="UGP563" s="115"/>
      <c r="UGQ563" s="115"/>
      <c r="UGR563" s="115"/>
      <c r="UGS563" s="115"/>
      <c r="UGT563" s="115"/>
      <c r="UGU563" s="115"/>
      <c r="UGV563" s="115"/>
      <c r="UGW563" s="115"/>
      <c r="UGX563" s="115"/>
      <c r="UGY563" s="115"/>
      <c r="UGZ563" s="115"/>
      <c r="UHA563" s="115"/>
      <c r="UHB563" s="115"/>
      <c r="UHC563" s="115"/>
      <c r="UHD563" s="115"/>
      <c r="UHE563" s="115"/>
      <c r="UHF563" s="115"/>
      <c r="UHG563" s="115"/>
      <c r="UHH563" s="115"/>
      <c r="UHI563" s="115"/>
      <c r="UHJ563" s="115"/>
      <c r="UHK563" s="115"/>
      <c r="UHL563" s="115"/>
      <c r="UHM563" s="115"/>
      <c r="UHN563" s="115"/>
      <c r="UHO563" s="115"/>
      <c r="UHP563" s="115"/>
      <c r="UHQ563" s="115"/>
      <c r="UHR563" s="115"/>
      <c r="UHS563" s="115"/>
      <c r="UHT563" s="115"/>
      <c r="UHU563" s="115"/>
      <c r="UHV563" s="115"/>
      <c r="UHW563" s="115"/>
      <c r="UHX563" s="115"/>
      <c r="UHY563" s="115"/>
      <c r="UHZ563" s="115"/>
      <c r="UIA563" s="115"/>
      <c r="UIB563" s="115"/>
      <c r="UIC563" s="115"/>
      <c r="UID563" s="115"/>
      <c r="UIE563" s="115"/>
      <c r="UIF563" s="115"/>
      <c r="UIG563" s="115"/>
      <c r="UIH563" s="115"/>
      <c r="UII563" s="115"/>
      <c r="UIJ563" s="115"/>
      <c r="UIK563" s="115"/>
      <c r="UIL563" s="115"/>
      <c r="UIM563" s="115"/>
      <c r="UIN563" s="115"/>
      <c r="UIO563" s="115"/>
      <c r="UIP563" s="115"/>
      <c r="UIQ563" s="115"/>
      <c r="UIR563" s="115"/>
      <c r="UIS563" s="115"/>
      <c r="UIT563" s="115"/>
      <c r="UIU563" s="115"/>
      <c r="UIV563" s="115"/>
      <c r="UIW563" s="115"/>
      <c r="UIX563" s="115"/>
      <c r="UIY563" s="115"/>
      <c r="UIZ563" s="115"/>
      <c r="UJA563" s="115"/>
      <c r="UJB563" s="115"/>
      <c r="UJC563" s="115"/>
      <c r="UJD563" s="115"/>
      <c r="UJE563" s="115"/>
      <c r="UJF563" s="115"/>
      <c r="UJG563" s="115"/>
      <c r="UJH563" s="115"/>
      <c r="UJI563" s="115"/>
      <c r="UJJ563" s="115"/>
      <c r="UJK563" s="115"/>
      <c r="UJL563" s="115"/>
      <c r="UJM563" s="115"/>
      <c r="UJN563" s="115"/>
      <c r="UJO563" s="115"/>
      <c r="UJP563" s="115"/>
      <c r="UJQ563" s="115"/>
      <c r="UJR563" s="115"/>
      <c r="UJS563" s="115"/>
      <c r="UJT563" s="115"/>
      <c r="UJU563" s="115"/>
      <c r="UJV563" s="115"/>
      <c r="UJW563" s="115"/>
      <c r="UJX563" s="115"/>
      <c r="UJY563" s="115"/>
      <c r="UJZ563" s="115"/>
      <c r="UKA563" s="115"/>
      <c r="UKB563" s="115"/>
      <c r="UKC563" s="115"/>
      <c r="UKD563" s="115"/>
      <c r="UKE563" s="115"/>
      <c r="UKF563" s="115"/>
      <c r="UKG563" s="115"/>
      <c r="UKH563" s="115"/>
      <c r="UKI563" s="115"/>
      <c r="UKJ563" s="115"/>
      <c r="UKK563" s="115"/>
      <c r="UKL563" s="115"/>
      <c r="UKM563" s="115"/>
      <c r="UKN563" s="115"/>
      <c r="UKO563" s="115"/>
      <c r="UKP563" s="115"/>
      <c r="UKQ563" s="115"/>
      <c r="UKR563" s="115"/>
      <c r="UKS563" s="115"/>
      <c r="UKT563" s="115"/>
      <c r="UKU563" s="115"/>
      <c r="UKV563" s="115"/>
      <c r="UKW563" s="115"/>
      <c r="UKX563" s="115"/>
      <c r="UKY563" s="115"/>
      <c r="UKZ563" s="115"/>
      <c r="ULA563" s="115"/>
      <c r="ULB563" s="115"/>
      <c r="ULC563" s="115"/>
      <c r="ULD563" s="115"/>
      <c r="ULE563" s="115"/>
      <c r="ULF563" s="115"/>
      <c r="ULG563" s="115"/>
      <c r="ULH563" s="115"/>
      <c r="ULI563" s="115"/>
      <c r="ULJ563" s="115"/>
      <c r="ULK563" s="115"/>
      <c r="ULL563" s="115"/>
      <c r="ULM563" s="115"/>
      <c r="ULN563" s="115"/>
      <c r="ULO563" s="115"/>
      <c r="ULP563" s="115"/>
      <c r="ULQ563" s="115"/>
      <c r="ULR563" s="115"/>
      <c r="ULS563" s="115"/>
      <c r="ULT563" s="115"/>
      <c r="ULU563" s="115"/>
      <c r="ULV563" s="115"/>
      <c r="ULW563" s="115"/>
      <c r="ULX563" s="115"/>
      <c r="ULY563" s="115"/>
      <c r="ULZ563" s="115"/>
      <c r="UMA563" s="115"/>
      <c r="UMB563" s="115"/>
      <c r="UMC563" s="115"/>
      <c r="UMD563" s="115"/>
      <c r="UME563" s="115"/>
      <c r="UMF563" s="115"/>
      <c r="UMG563" s="115"/>
      <c r="UMH563" s="115"/>
      <c r="UMI563" s="115"/>
      <c r="UMJ563" s="115"/>
      <c r="UMK563" s="115"/>
      <c r="UML563" s="115"/>
      <c r="UMM563" s="115"/>
      <c r="UMN563" s="115"/>
      <c r="UMO563" s="115"/>
      <c r="UMP563" s="115"/>
      <c r="UMQ563" s="115"/>
      <c r="UMR563" s="115"/>
      <c r="UMS563" s="115"/>
      <c r="UMT563" s="115"/>
      <c r="UMU563" s="115"/>
      <c r="UMV563" s="115"/>
      <c r="UMW563" s="115"/>
      <c r="UMX563" s="115"/>
      <c r="UMY563" s="115"/>
      <c r="UMZ563" s="115"/>
      <c r="UNA563" s="115"/>
      <c r="UNB563" s="115"/>
      <c r="UNC563" s="115"/>
      <c r="UND563" s="115"/>
      <c r="UNE563" s="115"/>
      <c r="UNF563" s="115"/>
      <c r="UNG563" s="115"/>
      <c r="UNH563" s="115"/>
      <c r="UNI563" s="115"/>
      <c r="UNJ563" s="115"/>
      <c r="UNK563" s="115"/>
      <c r="UNL563" s="115"/>
      <c r="UNM563" s="115"/>
      <c r="UNN563" s="115"/>
      <c r="UNO563" s="115"/>
      <c r="UNP563" s="115"/>
      <c r="UNQ563" s="115"/>
      <c r="UNR563" s="115"/>
      <c r="UNS563" s="115"/>
      <c r="UNT563" s="115"/>
      <c r="UNU563" s="115"/>
      <c r="UNV563" s="115"/>
      <c r="UNW563" s="115"/>
      <c r="UNX563" s="115"/>
      <c r="UNY563" s="115"/>
      <c r="UNZ563" s="115"/>
      <c r="UOA563" s="115"/>
      <c r="UOB563" s="115"/>
      <c r="UOC563" s="115"/>
      <c r="UOD563" s="115"/>
      <c r="UOE563" s="115"/>
      <c r="UOF563" s="115"/>
      <c r="UOG563" s="115"/>
      <c r="UOH563" s="115"/>
      <c r="UOI563" s="115"/>
      <c r="UOJ563" s="115"/>
      <c r="UOK563" s="115"/>
      <c r="UOL563" s="115"/>
      <c r="UOM563" s="115"/>
      <c r="UON563" s="115"/>
      <c r="UOO563" s="115"/>
      <c r="UOP563" s="115"/>
      <c r="UOQ563" s="115"/>
      <c r="UOR563" s="115"/>
      <c r="UOS563" s="115"/>
      <c r="UOT563" s="115"/>
      <c r="UOU563" s="115"/>
      <c r="UOV563" s="115"/>
      <c r="UOW563" s="115"/>
      <c r="UOX563" s="115"/>
      <c r="UOY563" s="115"/>
      <c r="UOZ563" s="115"/>
      <c r="UPA563" s="115"/>
      <c r="UPB563" s="115"/>
      <c r="UPC563" s="115"/>
      <c r="UPD563" s="115"/>
      <c r="UPE563" s="115"/>
      <c r="UPF563" s="115"/>
      <c r="UPG563" s="115"/>
      <c r="UPH563" s="115"/>
      <c r="UPI563" s="115"/>
      <c r="UPJ563" s="115"/>
      <c r="UPK563" s="115"/>
      <c r="UPL563" s="115"/>
      <c r="UPM563" s="115"/>
      <c r="UPN563" s="115"/>
      <c r="UPO563" s="115"/>
      <c r="UPP563" s="115"/>
      <c r="UPQ563" s="115"/>
      <c r="UPR563" s="115"/>
      <c r="UPS563" s="115"/>
      <c r="UPT563" s="115"/>
      <c r="UPU563" s="115"/>
      <c r="UPV563" s="115"/>
      <c r="UPW563" s="115"/>
      <c r="UPX563" s="115"/>
      <c r="UPY563" s="115"/>
      <c r="UPZ563" s="115"/>
      <c r="UQA563" s="115"/>
      <c r="UQB563" s="115"/>
      <c r="UQC563" s="115"/>
      <c r="UQD563" s="115"/>
      <c r="UQE563" s="115"/>
      <c r="UQF563" s="115"/>
      <c r="UQG563" s="115"/>
      <c r="UQH563" s="115"/>
      <c r="UQI563" s="115"/>
      <c r="UQJ563" s="115"/>
      <c r="UQK563" s="115"/>
      <c r="UQL563" s="115"/>
      <c r="UQM563" s="115"/>
      <c r="UQN563" s="115"/>
      <c r="UQO563" s="115"/>
      <c r="UQP563" s="115"/>
      <c r="UQQ563" s="115"/>
      <c r="UQR563" s="115"/>
      <c r="UQS563" s="115"/>
      <c r="UQT563" s="115"/>
      <c r="UQU563" s="115"/>
      <c r="UQV563" s="115"/>
      <c r="UQW563" s="115"/>
      <c r="UQX563" s="115"/>
      <c r="UQY563" s="115"/>
      <c r="UQZ563" s="115"/>
      <c r="URA563" s="115"/>
      <c r="URB563" s="115"/>
      <c r="URC563" s="115"/>
      <c r="URD563" s="115"/>
      <c r="URE563" s="115"/>
      <c r="URF563" s="115"/>
      <c r="URG563" s="115"/>
      <c r="URH563" s="115"/>
      <c r="URI563" s="115"/>
      <c r="URJ563" s="115"/>
      <c r="URK563" s="115"/>
      <c r="URL563" s="115"/>
      <c r="URM563" s="115"/>
      <c r="URN563" s="115"/>
      <c r="URO563" s="115"/>
      <c r="URP563" s="115"/>
      <c r="URQ563" s="115"/>
      <c r="URR563" s="115"/>
      <c r="URS563" s="115"/>
      <c r="URT563" s="115"/>
      <c r="URU563" s="115"/>
      <c r="URV563" s="115"/>
      <c r="URW563" s="115"/>
      <c r="URX563" s="115"/>
      <c r="URY563" s="115"/>
      <c r="URZ563" s="115"/>
      <c r="USA563" s="115"/>
      <c r="USB563" s="115"/>
      <c r="USC563" s="115"/>
      <c r="USD563" s="115"/>
      <c r="USE563" s="115"/>
      <c r="USF563" s="115"/>
      <c r="USG563" s="115"/>
      <c r="USH563" s="115"/>
      <c r="USI563" s="115"/>
      <c r="USJ563" s="115"/>
      <c r="USK563" s="115"/>
      <c r="USL563" s="115"/>
      <c r="USM563" s="115"/>
      <c r="USN563" s="115"/>
      <c r="USO563" s="115"/>
      <c r="USP563" s="115"/>
      <c r="USQ563" s="115"/>
      <c r="USR563" s="115"/>
      <c r="USS563" s="115"/>
      <c r="UST563" s="115"/>
      <c r="USU563" s="115"/>
      <c r="USV563" s="115"/>
      <c r="USW563" s="115"/>
      <c r="USX563" s="115"/>
      <c r="USY563" s="115"/>
      <c r="USZ563" s="115"/>
      <c r="UTA563" s="115"/>
      <c r="UTB563" s="115"/>
      <c r="UTC563" s="115"/>
      <c r="UTD563" s="115"/>
      <c r="UTE563" s="115"/>
      <c r="UTF563" s="115"/>
      <c r="UTG563" s="115"/>
      <c r="UTH563" s="115"/>
      <c r="UTI563" s="115"/>
      <c r="UTJ563" s="115"/>
      <c r="UTK563" s="115"/>
      <c r="UTL563" s="115"/>
      <c r="UTM563" s="115"/>
      <c r="UTN563" s="115"/>
      <c r="UTO563" s="115"/>
      <c r="UTP563" s="115"/>
      <c r="UTQ563" s="115"/>
      <c r="UTR563" s="115"/>
      <c r="UTS563" s="115"/>
      <c r="UTT563" s="115"/>
      <c r="UTU563" s="115"/>
      <c r="UTV563" s="115"/>
      <c r="UTW563" s="115"/>
      <c r="UTX563" s="115"/>
      <c r="UTY563" s="115"/>
      <c r="UTZ563" s="115"/>
      <c r="UUA563" s="115"/>
      <c r="UUB563" s="115"/>
      <c r="UUC563" s="115"/>
      <c r="UUD563" s="115"/>
      <c r="UUE563" s="115"/>
      <c r="UUF563" s="115"/>
      <c r="UUG563" s="115"/>
      <c r="UUH563" s="115"/>
      <c r="UUI563" s="115"/>
      <c r="UUJ563" s="115"/>
      <c r="UUK563" s="115"/>
      <c r="UUL563" s="115"/>
      <c r="UUM563" s="115"/>
      <c r="UUN563" s="115"/>
      <c r="UUO563" s="115"/>
      <c r="UUP563" s="115"/>
      <c r="UUQ563" s="115"/>
      <c r="UUR563" s="115"/>
      <c r="UUS563" s="115"/>
      <c r="UUT563" s="115"/>
      <c r="UUU563" s="115"/>
      <c r="UUV563" s="115"/>
      <c r="UUW563" s="115"/>
      <c r="UUX563" s="115"/>
      <c r="UUY563" s="115"/>
      <c r="UUZ563" s="115"/>
      <c r="UVA563" s="115"/>
      <c r="UVB563" s="115"/>
      <c r="UVC563" s="115"/>
      <c r="UVD563" s="115"/>
      <c r="UVE563" s="115"/>
      <c r="UVF563" s="115"/>
      <c r="UVG563" s="115"/>
      <c r="UVH563" s="115"/>
      <c r="UVI563" s="115"/>
      <c r="UVJ563" s="115"/>
      <c r="UVK563" s="115"/>
      <c r="UVL563" s="115"/>
      <c r="UVM563" s="115"/>
      <c r="UVN563" s="115"/>
      <c r="UVO563" s="115"/>
      <c r="UVP563" s="115"/>
      <c r="UVQ563" s="115"/>
      <c r="UVR563" s="115"/>
      <c r="UVS563" s="115"/>
      <c r="UVT563" s="115"/>
      <c r="UVU563" s="115"/>
      <c r="UVV563" s="115"/>
      <c r="UVW563" s="115"/>
      <c r="UVX563" s="115"/>
      <c r="UVY563" s="115"/>
      <c r="UVZ563" s="115"/>
      <c r="UWA563" s="115"/>
      <c r="UWB563" s="115"/>
      <c r="UWC563" s="115"/>
      <c r="UWD563" s="115"/>
      <c r="UWE563" s="115"/>
      <c r="UWF563" s="115"/>
      <c r="UWG563" s="115"/>
      <c r="UWH563" s="115"/>
      <c r="UWI563" s="115"/>
      <c r="UWJ563" s="115"/>
      <c r="UWK563" s="115"/>
      <c r="UWL563" s="115"/>
      <c r="UWM563" s="115"/>
      <c r="UWN563" s="115"/>
      <c r="UWO563" s="115"/>
      <c r="UWP563" s="115"/>
      <c r="UWQ563" s="115"/>
      <c r="UWR563" s="115"/>
      <c r="UWS563" s="115"/>
      <c r="UWT563" s="115"/>
      <c r="UWU563" s="115"/>
      <c r="UWV563" s="115"/>
      <c r="UWW563" s="115"/>
      <c r="UWX563" s="115"/>
      <c r="UWY563" s="115"/>
      <c r="UWZ563" s="115"/>
      <c r="UXA563" s="115"/>
      <c r="UXB563" s="115"/>
      <c r="UXC563" s="115"/>
      <c r="UXD563" s="115"/>
      <c r="UXE563" s="115"/>
      <c r="UXF563" s="115"/>
      <c r="UXG563" s="115"/>
      <c r="UXH563" s="115"/>
      <c r="UXI563" s="115"/>
      <c r="UXJ563" s="115"/>
      <c r="UXK563" s="115"/>
      <c r="UXL563" s="115"/>
      <c r="UXM563" s="115"/>
      <c r="UXN563" s="115"/>
      <c r="UXO563" s="115"/>
      <c r="UXP563" s="115"/>
      <c r="UXQ563" s="115"/>
      <c r="UXR563" s="115"/>
      <c r="UXS563" s="115"/>
      <c r="UXT563" s="115"/>
      <c r="UXU563" s="115"/>
      <c r="UXV563" s="115"/>
      <c r="UXW563" s="115"/>
      <c r="UXX563" s="115"/>
      <c r="UXY563" s="115"/>
      <c r="UXZ563" s="115"/>
      <c r="UYA563" s="115"/>
      <c r="UYB563" s="115"/>
      <c r="UYC563" s="115"/>
      <c r="UYD563" s="115"/>
      <c r="UYE563" s="115"/>
      <c r="UYF563" s="115"/>
      <c r="UYG563" s="115"/>
      <c r="UYH563" s="115"/>
      <c r="UYI563" s="115"/>
      <c r="UYJ563" s="115"/>
      <c r="UYK563" s="115"/>
      <c r="UYL563" s="115"/>
      <c r="UYM563" s="115"/>
      <c r="UYN563" s="115"/>
      <c r="UYO563" s="115"/>
      <c r="UYP563" s="115"/>
      <c r="UYQ563" s="115"/>
      <c r="UYR563" s="115"/>
      <c r="UYS563" s="115"/>
      <c r="UYT563" s="115"/>
      <c r="UYU563" s="115"/>
      <c r="UYV563" s="115"/>
      <c r="UYW563" s="115"/>
      <c r="UYX563" s="115"/>
      <c r="UYY563" s="115"/>
      <c r="UYZ563" s="115"/>
      <c r="UZA563" s="115"/>
      <c r="UZB563" s="115"/>
      <c r="UZC563" s="115"/>
      <c r="UZD563" s="115"/>
      <c r="UZE563" s="115"/>
      <c r="UZF563" s="115"/>
      <c r="UZG563" s="115"/>
      <c r="UZH563" s="115"/>
      <c r="UZI563" s="115"/>
      <c r="UZJ563" s="115"/>
      <c r="UZK563" s="115"/>
      <c r="UZL563" s="115"/>
      <c r="UZM563" s="115"/>
      <c r="UZN563" s="115"/>
      <c r="UZO563" s="115"/>
      <c r="UZP563" s="115"/>
      <c r="UZQ563" s="115"/>
      <c r="UZR563" s="115"/>
      <c r="UZS563" s="115"/>
      <c r="UZT563" s="115"/>
      <c r="UZU563" s="115"/>
      <c r="UZV563" s="115"/>
      <c r="UZW563" s="115"/>
      <c r="UZX563" s="115"/>
      <c r="UZY563" s="115"/>
      <c r="UZZ563" s="115"/>
      <c r="VAA563" s="115"/>
      <c r="VAB563" s="115"/>
      <c r="VAC563" s="115"/>
      <c r="VAD563" s="115"/>
      <c r="VAE563" s="115"/>
      <c r="VAF563" s="115"/>
      <c r="VAG563" s="115"/>
      <c r="VAH563" s="115"/>
      <c r="VAI563" s="115"/>
      <c r="VAJ563" s="115"/>
      <c r="VAK563" s="115"/>
      <c r="VAL563" s="115"/>
      <c r="VAM563" s="115"/>
      <c r="VAN563" s="115"/>
      <c r="VAO563" s="115"/>
      <c r="VAP563" s="115"/>
      <c r="VAQ563" s="115"/>
      <c r="VAR563" s="115"/>
      <c r="VAS563" s="115"/>
      <c r="VAT563" s="115"/>
      <c r="VAU563" s="115"/>
      <c r="VAV563" s="115"/>
      <c r="VAW563" s="115"/>
      <c r="VAX563" s="115"/>
      <c r="VAY563" s="115"/>
      <c r="VAZ563" s="115"/>
      <c r="VBA563" s="115"/>
      <c r="VBB563" s="115"/>
      <c r="VBC563" s="115"/>
      <c r="VBD563" s="115"/>
      <c r="VBE563" s="115"/>
      <c r="VBF563" s="115"/>
      <c r="VBG563" s="115"/>
      <c r="VBH563" s="115"/>
      <c r="VBI563" s="115"/>
      <c r="VBJ563" s="115"/>
      <c r="VBK563" s="115"/>
      <c r="VBL563" s="115"/>
      <c r="VBM563" s="115"/>
      <c r="VBN563" s="115"/>
      <c r="VBO563" s="115"/>
      <c r="VBP563" s="115"/>
      <c r="VBQ563" s="115"/>
      <c r="VBR563" s="115"/>
      <c r="VBS563" s="115"/>
      <c r="VBT563" s="115"/>
      <c r="VBU563" s="115"/>
      <c r="VBV563" s="115"/>
      <c r="VBW563" s="115"/>
      <c r="VBX563" s="115"/>
      <c r="VBY563" s="115"/>
      <c r="VBZ563" s="115"/>
      <c r="VCA563" s="115"/>
      <c r="VCB563" s="115"/>
      <c r="VCC563" s="115"/>
      <c r="VCD563" s="115"/>
      <c r="VCE563" s="115"/>
      <c r="VCF563" s="115"/>
      <c r="VCG563" s="115"/>
      <c r="VCH563" s="115"/>
      <c r="VCI563" s="115"/>
      <c r="VCJ563" s="115"/>
      <c r="VCK563" s="115"/>
      <c r="VCL563" s="115"/>
      <c r="VCM563" s="115"/>
      <c r="VCN563" s="115"/>
      <c r="VCO563" s="115"/>
      <c r="VCP563" s="115"/>
      <c r="VCQ563" s="115"/>
      <c r="VCR563" s="115"/>
      <c r="VCS563" s="115"/>
      <c r="VCT563" s="115"/>
      <c r="VCU563" s="115"/>
      <c r="VCV563" s="115"/>
      <c r="VCW563" s="115"/>
      <c r="VCX563" s="115"/>
      <c r="VCY563" s="115"/>
      <c r="VCZ563" s="115"/>
      <c r="VDA563" s="115"/>
      <c r="VDB563" s="115"/>
      <c r="VDC563" s="115"/>
      <c r="VDD563" s="115"/>
      <c r="VDE563" s="115"/>
      <c r="VDF563" s="115"/>
      <c r="VDG563" s="115"/>
      <c r="VDH563" s="115"/>
      <c r="VDI563" s="115"/>
      <c r="VDJ563" s="115"/>
      <c r="VDK563" s="115"/>
      <c r="VDL563" s="115"/>
      <c r="VDM563" s="115"/>
      <c r="VDN563" s="115"/>
      <c r="VDO563" s="115"/>
      <c r="VDP563" s="115"/>
      <c r="VDQ563" s="115"/>
      <c r="VDR563" s="115"/>
      <c r="VDS563" s="115"/>
      <c r="VDT563" s="115"/>
      <c r="VDU563" s="115"/>
      <c r="VDV563" s="115"/>
      <c r="VDW563" s="115"/>
      <c r="VDX563" s="115"/>
      <c r="VDY563" s="115"/>
      <c r="VDZ563" s="115"/>
      <c r="VEA563" s="115"/>
      <c r="VEB563" s="115"/>
      <c r="VEC563" s="115"/>
      <c r="VED563" s="115"/>
      <c r="VEE563" s="115"/>
      <c r="VEF563" s="115"/>
      <c r="VEG563" s="115"/>
      <c r="VEH563" s="115"/>
      <c r="VEI563" s="115"/>
      <c r="VEJ563" s="115"/>
      <c r="VEK563" s="115"/>
      <c r="VEL563" s="115"/>
      <c r="VEM563" s="115"/>
      <c r="VEN563" s="115"/>
      <c r="VEO563" s="115"/>
      <c r="VEP563" s="115"/>
      <c r="VEQ563" s="115"/>
      <c r="VER563" s="115"/>
      <c r="VES563" s="115"/>
      <c r="VET563" s="115"/>
      <c r="VEU563" s="115"/>
      <c r="VEV563" s="115"/>
      <c r="VEW563" s="115"/>
      <c r="VEX563" s="115"/>
      <c r="VEY563" s="115"/>
      <c r="VEZ563" s="115"/>
      <c r="VFA563" s="115"/>
      <c r="VFB563" s="115"/>
      <c r="VFC563" s="115"/>
      <c r="VFD563" s="115"/>
      <c r="VFE563" s="115"/>
      <c r="VFF563" s="115"/>
      <c r="VFG563" s="115"/>
      <c r="VFH563" s="115"/>
      <c r="VFI563" s="115"/>
      <c r="VFJ563" s="115"/>
      <c r="VFK563" s="115"/>
      <c r="VFL563" s="115"/>
      <c r="VFM563" s="115"/>
      <c r="VFN563" s="115"/>
      <c r="VFO563" s="115"/>
      <c r="VFP563" s="115"/>
      <c r="VFQ563" s="115"/>
      <c r="VFR563" s="115"/>
      <c r="VFS563" s="115"/>
      <c r="VFT563" s="115"/>
      <c r="VFU563" s="115"/>
      <c r="VFV563" s="115"/>
      <c r="VFW563" s="115"/>
      <c r="VFX563" s="115"/>
      <c r="VFY563" s="115"/>
      <c r="VFZ563" s="115"/>
      <c r="VGA563" s="115"/>
      <c r="VGB563" s="115"/>
      <c r="VGC563" s="115"/>
      <c r="VGD563" s="115"/>
      <c r="VGE563" s="115"/>
      <c r="VGF563" s="115"/>
      <c r="VGG563" s="115"/>
      <c r="VGH563" s="115"/>
      <c r="VGI563" s="115"/>
      <c r="VGJ563" s="115"/>
      <c r="VGK563" s="115"/>
      <c r="VGL563" s="115"/>
      <c r="VGM563" s="115"/>
      <c r="VGN563" s="115"/>
      <c r="VGO563" s="115"/>
      <c r="VGP563" s="115"/>
      <c r="VGQ563" s="115"/>
      <c r="VGR563" s="115"/>
      <c r="VGS563" s="115"/>
      <c r="VGT563" s="115"/>
      <c r="VGU563" s="115"/>
      <c r="VGV563" s="115"/>
      <c r="VGW563" s="115"/>
      <c r="VGX563" s="115"/>
      <c r="VGY563" s="115"/>
      <c r="VGZ563" s="115"/>
      <c r="VHA563" s="115"/>
      <c r="VHB563" s="115"/>
      <c r="VHC563" s="115"/>
      <c r="VHD563" s="115"/>
      <c r="VHE563" s="115"/>
      <c r="VHF563" s="115"/>
      <c r="VHG563" s="115"/>
      <c r="VHH563" s="115"/>
      <c r="VHI563" s="115"/>
      <c r="VHJ563" s="115"/>
      <c r="VHK563" s="115"/>
      <c r="VHL563" s="115"/>
      <c r="VHM563" s="115"/>
      <c r="VHN563" s="115"/>
      <c r="VHO563" s="115"/>
      <c r="VHP563" s="115"/>
      <c r="VHQ563" s="115"/>
      <c r="VHR563" s="115"/>
      <c r="VHS563" s="115"/>
      <c r="VHT563" s="115"/>
      <c r="VHU563" s="115"/>
      <c r="VHV563" s="115"/>
      <c r="VHW563" s="115"/>
      <c r="VHX563" s="115"/>
      <c r="VHY563" s="115"/>
      <c r="VHZ563" s="115"/>
      <c r="VIA563" s="115"/>
      <c r="VIB563" s="115"/>
      <c r="VIC563" s="115"/>
      <c r="VID563" s="115"/>
      <c r="VIE563" s="115"/>
      <c r="VIF563" s="115"/>
      <c r="VIG563" s="115"/>
      <c r="VIH563" s="115"/>
      <c r="VII563" s="115"/>
      <c r="VIJ563" s="115"/>
      <c r="VIK563" s="115"/>
      <c r="VIL563" s="115"/>
      <c r="VIM563" s="115"/>
      <c r="VIN563" s="115"/>
      <c r="VIO563" s="115"/>
      <c r="VIP563" s="115"/>
      <c r="VIQ563" s="115"/>
      <c r="VIR563" s="115"/>
      <c r="VIS563" s="115"/>
      <c r="VIT563" s="115"/>
      <c r="VIU563" s="115"/>
      <c r="VIV563" s="115"/>
      <c r="VIW563" s="115"/>
      <c r="VIX563" s="115"/>
      <c r="VIY563" s="115"/>
      <c r="VIZ563" s="115"/>
      <c r="VJA563" s="115"/>
      <c r="VJB563" s="115"/>
      <c r="VJC563" s="115"/>
      <c r="VJD563" s="115"/>
      <c r="VJE563" s="115"/>
      <c r="VJF563" s="115"/>
      <c r="VJG563" s="115"/>
      <c r="VJH563" s="115"/>
      <c r="VJI563" s="115"/>
      <c r="VJJ563" s="115"/>
      <c r="VJK563" s="115"/>
      <c r="VJL563" s="115"/>
      <c r="VJM563" s="115"/>
      <c r="VJN563" s="115"/>
      <c r="VJO563" s="115"/>
      <c r="VJP563" s="115"/>
      <c r="VJQ563" s="115"/>
      <c r="VJR563" s="115"/>
      <c r="VJS563" s="115"/>
      <c r="VJT563" s="115"/>
      <c r="VJU563" s="115"/>
      <c r="VJV563" s="115"/>
      <c r="VJW563" s="115"/>
      <c r="VJX563" s="115"/>
      <c r="VJY563" s="115"/>
      <c r="VJZ563" s="115"/>
      <c r="VKA563" s="115"/>
      <c r="VKB563" s="115"/>
      <c r="VKC563" s="115"/>
      <c r="VKD563" s="115"/>
      <c r="VKE563" s="115"/>
      <c r="VKF563" s="115"/>
      <c r="VKG563" s="115"/>
      <c r="VKH563" s="115"/>
      <c r="VKI563" s="115"/>
      <c r="VKJ563" s="115"/>
      <c r="VKK563" s="115"/>
      <c r="VKL563" s="115"/>
      <c r="VKM563" s="115"/>
      <c r="VKN563" s="115"/>
      <c r="VKO563" s="115"/>
      <c r="VKP563" s="115"/>
      <c r="VKQ563" s="115"/>
      <c r="VKR563" s="115"/>
      <c r="VKS563" s="115"/>
      <c r="VKT563" s="115"/>
      <c r="VKU563" s="115"/>
      <c r="VKV563" s="115"/>
      <c r="VKW563" s="115"/>
      <c r="VKX563" s="115"/>
      <c r="VKY563" s="115"/>
      <c r="VKZ563" s="115"/>
      <c r="VLA563" s="115"/>
      <c r="VLB563" s="115"/>
      <c r="VLC563" s="115"/>
      <c r="VLD563" s="115"/>
      <c r="VLE563" s="115"/>
      <c r="VLF563" s="115"/>
      <c r="VLG563" s="115"/>
      <c r="VLH563" s="115"/>
      <c r="VLI563" s="115"/>
      <c r="VLJ563" s="115"/>
      <c r="VLK563" s="115"/>
      <c r="VLL563" s="115"/>
      <c r="VLM563" s="115"/>
      <c r="VLN563" s="115"/>
      <c r="VLO563" s="115"/>
      <c r="VLP563" s="115"/>
      <c r="VLQ563" s="115"/>
      <c r="VLR563" s="115"/>
      <c r="VLS563" s="115"/>
      <c r="VLT563" s="115"/>
      <c r="VLU563" s="115"/>
      <c r="VLV563" s="115"/>
      <c r="VLW563" s="115"/>
      <c r="VLX563" s="115"/>
      <c r="VLY563" s="115"/>
      <c r="VLZ563" s="115"/>
      <c r="VMA563" s="115"/>
      <c r="VMB563" s="115"/>
      <c r="VMC563" s="115"/>
      <c r="VMD563" s="115"/>
      <c r="VME563" s="115"/>
      <c r="VMF563" s="115"/>
      <c r="VMG563" s="115"/>
      <c r="VMH563" s="115"/>
      <c r="VMI563" s="115"/>
      <c r="VMJ563" s="115"/>
      <c r="VMK563" s="115"/>
      <c r="VML563" s="115"/>
      <c r="VMM563" s="115"/>
      <c r="VMN563" s="115"/>
      <c r="VMO563" s="115"/>
      <c r="VMP563" s="115"/>
      <c r="VMQ563" s="115"/>
      <c r="VMR563" s="115"/>
      <c r="VMS563" s="115"/>
      <c r="VMT563" s="115"/>
      <c r="VMU563" s="115"/>
      <c r="VMV563" s="115"/>
      <c r="VMW563" s="115"/>
      <c r="VMX563" s="115"/>
      <c r="VMY563" s="115"/>
      <c r="VMZ563" s="115"/>
      <c r="VNA563" s="115"/>
      <c r="VNB563" s="115"/>
      <c r="VNC563" s="115"/>
      <c r="VND563" s="115"/>
      <c r="VNE563" s="115"/>
      <c r="VNF563" s="115"/>
      <c r="VNG563" s="115"/>
      <c r="VNH563" s="115"/>
      <c r="VNI563" s="115"/>
      <c r="VNJ563" s="115"/>
      <c r="VNK563" s="115"/>
      <c r="VNL563" s="115"/>
      <c r="VNM563" s="115"/>
      <c r="VNN563" s="115"/>
      <c r="VNO563" s="115"/>
      <c r="VNP563" s="115"/>
      <c r="VNQ563" s="115"/>
      <c r="VNR563" s="115"/>
      <c r="VNS563" s="115"/>
      <c r="VNT563" s="115"/>
      <c r="VNU563" s="115"/>
      <c r="VNV563" s="115"/>
      <c r="VNW563" s="115"/>
      <c r="VNX563" s="115"/>
      <c r="VNY563" s="115"/>
      <c r="VNZ563" s="115"/>
      <c r="VOA563" s="115"/>
      <c r="VOB563" s="115"/>
      <c r="VOC563" s="115"/>
      <c r="VOD563" s="115"/>
      <c r="VOE563" s="115"/>
      <c r="VOF563" s="115"/>
      <c r="VOG563" s="115"/>
      <c r="VOH563" s="115"/>
      <c r="VOI563" s="115"/>
      <c r="VOJ563" s="115"/>
      <c r="VOK563" s="115"/>
      <c r="VOL563" s="115"/>
      <c r="VOM563" s="115"/>
      <c r="VON563" s="115"/>
      <c r="VOO563" s="115"/>
      <c r="VOP563" s="115"/>
      <c r="VOQ563" s="115"/>
      <c r="VOR563" s="115"/>
      <c r="VOS563" s="115"/>
      <c r="VOT563" s="115"/>
      <c r="VOU563" s="115"/>
      <c r="VOV563" s="115"/>
      <c r="VOW563" s="115"/>
      <c r="VOX563" s="115"/>
      <c r="VOY563" s="115"/>
      <c r="VOZ563" s="115"/>
      <c r="VPA563" s="115"/>
      <c r="VPB563" s="115"/>
      <c r="VPC563" s="115"/>
      <c r="VPD563" s="115"/>
      <c r="VPE563" s="115"/>
      <c r="VPF563" s="115"/>
      <c r="VPG563" s="115"/>
      <c r="VPH563" s="115"/>
      <c r="VPI563" s="115"/>
      <c r="VPJ563" s="115"/>
      <c r="VPK563" s="115"/>
      <c r="VPL563" s="115"/>
      <c r="VPM563" s="115"/>
      <c r="VPN563" s="115"/>
      <c r="VPO563" s="115"/>
      <c r="VPP563" s="115"/>
      <c r="VPQ563" s="115"/>
      <c r="VPR563" s="115"/>
      <c r="VPS563" s="115"/>
      <c r="VPT563" s="115"/>
      <c r="VPU563" s="115"/>
      <c r="VPV563" s="115"/>
      <c r="VPW563" s="115"/>
      <c r="VPX563" s="115"/>
      <c r="VPY563" s="115"/>
      <c r="VPZ563" s="115"/>
      <c r="VQA563" s="115"/>
      <c r="VQB563" s="115"/>
      <c r="VQC563" s="115"/>
      <c r="VQD563" s="115"/>
      <c r="VQE563" s="115"/>
      <c r="VQF563" s="115"/>
      <c r="VQG563" s="115"/>
      <c r="VQH563" s="115"/>
      <c r="VQI563" s="115"/>
      <c r="VQJ563" s="115"/>
      <c r="VQK563" s="115"/>
      <c r="VQL563" s="115"/>
      <c r="VQM563" s="115"/>
      <c r="VQN563" s="115"/>
      <c r="VQO563" s="115"/>
      <c r="VQP563" s="115"/>
      <c r="VQQ563" s="115"/>
      <c r="VQR563" s="115"/>
      <c r="VQS563" s="115"/>
      <c r="VQT563" s="115"/>
      <c r="VQU563" s="115"/>
      <c r="VQV563" s="115"/>
      <c r="VQW563" s="115"/>
      <c r="VQX563" s="115"/>
      <c r="VQY563" s="115"/>
      <c r="VQZ563" s="115"/>
      <c r="VRA563" s="115"/>
      <c r="VRB563" s="115"/>
      <c r="VRC563" s="115"/>
      <c r="VRD563" s="115"/>
      <c r="VRE563" s="115"/>
      <c r="VRF563" s="115"/>
      <c r="VRG563" s="115"/>
      <c r="VRH563" s="115"/>
      <c r="VRI563" s="115"/>
      <c r="VRJ563" s="115"/>
      <c r="VRK563" s="115"/>
      <c r="VRL563" s="115"/>
      <c r="VRM563" s="115"/>
      <c r="VRN563" s="115"/>
      <c r="VRO563" s="115"/>
      <c r="VRP563" s="115"/>
      <c r="VRQ563" s="115"/>
      <c r="VRR563" s="115"/>
      <c r="VRS563" s="115"/>
      <c r="VRT563" s="115"/>
      <c r="VRU563" s="115"/>
      <c r="VRV563" s="115"/>
      <c r="VRW563" s="115"/>
      <c r="VRX563" s="115"/>
      <c r="VRY563" s="115"/>
      <c r="VRZ563" s="115"/>
      <c r="VSA563" s="115"/>
      <c r="VSB563" s="115"/>
      <c r="VSC563" s="115"/>
      <c r="VSD563" s="115"/>
      <c r="VSE563" s="115"/>
      <c r="VSF563" s="115"/>
      <c r="VSG563" s="115"/>
      <c r="VSH563" s="115"/>
      <c r="VSI563" s="115"/>
      <c r="VSJ563" s="115"/>
      <c r="VSK563" s="115"/>
      <c r="VSL563" s="115"/>
      <c r="VSM563" s="115"/>
      <c r="VSN563" s="115"/>
      <c r="VSO563" s="115"/>
      <c r="VSP563" s="115"/>
      <c r="VSQ563" s="115"/>
      <c r="VSR563" s="115"/>
      <c r="VSS563" s="115"/>
      <c r="VST563" s="115"/>
      <c r="VSU563" s="115"/>
      <c r="VSV563" s="115"/>
      <c r="VSW563" s="115"/>
      <c r="VSX563" s="115"/>
      <c r="VSY563" s="115"/>
      <c r="VSZ563" s="115"/>
      <c r="VTA563" s="115"/>
      <c r="VTB563" s="115"/>
      <c r="VTC563" s="115"/>
      <c r="VTD563" s="115"/>
      <c r="VTE563" s="115"/>
      <c r="VTF563" s="115"/>
      <c r="VTG563" s="115"/>
      <c r="VTH563" s="115"/>
      <c r="VTI563" s="115"/>
      <c r="VTJ563" s="115"/>
      <c r="VTK563" s="115"/>
      <c r="VTL563" s="115"/>
      <c r="VTM563" s="115"/>
      <c r="VTN563" s="115"/>
      <c r="VTO563" s="115"/>
      <c r="VTP563" s="115"/>
      <c r="VTQ563" s="115"/>
      <c r="VTR563" s="115"/>
      <c r="VTS563" s="115"/>
      <c r="VTT563" s="115"/>
      <c r="VTU563" s="115"/>
      <c r="VTV563" s="115"/>
      <c r="VTW563" s="115"/>
      <c r="VTX563" s="115"/>
      <c r="VTY563" s="115"/>
      <c r="VTZ563" s="115"/>
      <c r="VUA563" s="115"/>
      <c r="VUB563" s="115"/>
      <c r="VUC563" s="115"/>
      <c r="VUD563" s="115"/>
      <c r="VUE563" s="115"/>
      <c r="VUF563" s="115"/>
      <c r="VUG563" s="115"/>
      <c r="VUH563" s="115"/>
      <c r="VUI563" s="115"/>
      <c r="VUJ563" s="115"/>
      <c r="VUK563" s="115"/>
      <c r="VUL563" s="115"/>
      <c r="VUM563" s="115"/>
      <c r="VUN563" s="115"/>
      <c r="VUO563" s="115"/>
      <c r="VUP563" s="115"/>
      <c r="VUQ563" s="115"/>
      <c r="VUR563" s="115"/>
      <c r="VUS563" s="115"/>
      <c r="VUT563" s="115"/>
      <c r="VUU563" s="115"/>
      <c r="VUV563" s="115"/>
      <c r="VUW563" s="115"/>
      <c r="VUX563" s="115"/>
      <c r="VUY563" s="115"/>
      <c r="VUZ563" s="115"/>
      <c r="VVA563" s="115"/>
      <c r="VVB563" s="115"/>
      <c r="VVC563" s="115"/>
      <c r="VVD563" s="115"/>
      <c r="VVE563" s="115"/>
      <c r="VVF563" s="115"/>
      <c r="VVG563" s="115"/>
      <c r="VVH563" s="115"/>
      <c r="VVI563" s="115"/>
      <c r="VVJ563" s="115"/>
      <c r="VVK563" s="115"/>
      <c r="VVL563" s="115"/>
      <c r="VVM563" s="115"/>
      <c r="VVN563" s="115"/>
      <c r="VVO563" s="115"/>
      <c r="VVP563" s="115"/>
      <c r="VVQ563" s="115"/>
      <c r="VVR563" s="115"/>
      <c r="VVS563" s="115"/>
      <c r="VVT563" s="115"/>
      <c r="VVU563" s="115"/>
      <c r="VVV563" s="115"/>
      <c r="VVW563" s="115"/>
      <c r="VVX563" s="115"/>
      <c r="VVY563" s="115"/>
      <c r="VVZ563" s="115"/>
      <c r="VWA563" s="115"/>
      <c r="VWB563" s="115"/>
      <c r="VWC563" s="115"/>
      <c r="VWD563" s="115"/>
      <c r="VWE563" s="115"/>
      <c r="VWF563" s="115"/>
      <c r="VWG563" s="115"/>
      <c r="VWH563" s="115"/>
      <c r="VWI563" s="115"/>
      <c r="VWJ563" s="115"/>
      <c r="VWK563" s="115"/>
      <c r="VWL563" s="115"/>
      <c r="VWM563" s="115"/>
      <c r="VWN563" s="115"/>
      <c r="VWO563" s="115"/>
      <c r="VWP563" s="115"/>
      <c r="VWQ563" s="115"/>
      <c r="VWR563" s="115"/>
      <c r="VWS563" s="115"/>
      <c r="VWT563" s="115"/>
      <c r="VWU563" s="115"/>
      <c r="VWV563" s="115"/>
      <c r="VWW563" s="115"/>
      <c r="VWX563" s="115"/>
      <c r="VWY563" s="115"/>
      <c r="VWZ563" s="115"/>
      <c r="VXA563" s="115"/>
      <c r="VXB563" s="115"/>
      <c r="VXC563" s="115"/>
      <c r="VXD563" s="115"/>
      <c r="VXE563" s="115"/>
      <c r="VXF563" s="115"/>
      <c r="VXG563" s="115"/>
      <c r="VXH563" s="115"/>
      <c r="VXI563" s="115"/>
      <c r="VXJ563" s="115"/>
      <c r="VXK563" s="115"/>
      <c r="VXL563" s="115"/>
      <c r="VXM563" s="115"/>
      <c r="VXN563" s="115"/>
      <c r="VXO563" s="115"/>
      <c r="VXP563" s="115"/>
      <c r="VXQ563" s="115"/>
      <c r="VXR563" s="115"/>
      <c r="VXS563" s="115"/>
      <c r="VXT563" s="115"/>
      <c r="VXU563" s="115"/>
      <c r="VXV563" s="115"/>
      <c r="VXW563" s="115"/>
      <c r="VXX563" s="115"/>
      <c r="VXY563" s="115"/>
      <c r="VXZ563" s="115"/>
      <c r="VYA563" s="115"/>
      <c r="VYB563" s="115"/>
      <c r="VYC563" s="115"/>
      <c r="VYD563" s="115"/>
      <c r="VYE563" s="115"/>
      <c r="VYF563" s="115"/>
      <c r="VYG563" s="115"/>
      <c r="VYH563" s="115"/>
      <c r="VYI563" s="115"/>
      <c r="VYJ563" s="115"/>
      <c r="VYK563" s="115"/>
      <c r="VYL563" s="115"/>
      <c r="VYM563" s="115"/>
      <c r="VYN563" s="115"/>
      <c r="VYO563" s="115"/>
      <c r="VYP563" s="115"/>
      <c r="VYQ563" s="115"/>
      <c r="VYR563" s="115"/>
      <c r="VYS563" s="115"/>
      <c r="VYT563" s="115"/>
      <c r="VYU563" s="115"/>
      <c r="VYV563" s="115"/>
      <c r="VYW563" s="115"/>
      <c r="VYX563" s="115"/>
      <c r="VYY563" s="115"/>
      <c r="VYZ563" s="115"/>
      <c r="VZA563" s="115"/>
      <c r="VZB563" s="115"/>
      <c r="VZC563" s="115"/>
      <c r="VZD563" s="115"/>
      <c r="VZE563" s="115"/>
      <c r="VZF563" s="115"/>
      <c r="VZG563" s="115"/>
      <c r="VZH563" s="115"/>
      <c r="VZI563" s="115"/>
      <c r="VZJ563" s="115"/>
      <c r="VZK563" s="115"/>
      <c r="VZL563" s="115"/>
      <c r="VZM563" s="115"/>
      <c r="VZN563" s="115"/>
      <c r="VZO563" s="115"/>
      <c r="VZP563" s="115"/>
      <c r="VZQ563" s="115"/>
      <c r="VZR563" s="115"/>
      <c r="VZS563" s="115"/>
      <c r="VZT563" s="115"/>
      <c r="VZU563" s="115"/>
      <c r="VZV563" s="115"/>
      <c r="VZW563" s="115"/>
      <c r="VZX563" s="115"/>
      <c r="VZY563" s="115"/>
      <c r="VZZ563" s="115"/>
      <c r="WAA563" s="115"/>
      <c r="WAB563" s="115"/>
      <c r="WAC563" s="115"/>
      <c r="WAD563" s="115"/>
      <c r="WAE563" s="115"/>
      <c r="WAF563" s="115"/>
      <c r="WAG563" s="115"/>
      <c r="WAH563" s="115"/>
      <c r="WAI563" s="115"/>
      <c r="WAJ563" s="115"/>
      <c r="WAK563" s="115"/>
      <c r="WAL563" s="115"/>
      <c r="WAM563" s="115"/>
      <c r="WAN563" s="115"/>
      <c r="WAO563" s="115"/>
      <c r="WAP563" s="115"/>
      <c r="WAQ563" s="115"/>
      <c r="WAR563" s="115"/>
      <c r="WAS563" s="115"/>
      <c r="WAT563" s="115"/>
      <c r="WAU563" s="115"/>
      <c r="WAV563" s="115"/>
      <c r="WAW563" s="115"/>
      <c r="WAX563" s="115"/>
      <c r="WAY563" s="115"/>
      <c r="WAZ563" s="115"/>
      <c r="WBA563" s="115"/>
      <c r="WBB563" s="115"/>
      <c r="WBC563" s="115"/>
      <c r="WBD563" s="115"/>
      <c r="WBE563" s="115"/>
      <c r="WBF563" s="115"/>
      <c r="WBG563" s="115"/>
      <c r="WBH563" s="115"/>
      <c r="WBI563" s="115"/>
      <c r="WBJ563" s="115"/>
      <c r="WBK563" s="115"/>
      <c r="WBL563" s="115"/>
      <c r="WBM563" s="115"/>
      <c r="WBN563" s="115"/>
      <c r="WBO563" s="115"/>
      <c r="WBP563" s="115"/>
      <c r="WBQ563" s="115"/>
      <c r="WBR563" s="115"/>
      <c r="WBS563" s="115"/>
      <c r="WBT563" s="115"/>
      <c r="WBU563" s="115"/>
      <c r="WBV563" s="115"/>
      <c r="WBW563" s="115"/>
      <c r="WBX563" s="115"/>
      <c r="WBY563" s="115"/>
      <c r="WBZ563" s="115"/>
      <c r="WCA563" s="115"/>
      <c r="WCB563" s="115"/>
      <c r="WCC563" s="115"/>
      <c r="WCD563" s="115"/>
      <c r="WCE563" s="115"/>
      <c r="WCF563" s="115"/>
      <c r="WCG563" s="115"/>
      <c r="WCH563" s="115"/>
      <c r="WCI563" s="115"/>
      <c r="WCJ563" s="115"/>
      <c r="WCK563" s="115"/>
      <c r="WCL563" s="115"/>
      <c r="WCM563" s="115"/>
      <c r="WCN563" s="115"/>
      <c r="WCO563" s="115"/>
      <c r="WCP563" s="115"/>
      <c r="WCQ563" s="115"/>
      <c r="WCR563" s="115"/>
      <c r="WCS563" s="115"/>
      <c r="WCT563" s="115"/>
      <c r="WCU563" s="115"/>
      <c r="WCV563" s="115"/>
      <c r="WCW563" s="115"/>
      <c r="WCX563" s="115"/>
      <c r="WCY563" s="115"/>
      <c r="WCZ563" s="115"/>
      <c r="WDA563" s="115"/>
      <c r="WDB563" s="115"/>
      <c r="WDC563" s="115"/>
      <c r="WDD563" s="115"/>
      <c r="WDE563" s="115"/>
      <c r="WDF563" s="115"/>
      <c r="WDG563" s="115"/>
      <c r="WDH563" s="115"/>
      <c r="WDI563" s="115"/>
      <c r="WDJ563" s="115"/>
      <c r="WDK563" s="115"/>
      <c r="WDL563" s="115"/>
      <c r="WDM563" s="115"/>
      <c r="WDN563" s="115"/>
      <c r="WDO563" s="115"/>
      <c r="WDP563" s="115"/>
      <c r="WDQ563" s="115"/>
      <c r="WDR563" s="115"/>
      <c r="WDS563" s="115"/>
      <c r="WDT563" s="115"/>
      <c r="WDU563" s="115"/>
      <c r="WDV563" s="115"/>
      <c r="WDW563" s="115"/>
      <c r="WDX563" s="115"/>
      <c r="WDY563" s="115"/>
      <c r="WDZ563" s="115"/>
      <c r="WEA563" s="115"/>
      <c r="WEB563" s="115"/>
      <c r="WEC563" s="115"/>
      <c r="WED563" s="115"/>
      <c r="WEE563" s="115"/>
      <c r="WEF563" s="115"/>
      <c r="WEG563" s="115"/>
      <c r="WEH563" s="115"/>
      <c r="WEI563" s="115"/>
      <c r="WEJ563" s="115"/>
      <c r="WEK563" s="115"/>
      <c r="WEL563" s="115"/>
      <c r="WEM563" s="115"/>
      <c r="WEN563" s="115"/>
      <c r="WEO563" s="115"/>
      <c r="WEP563" s="115"/>
      <c r="WEQ563" s="115"/>
      <c r="WER563" s="115"/>
      <c r="WES563" s="115"/>
      <c r="WET563" s="115"/>
      <c r="WEU563" s="115"/>
      <c r="WEV563" s="115"/>
      <c r="WEW563" s="115"/>
      <c r="WEX563" s="115"/>
      <c r="WEY563" s="115"/>
      <c r="WEZ563" s="115"/>
      <c r="WFA563" s="115"/>
      <c r="WFB563" s="115"/>
      <c r="WFC563" s="115"/>
      <c r="WFD563" s="115"/>
      <c r="WFE563" s="115"/>
      <c r="WFF563" s="115"/>
      <c r="WFG563" s="115"/>
      <c r="WFH563" s="115"/>
      <c r="WFI563" s="115"/>
      <c r="WFJ563" s="115"/>
      <c r="WFK563" s="115"/>
      <c r="WFL563" s="115"/>
      <c r="WFM563" s="115"/>
      <c r="WFN563" s="115"/>
      <c r="WFO563" s="115"/>
      <c r="WFP563" s="115"/>
      <c r="WFQ563" s="115"/>
      <c r="WFR563" s="115"/>
      <c r="WFS563" s="115"/>
      <c r="WFT563" s="115"/>
      <c r="WFU563" s="115"/>
      <c r="WFV563" s="115"/>
      <c r="WFW563" s="115"/>
      <c r="WFX563" s="115"/>
      <c r="WFY563" s="115"/>
      <c r="WFZ563" s="115"/>
      <c r="WGA563" s="115"/>
      <c r="WGB563" s="115"/>
      <c r="WGC563" s="115"/>
      <c r="WGD563" s="115"/>
      <c r="WGE563" s="115"/>
      <c r="WGF563" s="115"/>
      <c r="WGG563" s="115"/>
      <c r="WGH563" s="115"/>
      <c r="WGI563" s="115"/>
      <c r="WGJ563" s="115"/>
      <c r="WGK563" s="115"/>
      <c r="WGL563" s="115"/>
      <c r="WGM563" s="115"/>
      <c r="WGN563" s="115"/>
      <c r="WGO563" s="115"/>
      <c r="WGP563" s="115"/>
      <c r="WGQ563" s="115"/>
      <c r="WGR563" s="115"/>
      <c r="WGS563" s="115"/>
      <c r="WGT563" s="115"/>
      <c r="WGU563" s="115"/>
      <c r="WGV563" s="115"/>
      <c r="WGW563" s="115"/>
      <c r="WGX563" s="115"/>
      <c r="WGY563" s="115"/>
      <c r="WGZ563" s="115"/>
      <c r="WHA563" s="115"/>
      <c r="WHB563" s="115"/>
      <c r="WHC563" s="115"/>
      <c r="WHD563" s="115"/>
      <c r="WHE563" s="115"/>
      <c r="WHF563" s="115"/>
      <c r="WHG563" s="115"/>
      <c r="WHH563" s="115"/>
      <c r="WHI563" s="115"/>
      <c r="WHJ563" s="115"/>
      <c r="WHK563" s="115"/>
      <c r="WHL563" s="115"/>
      <c r="WHM563" s="115"/>
      <c r="WHN563" s="115"/>
      <c r="WHO563" s="115"/>
      <c r="WHP563" s="115"/>
      <c r="WHQ563" s="115"/>
      <c r="WHR563" s="115"/>
      <c r="WHS563" s="115"/>
      <c r="WHT563" s="115"/>
      <c r="WHU563" s="115"/>
      <c r="WHV563" s="115"/>
      <c r="WHW563" s="115"/>
      <c r="WHX563" s="115"/>
      <c r="WHY563" s="115"/>
      <c r="WHZ563" s="115"/>
      <c r="WIA563" s="115"/>
      <c r="WIB563" s="115"/>
      <c r="WIC563" s="115"/>
      <c r="WID563" s="115"/>
      <c r="WIE563" s="115"/>
      <c r="WIF563" s="115"/>
      <c r="WIG563" s="115"/>
      <c r="WIH563" s="115"/>
      <c r="WII563" s="115"/>
      <c r="WIJ563" s="115"/>
      <c r="WIK563" s="115"/>
      <c r="WIL563" s="115"/>
      <c r="WIM563" s="115"/>
      <c r="WIN563" s="115"/>
      <c r="WIO563" s="115"/>
      <c r="WIP563" s="115"/>
      <c r="WIQ563" s="115"/>
      <c r="WIR563" s="115"/>
      <c r="WIS563" s="115"/>
      <c r="WIT563" s="115"/>
      <c r="WIU563" s="115"/>
      <c r="WIV563" s="115"/>
      <c r="WIW563" s="115"/>
      <c r="WIX563" s="115"/>
      <c r="WIY563" s="115"/>
      <c r="WIZ563" s="115"/>
      <c r="WJA563" s="115"/>
      <c r="WJB563" s="115"/>
      <c r="WJC563" s="115"/>
      <c r="WJD563" s="115"/>
      <c r="WJE563" s="115"/>
      <c r="WJF563" s="115"/>
      <c r="WJG563" s="115"/>
      <c r="WJH563" s="115"/>
      <c r="WJI563" s="115"/>
      <c r="WJJ563" s="115"/>
      <c r="WJK563" s="115"/>
      <c r="WJL563" s="115"/>
      <c r="WJM563" s="115"/>
      <c r="WJN563" s="115"/>
      <c r="WJO563" s="115"/>
      <c r="WJP563" s="115"/>
      <c r="WJQ563" s="115"/>
      <c r="WJR563" s="115"/>
      <c r="WJS563" s="115"/>
      <c r="WJT563" s="115"/>
      <c r="WJU563" s="115"/>
      <c r="WJV563" s="115"/>
      <c r="WJW563" s="115"/>
      <c r="WJX563" s="115"/>
      <c r="WJY563" s="115"/>
      <c r="WJZ563" s="115"/>
      <c r="WKA563" s="115"/>
      <c r="WKB563" s="115"/>
      <c r="WKC563" s="115"/>
      <c r="WKD563" s="115"/>
      <c r="WKE563" s="115"/>
      <c r="WKF563" s="115"/>
      <c r="WKG563" s="115"/>
      <c r="WKH563" s="115"/>
      <c r="WKI563" s="115"/>
      <c r="WKJ563" s="115"/>
      <c r="WKK563" s="115"/>
      <c r="WKL563" s="115"/>
      <c r="WKM563" s="115"/>
      <c r="WKN563" s="115"/>
      <c r="WKO563" s="115"/>
      <c r="WKP563" s="115"/>
      <c r="WKQ563" s="115"/>
      <c r="WKR563" s="115"/>
      <c r="WKS563" s="115"/>
      <c r="WKT563" s="115"/>
      <c r="WKU563" s="115"/>
      <c r="WKV563" s="115"/>
      <c r="WKW563" s="115"/>
      <c r="WKX563" s="115"/>
      <c r="WKY563" s="115"/>
      <c r="WKZ563" s="115"/>
      <c r="WLA563" s="115"/>
      <c r="WLB563" s="115"/>
      <c r="WLC563" s="115"/>
      <c r="WLD563" s="115"/>
      <c r="WLE563" s="115"/>
      <c r="WLF563" s="115"/>
      <c r="WLG563" s="115"/>
      <c r="WLH563" s="115"/>
      <c r="WLI563" s="115"/>
      <c r="WLJ563" s="115"/>
      <c r="WLK563" s="115"/>
      <c r="WLL563" s="115"/>
      <c r="WLM563" s="115"/>
      <c r="WLN563" s="115"/>
      <c r="WLO563" s="115"/>
      <c r="WLP563" s="115"/>
      <c r="WLQ563" s="115"/>
      <c r="WLR563" s="115"/>
      <c r="WLS563" s="115"/>
      <c r="WLT563" s="115"/>
      <c r="WLU563" s="115"/>
      <c r="WLV563" s="115"/>
      <c r="WLW563" s="115"/>
      <c r="WLX563" s="115"/>
      <c r="WLY563" s="115"/>
      <c r="WLZ563" s="115"/>
      <c r="WMA563" s="115"/>
      <c r="WMB563" s="115"/>
      <c r="WMC563" s="115"/>
      <c r="WMD563" s="115"/>
      <c r="WME563" s="115"/>
      <c r="WMF563" s="115"/>
      <c r="WMG563" s="115"/>
      <c r="WMH563" s="115"/>
      <c r="WMI563" s="115"/>
      <c r="WMJ563" s="115"/>
      <c r="WMK563" s="115"/>
      <c r="WML563" s="115"/>
      <c r="WMM563" s="115"/>
      <c r="WMN563" s="115"/>
      <c r="WMO563" s="115"/>
      <c r="WMP563" s="115"/>
      <c r="WMQ563" s="115"/>
      <c r="WMR563" s="115"/>
      <c r="WMS563" s="115"/>
      <c r="WMT563" s="115"/>
      <c r="WMU563" s="115"/>
      <c r="WMV563" s="115"/>
      <c r="WMW563" s="115"/>
      <c r="WMX563" s="115"/>
      <c r="WMY563" s="115"/>
      <c r="WMZ563" s="115"/>
      <c r="WNA563" s="115"/>
      <c r="WNB563" s="115"/>
      <c r="WNC563" s="115"/>
      <c r="WND563" s="115"/>
      <c r="WNE563" s="115"/>
      <c r="WNF563" s="115"/>
      <c r="WNG563" s="115"/>
      <c r="WNH563" s="115"/>
      <c r="WNI563" s="115"/>
      <c r="WNJ563" s="115"/>
      <c r="WNK563" s="115"/>
      <c r="WNL563" s="115"/>
      <c r="WNM563" s="115"/>
      <c r="WNN563" s="115"/>
      <c r="WNO563" s="115"/>
      <c r="WNP563" s="115"/>
      <c r="WNQ563" s="115"/>
      <c r="WNR563" s="115"/>
      <c r="WNS563" s="115"/>
      <c r="WNT563" s="115"/>
      <c r="WNU563" s="115"/>
      <c r="WNV563" s="115"/>
      <c r="WNW563" s="115"/>
      <c r="WNX563" s="115"/>
      <c r="WNY563" s="115"/>
      <c r="WNZ563" s="115"/>
      <c r="WOA563" s="115"/>
      <c r="WOB563" s="115"/>
      <c r="WOC563" s="115"/>
      <c r="WOD563" s="115"/>
      <c r="WOE563" s="115"/>
      <c r="WOF563" s="115"/>
      <c r="WOG563" s="115"/>
      <c r="WOH563" s="115"/>
      <c r="WOI563" s="115"/>
      <c r="WOJ563" s="115"/>
      <c r="WOK563" s="115"/>
      <c r="WOL563" s="115"/>
      <c r="WOM563" s="115"/>
      <c r="WON563" s="115"/>
      <c r="WOO563" s="115"/>
      <c r="WOP563" s="115"/>
      <c r="WOQ563" s="115"/>
      <c r="WOR563" s="115"/>
      <c r="WOS563" s="115"/>
      <c r="WOT563" s="115"/>
      <c r="WOU563" s="115"/>
      <c r="WOV563" s="115"/>
      <c r="WOW563" s="115"/>
      <c r="WOX563" s="115"/>
      <c r="WOY563" s="115"/>
      <c r="WOZ563" s="115"/>
      <c r="WPA563" s="115"/>
      <c r="WPB563" s="115"/>
      <c r="WPC563" s="115"/>
      <c r="WPD563" s="115"/>
      <c r="WPE563" s="115"/>
      <c r="WPF563" s="115"/>
      <c r="WPG563" s="115"/>
      <c r="WPH563" s="115"/>
      <c r="WPI563" s="115"/>
      <c r="WPJ563" s="115"/>
      <c r="WPK563" s="115"/>
      <c r="WPL563" s="115"/>
      <c r="WPM563" s="115"/>
      <c r="WPN563" s="115"/>
      <c r="WPO563" s="115"/>
      <c r="WPP563" s="115"/>
      <c r="WPQ563" s="115"/>
      <c r="WPR563" s="115"/>
      <c r="WPS563" s="115"/>
      <c r="WPT563" s="115"/>
      <c r="WPU563" s="115"/>
      <c r="WPV563" s="115"/>
      <c r="WPW563" s="115"/>
      <c r="WPX563" s="115"/>
      <c r="WPY563" s="115"/>
      <c r="WPZ563" s="115"/>
      <c r="WQA563" s="115"/>
      <c r="WQB563" s="115"/>
      <c r="WQC563" s="115"/>
      <c r="WQD563" s="115"/>
      <c r="WQE563" s="115"/>
      <c r="WQF563" s="115"/>
      <c r="WQG563" s="115"/>
      <c r="WQH563" s="115"/>
      <c r="WQI563" s="115"/>
      <c r="WQJ563" s="115"/>
      <c r="WQK563" s="115"/>
      <c r="WQL563" s="115"/>
      <c r="WQM563" s="115"/>
      <c r="WQN563" s="115"/>
      <c r="WQO563" s="115"/>
      <c r="WQP563" s="115"/>
      <c r="WQQ563" s="115"/>
      <c r="WQR563" s="115"/>
      <c r="WQS563" s="115"/>
      <c r="WQT563" s="115"/>
      <c r="WQU563" s="115"/>
      <c r="WQV563" s="115"/>
      <c r="WQW563" s="115"/>
      <c r="WQX563" s="115"/>
      <c r="WQY563" s="115"/>
      <c r="WQZ563" s="115"/>
      <c r="WRA563" s="115"/>
      <c r="WRB563" s="115"/>
      <c r="WRC563" s="115"/>
      <c r="WRD563" s="115"/>
      <c r="WRE563" s="115"/>
      <c r="WRF563" s="115"/>
      <c r="WRG563" s="115"/>
      <c r="WRH563" s="115"/>
      <c r="WRI563" s="115"/>
      <c r="WRJ563" s="115"/>
      <c r="WRK563" s="115"/>
      <c r="WRL563" s="115"/>
      <c r="WRM563" s="115"/>
      <c r="WRN563" s="115"/>
      <c r="WRO563" s="115"/>
      <c r="WRP563" s="115"/>
      <c r="WRQ563" s="115"/>
      <c r="WRR563" s="115"/>
      <c r="WRS563" s="115"/>
      <c r="WRT563" s="115"/>
      <c r="WRU563" s="115"/>
      <c r="WRV563" s="115"/>
      <c r="WRW563" s="115"/>
      <c r="WRX563" s="115"/>
      <c r="WRY563" s="115"/>
      <c r="WRZ563" s="115"/>
      <c r="WSA563" s="115"/>
      <c r="WSB563" s="115"/>
      <c r="WSC563" s="115"/>
      <c r="WSD563" s="115"/>
      <c r="WSE563" s="115"/>
      <c r="WSF563" s="115"/>
      <c r="WSG563" s="115"/>
      <c r="WSH563" s="115"/>
      <c r="WSI563" s="115"/>
      <c r="WSJ563" s="115"/>
      <c r="WSK563" s="115"/>
      <c r="WSL563" s="115"/>
      <c r="WSM563" s="115"/>
      <c r="WSN563" s="115"/>
      <c r="WSO563" s="115"/>
      <c r="WSP563" s="115"/>
      <c r="WSQ563" s="115"/>
      <c r="WSR563" s="115"/>
      <c r="WSS563" s="115"/>
      <c r="WST563" s="115"/>
      <c r="WSU563" s="115"/>
      <c r="WSV563" s="115"/>
      <c r="WSW563" s="115"/>
      <c r="WSX563" s="115"/>
      <c r="WSY563" s="115"/>
      <c r="WSZ563" s="115"/>
      <c r="WTA563" s="115"/>
      <c r="WTB563" s="115"/>
      <c r="WTC563" s="115"/>
      <c r="WTD563" s="115"/>
      <c r="WTE563" s="115"/>
      <c r="WTF563" s="115"/>
      <c r="WTG563" s="115"/>
      <c r="WTH563" s="115"/>
      <c r="WTI563" s="115"/>
      <c r="WTJ563" s="115"/>
      <c r="WTK563" s="115"/>
      <c r="WTL563" s="115"/>
      <c r="WTM563" s="115"/>
      <c r="WTN563" s="115"/>
      <c r="WTO563" s="115"/>
      <c r="WTP563" s="115"/>
      <c r="WTQ563" s="115"/>
      <c r="WTR563" s="115"/>
      <c r="WTS563" s="115"/>
      <c r="WTT563" s="115"/>
      <c r="WTU563" s="115"/>
      <c r="WTV563" s="115"/>
      <c r="WTW563" s="115"/>
      <c r="WTX563" s="115"/>
      <c r="WTY563" s="115"/>
      <c r="WTZ563" s="115"/>
      <c r="WUA563" s="115"/>
      <c r="WUB563" s="115"/>
      <c r="WUC563" s="115"/>
      <c r="WUD563" s="115"/>
      <c r="WUE563" s="115"/>
      <c r="WUF563" s="115"/>
      <c r="WUG563" s="115"/>
      <c r="WUH563" s="115"/>
      <c r="WUI563" s="115"/>
      <c r="WUJ563" s="115"/>
      <c r="WUK563" s="115"/>
      <c r="WUL563" s="115"/>
      <c r="WUM563" s="115"/>
      <c r="WUN563" s="115"/>
      <c r="WUO563" s="115"/>
      <c r="WUP563" s="115"/>
      <c r="WUQ563" s="115"/>
      <c r="WUR563" s="115"/>
      <c r="WUS563" s="115"/>
      <c r="WUT563" s="115"/>
      <c r="WUU563" s="115"/>
      <c r="WUV563" s="115"/>
      <c r="WUW563" s="115"/>
      <c r="WUX563" s="115"/>
      <c r="WUY563" s="115"/>
      <c r="WUZ563" s="115"/>
      <c r="WVA563" s="115"/>
      <c r="WVB563" s="115"/>
      <c r="WVC563" s="115"/>
      <c r="WVD563" s="115"/>
      <c r="WVE563" s="115"/>
      <c r="WVF563" s="115"/>
      <c r="WVG563" s="115"/>
      <c r="WVH563" s="115"/>
      <c r="WVI563" s="115"/>
      <c r="WVJ563" s="115"/>
      <c r="WVK563" s="115"/>
      <c r="WVL563" s="115"/>
      <c r="WVM563" s="115"/>
      <c r="WVN563" s="115"/>
      <c r="WVO563" s="115"/>
      <c r="WVP563" s="115"/>
      <c r="WVQ563" s="115"/>
      <c r="WVR563" s="115"/>
      <c r="WVS563" s="115"/>
      <c r="WVT563" s="115"/>
      <c r="WVU563" s="115"/>
      <c r="WVV563" s="115"/>
      <c r="WVW563" s="115"/>
      <c r="WVX563" s="115"/>
      <c r="WVY563" s="115"/>
      <c r="WVZ563" s="115"/>
      <c r="WWA563" s="115"/>
      <c r="WWB563" s="115"/>
      <c r="WWC563" s="115"/>
      <c r="WWD563" s="115"/>
      <c r="WWE563" s="115"/>
      <c r="WWF563" s="115"/>
      <c r="WWG563" s="115"/>
      <c r="WWH563" s="115"/>
      <c r="WWI563" s="115"/>
      <c r="WWJ563" s="115"/>
      <c r="WWK563" s="115"/>
      <c r="WWL563" s="115"/>
      <c r="WWM563" s="115"/>
      <c r="WWN563" s="115"/>
      <c r="WWO563" s="115"/>
      <c r="WWP563" s="115"/>
      <c r="WWQ563" s="115"/>
      <c r="WWR563" s="115"/>
      <c r="WWS563" s="115"/>
      <c r="WWT563" s="115"/>
      <c r="WWU563" s="115"/>
      <c r="WWV563" s="115"/>
      <c r="WWW563" s="115"/>
      <c r="WWX563" s="115"/>
      <c r="WWY563" s="115"/>
      <c r="WWZ563" s="115"/>
      <c r="WXA563" s="115"/>
      <c r="WXB563" s="115"/>
      <c r="WXC563" s="115"/>
      <c r="WXD563" s="115"/>
      <c r="WXE563" s="115"/>
      <c r="WXF563" s="115"/>
      <c r="WXG563" s="115"/>
      <c r="WXH563" s="115"/>
      <c r="WXI563" s="115"/>
      <c r="WXJ563" s="115"/>
      <c r="WXK563" s="115"/>
      <c r="WXL563" s="115"/>
      <c r="WXM563" s="115"/>
      <c r="WXN563" s="115"/>
      <c r="WXO563" s="115"/>
      <c r="WXP563" s="115"/>
      <c r="WXQ563" s="115"/>
      <c r="WXR563" s="115"/>
      <c r="WXS563" s="115"/>
      <c r="WXT563" s="115"/>
      <c r="WXU563" s="115"/>
      <c r="WXV563" s="115"/>
      <c r="WXW563" s="115"/>
      <c r="WXX563" s="115"/>
      <c r="WXY563" s="115"/>
      <c r="WXZ563" s="115"/>
      <c r="WYA563" s="115"/>
      <c r="WYB563" s="115"/>
      <c r="WYC563" s="115"/>
      <c r="WYD563" s="115"/>
      <c r="WYE563" s="115"/>
      <c r="WYF563" s="115"/>
      <c r="WYG563" s="115"/>
      <c r="WYH563" s="115"/>
      <c r="WYI563" s="115"/>
      <c r="WYJ563" s="115"/>
      <c r="WYK563" s="115"/>
      <c r="WYL563" s="115"/>
      <c r="WYM563" s="115"/>
      <c r="WYN563" s="115"/>
      <c r="WYO563" s="115"/>
      <c r="WYP563" s="115"/>
      <c r="WYQ563" s="115"/>
      <c r="WYR563" s="115"/>
      <c r="WYS563" s="115"/>
      <c r="WYT563" s="115"/>
      <c r="WYU563" s="115"/>
      <c r="WYV563" s="115"/>
      <c r="WYW563" s="115"/>
      <c r="WYX563" s="115"/>
      <c r="WYY563" s="115"/>
      <c r="WYZ563" s="115"/>
      <c r="WZA563" s="115"/>
      <c r="WZB563" s="115"/>
      <c r="WZC563" s="115"/>
      <c r="WZD563" s="115"/>
      <c r="WZE563" s="115"/>
      <c r="WZF563" s="115"/>
      <c r="WZG563" s="115"/>
      <c r="WZH563" s="115"/>
      <c r="WZI563" s="115"/>
      <c r="WZJ563" s="115"/>
      <c r="WZK563" s="115"/>
      <c r="WZL563" s="115"/>
      <c r="WZM563" s="115"/>
      <c r="WZN563" s="115"/>
      <c r="WZO563" s="115"/>
      <c r="WZP563" s="115"/>
      <c r="WZQ563" s="115"/>
      <c r="WZR563" s="115"/>
      <c r="WZS563" s="115"/>
      <c r="WZT563" s="115"/>
      <c r="WZU563" s="115"/>
      <c r="WZV563" s="115"/>
      <c r="WZW563" s="115"/>
      <c r="WZX563" s="115"/>
      <c r="WZY563" s="115"/>
      <c r="WZZ563" s="115"/>
      <c r="XAA563" s="115"/>
      <c r="XAB563" s="115"/>
      <c r="XAC563" s="115"/>
      <c r="XAD563" s="115"/>
      <c r="XAE563" s="115"/>
      <c r="XAF563" s="115"/>
      <c r="XAG563" s="115"/>
      <c r="XAH563" s="115"/>
      <c r="XAI563" s="115"/>
      <c r="XAJ563" s="115"/>
      <c r="XAK563" s="115"/>
      <c r="XAL563" s="115"/>
      <c r="XAM563" s="115"/>
      <c r="XAN563" s="115"/>
      <c r="XAO563" s="115"/>
      <c r="XAP563" s="115"/>
      <c r="XAQ563" s="115"/>
      <c r="XAR563" s="115"/>
      <c r="XAS563" s="115"/>
      <c r="XAT563" s="115"/>
      <c r="XAU563" s="115"/>
      <c r="XAV563" s="115"/>
      <c r="XAW563" s="115"/>
      <c r="XAX563" s="115"/>
      <c r="XAY563" s="115"/>
      <c r="XAZ563" s="115"/>
      <c r="XBA563" s="115"/>
      <c r="XBB563" s="115"/>
      <c r="XBC563" s="115"/>
      <c r="XBD563" s="115"/>
      <c r="XBE563" s="115"/>
      <c r="XBF563" s="115"/>
      <c r="XBG563" s="115"/>
      <c r="XBH563" s="115"/>
      <c r="XBI563" s="115"/>
      <c r="XBJ563" s="115"/>
      <c r="XBK563" s="115"/>
      <c r="XBL563" s="115"/>
      <c r="XBM563" s="115"/>
      <c r="XBN563" s="115"/>
      <c r="XBO563" s="115"/>
      <c r="XBP563" s="115"/>
      <c r="XBQ563" s="115"/>
      <c r="XBR563" s="115"/>
      <c r="XBS563" s="115"/>
      <c r="XBT563" s="115"/>
      <c r="XBU563" s="115"/>
      <c r="XBV563" s="115"/>
      <c r="XBW563" s="115"/>
      <c r="XBX563" s="115"/>
      <c r="XBY563" s="115"/>
      <c r="XBZ563" s="115"/>
      <c r="XCA563" s="115"/>
      <c r="XCB563" s="115"/>
      <c r="XCC563" s="115"/>
      <c r="XCD563" s="115"/>
      <c r="XCE563" s="115"/>
      <c r="XCF563" s="115"/>
      <c r="XCG563" s="115"/>
      <c r="XCH563" s="115"/>
      <c r="XCI563" s="115"/>
      <c r="XCJ563" s="115"/>
      <c r="XCK563" s="115"/>
      <c r="XCL563" s="115"/>
      <c r="XCM563" s="115"/>
      <c r="XCN563" s="115"/>
      <c r="XCO563" s="115"/>
      <c r="XCP563" s="115"/>
      <c r="XCQ563" s="115"/>
      <c r="XCR563" s="115"/>
      <c r="XCS563" s="115"/>
      <c r="XCT563" s="115"/>
      <c r="XCU563" s="115"/>
      <c r="XCV563" s="115"/>
      <c r="XCW563" s="115"/>
      <c r="XCX563" s="115"/>
      <c r="XCY563" s="115"/>
      <c r="XCZ563" s="115"/>
      <c r="XDA563" s="115"/>
      <c r="XDB563" s="115"/>
      <c r="XDC563" s="115"/>
      <c r="XDD563" s="115"/>
      <c r="XDE563" s="115"/>
      <c r="XDF563" s="115"/>
      <c r="XDG563" s="115"/>
      <c r="XDH563" s="115"/>
      <c r="XDI563" s="115"/>
      <c r="XDJ563" s="115"/>
      <c r="XDK563" s="115"/>
      <c r="XDL563" s="115"/>
      <c r="XDM563" s="115"/>
      <c r="XDN563" s="115"/>
      <c r="XDO563" s="115"/>
      <c r="XDP563" s="115"/>
      <c r="XDQ563" s="115"/>
      <c r="XDR563" s="115"/>
      <c r="XDS563" s="115"/>
      <c r="XDT563" s="115"/>
      <c r="XDU563" s="115"/>
      <c r="XDV563" s="115"/>
      <c r="XDW563" s="115"/>
      <c r="XDX563" s="115"/>
      <c r="XDY563" s="115"/>
      <c r="XDZ563" s="115"/>
      <c r="XEA563" s="115"/>
      <c r="XEB563" s="115"/>
      <c r="XEC563" s="115"/>
      <c r="XED563" s="115"/>
      <c r="XEE563" s="115"/>
      <c r="XEF563" s="115"/>
      <c r="XEG563" s="115"/>
      <c r="XEH563" s="115"/>
      <c r="XEI563" s="115"/>
      <c r="XEJ563" s="115"/>
      <c r="XEK563" s="115"/>
      <c r="XEL563" s="115"/>
      <c r="XEM563" s="115"/>
      <c r="XEN563" s="115"/>
      <c r="XEO563" s="115"/>
      <c r="XEP563" s="115"/>
      <c r="XEQ563" s="115"/>
      <c r="XER563" s="115"/>
      <c r="XES563" s="115"/>
      <c r="XET563" s="115"/>
      <c r="XEU563" s="115"/>
      <c r="XEV563" s="115"/>
      <c r="XEW563" s="115"/>
      <c r="XEX563" s="115"/>
      <c r="XEY563" s="115"/>
      <c r="XEZ563" s="115"/>
      <c r="XFA563" s="115"/>
      <c r="XFB563" s="115"/>
      <c r="XFC563" s="115"/>
    </row>
    <row r="564" spans="1:16383" s="7" customFormat="1" hidden="1" x14ac:dyDescent="0.25">
      <c r="A564" s="11" t="s">
        <v>1701</v>
      </c>
      <c r="B564" s="1" t="s">
        <v>1702</v>
      </c>
      <c r="C564" s="12"/>
      <c r="D564" s="17" t="s">
        <v>43</v>
      </c>
      <c r="E564" s="9"/>
      <c r="F564" s="12" t="s">
        <v>1014</v>
      </c>
      <c r="G564" s="17" t="s">
        <v>27</v>
      </c>
      <c r="H564" s="17" t="s">
        <v>113</v>
      </c>
      <c r="I564" s="12"/>
      <c r="J564" s="12"/>
      <c r="K564" s="12"/>
      <c r="L564" s="14"/>
      <c r="M564" s="53"/>
      <c r="N564" s="148"/>
      <c r="O564" s="148"/>
      <c r="P564" s="25"/>
      <c r="Q564" s="20"/>
      <c r="R564" s="115"/>
      <c r="S564" s="115"/>
      <c r="T564" s="25"/>
      <c r="U564" s="115"/>
      <c r="V564" s="115"/>
      <c r="W564" s="115"/>
      <c r="X564" s="115"/>
      <c r="Y564" s="115"/>
      <c r="Z564" s="115"/>
      <c r="AA564" s="115"/>
      <c r="AB564" s="115"/>
      <c r="AC564" s="115"/>
      <c r="AD564" s="115"/>
      <c r="AE564" s="115"/>
      <c r="AF564" s="115"/>
      <c r="AG564" s="115"/>
      <c r="AH564" s="115"/>
      <c r="AI564" s="115"/>
      <c r="AJ564" s="115"/>
      <c r="AK564" s="115"/>
      <c r="AL564" s="115"/>
      <c r="AM564" s="115"/>
      <c r="AN564" s="115"/>
      <c r="AO564" s="115"/>
      <c r="AP564" s="115"/>
      <c r="AQ564" s="115"/>
      <c r="AR564" s="115"/>
      <c r="AS564" s="115"/>
      <c r="AT564" s="115"/>
      <c r="AU564" s="115"/>
      <c r="AV564" s="115"/>
      <c r="AW564" s="115"/>
      <c r="AX564" s="115"/>
      <c r="AY564" s="115"/>
      <c r="AZ564" s="115"/>
      <c r="BA564" s="115"/>
      <c r="BB564" s="115"/>
      <c r="BC564" s="115"/>
      <c r="BD564" s="115"/>
      <c r="BE564" s="115"/>
      <c r="BF564" s="115"/>
      <c r="BG564" s="115"/>
      <c r="BH564" s="115"/>
      <c r="BI564" s="115"/>
      <c r="BJ564" s="115"/>
      <c r="BK564" s="115"/>
      <c r="BL564" s="115"/>
      <c r="BM564" s="115"/>
      <c r="BN564" s="115"/>
      <c r="BO564" s="115"/>
      <c r="BP564" s="115"/>
      <c r="BQ564" s="115"/>
      <c r="BR564" s="115"/>
      <c r="BS564" s="115"/>
      <c r="BT564" s="115"/>
      <c r="BU564" s="115"/>
      <c r="BV564" s="115"/>
      <c r="BW564" s="115"/>
      <c r="BX564" s="115"/>
      <c r="BY564" s="115"/>
      <c r="BZ564" s="115"/>
      <c r="CA564" s="115"/>
      <c r="CB564" s="115"/>
      <c r="CC564" s="115"/>
      <c r="CD564" s="115"/>
      <c r="CE564" s="115"/>
      <c r="CF564" s="115"/>
      <c r="CG564" s="115"/>
      <c r="CH564" s="115"/>
      <c r="CI564" s="115"/>
      <c r="CJ564" s="115"/>
      <c r="CK564" s="115"/>
      <c r="CL564" s="115"/>
      <c r="CM564" s="115"/>
      <c r="CN564" s="115"/>
      <c r="CO564" s="115"/>
      <c r="CP564" s="115"/>
      <c r="CQ564" s="115"/>
      <c r="CR564" s="115"/>
      <c r="CS564" s="115"/>
      <c r="CT564" s="115"/>
      <c r="CU564" s="115"/>
      <c r="CV564" s="115"/>
      <c r="CW564" s="115"/>
      <c r="CX564" s="115"/>
      <c r="CY564" s="115"/>
      <c r="CZ564" s="115"/>
      <c r="DA564" s="115"/>
      <c r="DB564" s="115"/>
      <c r="DC564" s="115"/>
      <c r="DD564" s="115"/>
      <c r="DE564" s="115"/>
      <c r="DF564" s="115"/>
      <c r="DG564" s="115"/>
      <c r="DH564" s="115"/>
      <c r="DI564" s="115"/>
      <c r="DJ564" s="115"/>
      <c r="DK564" s="115"/>
      <c r="DL564" s="115"/>
      <c r="DM564" s="115"/>
      <c r="DN564" s="115"/>
      <c r="DO564" s="115"/>
      <c r="DP564" s="115"/>
      <c r="DQ564" s="115"/>
      <c r="DR564" s="115"/>
      <c r="DS564" s="115"/>
      <c r="DT564" s="115"/>
      <c r="DU564" s="115"/>
      <c r="DV564" s="115"/>
      <c r="DW564" s="115"/>
      <c r="DX564" s="115"/>
      <c r="DY564" s="115"/>
      <c r="DZ564" s="115"/>
      <c r="EA564" s="115"/>
      <c r="EB564" s="115"/>
      <c r="EC564" s="115"/>
      <c r="ED564" s="115"/>
      <c r="EE564" s="115"/>
      <c r="EF564" s="115"/>
      <c r="EG564" s="115"/>
      <c r="EH564" s="115"/>
      <c r="EI564" s="115"/>
      <c r="EJ564" s="115"/>
      <c r="EK564" s="115"/>
      <c r="EL564" s="115"/>
      <c r="EM564" s="115"/>
      <c r="EN564" s="115"/>
      <c r="EO564" s="115"/>
      <c r="EP564" s="115"/>
      <c r="EQ564" s="115"/>
      <c r="ER564" s="115"/>
      <c r="ES564" s="115"/>
      <c r="ET564" s="115"/>
      <c r="EU564" s="115"/>
      <c r="EV564" s="115"/>
      <c r="EW564" s="115"/>
      <c r="EX564" s="115"/>
      <c r="EY564" s="115"/>
      <c r="EZ564" s="115"/>
      <c r="FA564" s="115"/>
      <c r="FB564" s="115"/>
      <c r="FC564" s="115"/>
      <c r="FD564" s="115"/>
      <c r="FE564" s="115"/>
      <c r="FF564" s="115"/>
      <c r="FG564" s="115"/>
      <c r="FH564" s="115"/>
      <c r="FI564" s="115"/>
      <c r="FJ564" s="115"/>
      <c r="FK564" s="115"/>
      <c r="FL564" s="115"/>
      <c r="FM564" s="115"/>
      <c r="FN564" s="115"/>
      <c r="FO564" s="115"/>
      <c r="FP564" s="115"/>
      <c r="FQ564" s="115"/>
      <c r="FR564" s="115"/>
      <c r="FS564" s="115"/>
      <c r="FT564" s="115"/>
      <c r="FU564" s="115"/>
      <c r="FV564" s="115"/>
      <c r="FW564" s="115"/>
      <c r="FX564" s="115"/>
      <c r="FY564" s="115"/>
      <c r="FZ564" s="115"/>
      <c r="GA564" s="115"/>
      <c r="GB564" s="115"/>
      <c r="GC564" s="115"/>
      <c r="GD564" s="115"/>
      <c r="GE564" s="115"/>
      <c r="GF564" s="115"/>
      <c r="GG564" s="115"/>
      <c r="GH564" s="115"/>
      <c r="GI564" s="115"/>
      <c r="GJ564" s="115"/>
      <c r="GK564" s="115"/>
      <c r="GL564" s="115"/>
      <c r="GM564" s="115"/>
      <c r="GN564" s="115"/>
      <c r="GO564" s="115"/>
      <c r="GP564" s="115"/>
      <c r="GQ564" s="115"/>
      <c r="GR564" s="115"/>
      <c r="GS564" s="115"/>
      <c r="GT564" s="115"/>
      <c r="GU564" s="115"/>
      <c r="GV564" s="115"/>
      <c r="GW564" s="115"/>
      <c r="GX564" s="115"/>
      <c r="GY564" s="115"/>
      <c r="GZ564" s="115"/>
      <c r="HA564" s="115"/>
      <c r="HB564" s="115"/>
      <c r="HC564" s="115"/>
      <c r="HD564" s="115"/>
      <c r="HE564" s="115"/>
      <c r="HF564" s="115"/>
      <c r="HG564" s="115"/>
      <c r="HH564" s="115"/>
      <c r="HI564" s="115"/>
      <c r="HJ564" s="115"/>
      <c r="HK564" s="115"/>
      <c r="HL564" s="115"/>
      <c r="HM564" s="115"/>
      <c r="HN564" s="115"/>
      <c r="HO564" s="115"/>
      <c r="HP564" s="115"/>
      <c r="HQ564" s="115"/>
      <c r="HR564" s="115"/>
      <c r="HS564" s="115"/>
      <c r="HT564" s="115"/>
      <c r="HU564" s="115"/>
      <c r="HV564" s="115"/>
      <c r="HW564" s="115"/>
      <c r="HX564" s="115"/>
      <c r="HY564" s="115"/>
      <c r="HZ564" s="115"/>
      <c r="IA564" s="115"/>
      <c r="IB564" s="115"/>
      <c r="IC564" s="115"/>
      <c r="ID564" s="115"/>
      <c r="IE564" s="115"/>
      <c r="IF564" s="115"/>
      <c r="IG564" s="115"/>
      <c r="IH564" s="115"/>
      <c r="II564" s="115"/>
      <c r="IJ564" s="115"/>
      <c r="IK564" s="115"/>
      <c r="IL564" s="115"/>
      <c r="IM564" s="115"/>
      <c r="IN564" s="115"/>
      <c r="IO564" s="115"/>
      <c r="IP564" s="115"/>
      <c r="IQ564" s="115"/>
      <c r="IR564" s="115"/>
      <c r="IS564" s="115"/>
      <c r="IT564" s="115"/>
      <c r="IU564" s="115"/>
      <c r="IV564" s="115"/>
      <c r="IW564" s="115"/>
      <c r="IX564" s="115"/>
      <c r="IY564" s="115"/>
      <c r="IZ564" s="115"/>
      <c r="JA564" s="115"/>
      <c r="JB564" s="115"/>
      <c r="JC564" s="115"/>
      <c r="JD564" s="115"/>
      <c r="JE564" s="115"/>
      <c r="JF564" s="115"/>
      <c r="JG564" s="115"/>
      <c r="JH564" s="115"/>
      <c r="JI564" s="115"/>
      <c r="JJ564" s="115"/>
      <c r="JK564" s="115"/>
      <c r="JL564" s="115"/>
      <c r="JM564" s="115"/>
      <c r="JN564" s="115"/>
      <c r="JO564" s="115"/>
      <c r="JP564" s="115"/>
      <c r="JQ564" s="115"/>
      <c r="JR564" s="115"/>
      <c r="JS564" s="115"/>
      <c r="JT564" s="115"/>
      <c r="JU564" s="115"/>
      <c r="JV564" s="115"/>
      <c r="JW564" s="115"/>
      <c r="JX564" s="115"/>
      <c r="JY564" s="115"/>
      <c r="JZ564" s="115"/>
      <c r="KA564" s="115"/>
      <c r="KB564" s="115"/>
      <c r="KC564" s="115"/>
      <c r="KD564" s="115"/>
      <c r="KE564" s="115"/>
      <c r="KF564" s="115"/>
      <c r="KG564" s="115"/>
      <c r="KH564" s="115"/>
      <c r="KI564" s="115"/>
      <c r="KJ564" s="115"/>
      <c r="KK564" s="115"/>
      <c r="KL564" s="115"/>
      <c r="KM564" s="115"/>
      <c r="KN564" s="115"/>
      <c r="KO564" s="115"/>
      <c r="KP564" s="115"/>
      <c r="KQ564" s="115"/>
      <c r="KR564" s="115"/>
      <c r="KS564" s="115"/>
      <c r="KT564" s="115"/>
      <c r="KU564" s="115"/>
      <c r="KV564" s="115"/>
      <c r="KW564" s="115"/>
      <c r="KX564" s="115"/>
      <c r="KY564" s="115"/>
      <c r="KZ564" s="115"/>
      <c r="LA564" s="115"/>
      <c r="LB564" s="115"/>
      <c r="LC564" s="115"/>
      <c r="LD564" s="115"/>
      <c r="LE564" s="115"/>
      <c r="LF564" s="115"/>
      <c r="LG564" s="115"/>
      <c r="LH564" s="115"/>
      <c r="LI564" s="115"/>
      <c r="LJ564" s="115"/>
      <c r="LK564" s="115"/>
      <c r="LL564" s="115"/>
      <c r="LM564" s="115"/>
      <c r="LN564" s="115"/>
      <c r="LO564" s="115"/>
      <c r="LP564" s="115"/>
      <c r="LQ564" s="115"/>
      <c r="LR564" s="115"/>
      <c r="LS564" s="115"/>
      <c r="LT564" s="115"/>
      <c r="LU564" s="115"/>
      <c r="LV564" s="115"/>
      <c r="LW564" s="115"/>
      <c r="LX564" s="115"/>
      <c r="LY564" s="115"/>
      <c r="LZ564" s="115"/>
      <c r="MA564" s="115"/>
      <c r="MB564" s="115"/>
      <c r="MC564" s="115"/>
      <c r="MD564" s="115"/>
      <c r="ME564" s="115"/>
      <c r="MF564" s="115"/>
      <c r="MG564" s="115"/>
      <c r="MH564" s="115"/>
      <c r="MI564" s="115"/>
      <c r="MJ564" s="115"/>
      <c r="MK564" s="115"/>
      <c r="ML564" s="115"/>
      <c r="MM564" s="115"/>
      <c r="MN564" s="115"/>
      <c r="MO564" s="115"/>
      <c r="MP564" s="115"/>
      <c r="MQ564" s="115"/>
      <c r="MR564" s="115"/>
      <c r="MS564" s="115"/>
      <c r="MT564" s="115"/>
      <c r="MU564" s="115"/>
      <c r="MV564" s="115"/>
      <c r="MW564" s="115"/>
      <c r="MX564" s="115"/>
      <c r="MY564" s="115"/>
      <c r="MZ564" s="115"/>
      <c r="NA564" s="115"/>
      <c r="NB564" s="115"/>
      <c r="NC564" s="115"/>
      <c r="ND564" s="115"/>
      <c r="NE564" s="115"/>
      <c r="NF564" s="115"/>
      <c r="NG564" s="115"/>
      <c r="NH564" s="115"/>
      <c r="NI564" s="115"/>
      <c r="NJ564" s="115"/>
      <c r="NK564" s="115"/>
      <c r="NL564" s="115"/>
      <c r="NM564" s="115"/>
      <c r="NN564" s="115"/>
      <c r="NO564" s="115"/>
      <c r="NP564" s="115"/>
      <c r="NQ564" s="115"/>
      <c r="NR564" s="115"/>
      <c r="NS564" s="115"/>
      <c r="NT564" s="115"/>
      <c r="NU564" s="115"/>
      <c r="NV564" s="115"/>
      <c r="NW564" s="115"/>
      <c r="NX564" s="115"/>
      <c r="NY564" s="115"/>
      <c r="NZ564" s="115"/>
      <c r="OA564" s="115"/>
      <c r="OB564" s="115"/>
      <c r="OC564" s="115"/>
      <c r="OD564" s="115"/>
      <c r="OE564" s="115"/>
      <c r="OF564" s="115"/>
      <c r="OG564" s="115"/>
      <c r="OH564" s="115"/>
      <c r="OI564" s="115"/>
      <c r="OJ564" s="115"/>
      <c r="OK564" s="115"/>
      <c r="OL564" s="115"/>
      <c r="OM564" s="115"/>
      <c r="ON564" s="115"/>
      <c r="OO564" s="115"/>
      <c r="OP564" s="115"/>
      <c r="OQ564" s="115"/>
      <c r="OR564" s="115"/>
      <c r="OS564" s="115"/>
      <c r="OT564" s="115"/>
      <c r="OU564" s="115"/>
      <c r="OV564" s="115"/>
      <c r="OW564" s="115"/>
      <c r="OX564" s="115"/>
      <c r="OY564" s="115"/>
      <c r="OZ564" s="115"/>
      <c r="PA564" s="115"/>
      <c r="PB564" s="115"/>
      <c r="PC564" s="115"/>
      <c r="PD564" s="115"/>
      <c r="PE564" s="115"/>
      <c r="PF564" s="115"/>
      <c r="PG564" s="115"/>
      <c r="PH564" s="115"/>
      <c r="PI564" s="115"/>
      <c r="PJ564" s="115"/>
      <c r="PK564" s="115"/>
      <c r="PL564" s="115"/>
      <c r="PM564" s="115"/>
      <c r="PN564" s="115"/>
      <c r="PO564" s="115"/>
      <c r="PP564" s="115"/>
      <c r="PQ564" s="115"/>
      <c r="PR564" s="115"/>
      <c r="PS564" s="115"/>
      <c r="PT564" s="115"/>
      <c r="PU564" s="115"/>
      <c r="PV564" s="115"/>
      <c r="PW564" s="115"/>
      <c r="PX564" s="115"/>
      <c r="PY564" s="115"/>
      <c r="PZ564" s="115"/>
      <c r="QA564" s="115"/>
      <c r="QB564" s="115"/>
      <c r="QC564" s="115"/>
      <c r="QD564" s="115"/>
      <c r="QE564" s="115"/>
      <c r="QF564" s="115"/>
      <c r="QG564" s="115"/>
      <c r="QH564" s="115"/>
      <c r="QI564" s="115"/>
      <c r="QJ564" s="115"/>
      <c r="QK564" s="115"/>
      <c r="QL564" s="115"/>
      <c r="QM564" s="115"/>
      <c r="QN564" s="115"/>
      <c r="QO564" s="115"/>
      <c r="QP564" s="115"/>
      <c r="QQ564" s="115"/>
      <c r="QR564" s="115"/>
      <c r="QS564" s="115"/>
      <c r="QT564" s="115"/>
      <c r="QU564" s="115"/>
      <c r="QV564" s="115"/>
      <c r="QW564" s="115"/>
      <c r="QX564" s="115"/>
      <c r="QY564" s="115"/>
      <c r="QZ564" s="115"/>
      <c r="RA564" s="115"/>
      <c r="RB564" s="115"/>
      <c r="RC564" s="115"/>
      <c r="RD564" s="115"/>
      <c r="RE564" s="115"/>
      <c r="RF564" s="115"/>
      <c r="RG564" s="115"/>
      <c r="RH564" s="115"/>
      <c r="RI564" s="115"/>
      <c r="RJ564" s="115"/>
      <c r="RK564" s="115"/>
      <c r="RL564" s="115"/>
      <c r="RM564" s="115"/>
      <c r="RN564" s="115"/>
      <c r="RO564" s="115"/>
      <c r="RP564" s="115"/>
      <c r="RQ564" s="115"/>
      <c r="RR564" s="115"/>
      <c r="RS564" s="115"/>
      <c r="RT564" s="115"/>
      <c r="RU564" s="115"/>
      <c r="RV564" s="115"/>
      <c r="RW564" s="115"/>
      <c r="RX564" s="115"/>
      <c r="RY564" s="115"/>
      <c r="RZ564" s="115"/>
      <c r="SA564" s="115"/>
      <c r="SB564" s="115"/>
      <c r="SC564" s="115"/>
      <c r="SD564" s="115"/>
      <c r="SE564" s="115"/>
      <c r="SF564" s="115"/>
      <c r="SG564" s="115"/>
      <c r="SH564" s="115"/>
      <c r="SI564" s="115"/>
      <c r="SJ564" s="115"/>
      <c r="SK564" s="115"/>
      <c r="SL564" s="115"/>
      <c r="SM564" s="115"/>
      <c r="SN564" s="115"/>
      <c r="SO564" s="115"/>
      <c r="SP564" s="115"/>
      <c r="SQ564" s="115"/>
      <c r="SR564" s="115"/>
      <c r="SS564" s="115"/>
      <c r="ST564" s="115"/>
      <c r="SU564" s="115"/>
      <c r="SV564" s="115"/>
      <c r="SW564" s="115"/>
      <c r="SX564" s="115"/>
      <c r="SY564" s="115"/>
      <c r="SZ564" s="115"/>
      <c r="TA564" s="115"/>
      <c r="TB564" s="115"/>
      <c r="TC564" s="115"/>
      <c r="TD564" s="115"/>
      <c r="TE564" s="115"/>
      <c r="TF564" s="115"/>
      <c r="TG564" s="115"/>
      <c r="TH564" s="115"/>
      <c r="TI564" s="115"/>
      <c r="TJ564" s="115"/>
      <c r="TK564" s="115"/>
      <c r="TL564" s="115"/>
      <c r="TM564" s="115"/>
      <c r="TN564" s="115"/>
      <c r="TO564" s="115"/>
      <c r="TP564" s="115"/>
      <c r="TQ564" s="115"/>
      <c r="TR564" s="115"/>
      <c r="TS564" s="115"/>
      <c r="TT564" s="115"/>
      <c r="TU564" s="115"/>
      <c r="TV564" s="115"/>
      <c r="TW564" s="115"/>
      <c r="TX564" s="115"/>
      <c r="TY564" s="115"/>
      <c r="TZ564" s="115"/>
      <c r="UA564" s="115"/>
      <c r="UB564" s="115"/>
      <c r="UC564" s="115"/>
      <c r="UD564" s="115"/>
      <c r="UE564" s="115"/>
      <c r="UF564" s="115"/>
      <c r="UG564" s="115"/>
      <c r="UH564" s="115"/>
      <c r="UI564" s="115"/>
      <c r="UJ564" s="115"/>
      <c r="UK564" s="115"/>
      <c r="UL564" s="115"/>
      <c r="UM564" s="115"/>
      <c r="UN564" s="115"/>
      <c r="UO564" s="115"/>
      <c r="UP564" s="115"/>
      <c r="UQ564" s="115"/>
      <c r="UR564" s="115"/>
      <c r="US564" s="115"/>
      <c r="UT564" s="115"/>
      <c r="UU564" s="115"/>
      <c r="UV564" s="115"/>
      <c r="UW564" s="115"/>
      <c r="UX564" s="115"/>
      <c r="UY564" s="115"/>
      <c r="UZ564" s="115"/>
      <c r="VA564" s="115"/>
      <c r="VB564" s="115"/>
      <c r="VC564" s="115"/>
      <c r="VD564" s="115"/>
      <c r="VE564" s="115"/>
      <c r="VF564" s="115"/>
      <c r="VG564" s="115"/>
      <c r="VH564" s="115"/>
      <c r="VI564" s="115"/>
      <c r="VJ564" s="115"/>
      <c r="VK564" s="115"/>
      <c r="VL564" s="115"/>
      <c r="VM564" s="115"/>
      <c r="VN564" s="115"/>
      <c r="VO564" s="115"/>
      <c r="VP564" s="115"/>
      <c r="VQ564" s="115"/>
      <c r="VR564" s="115"/>
      <c r="VS564" s="115"/>
      <c r="VT564" s="115"/>
      <c r="VU564" s="115"/>
      <c r="VV564" s="115"/>
      <c r="VW564" s="115"/>
      <c r="VX564" s="115"/>
      <c r="VY564" s="115"/>
      <c r="VZ564" s="115"/>
      <c r="WA564" s="115"/>
      <c r="WB564" s="115"/>
      <c r="WC564" s="115"/>
      <c r="WD564" s="115"/>
      <c r="WE564" s="115"/>
      <c r="WF564" s="115"/>
      <c r="WG564" s="115"/>
      <c r="WH564" s="115"/>
      <c r="WI564" s="115"/>
      <c r="WJ564" s="115"/>
      <c r="WK564" s="115"/>
      <c r="WL564" s="115"/>
      <c r="WM564" s="115"/>
      <c r="WN564" s="115"/>
      <c r="WO564" s="115"/>
      <c r="WP564" s="115"/>
      <c r="WQ564" s="115"/>
      <c r="WR564" s="115"/>
      <c r="WS564" s="115"/>
      <c r="WT564" s="115"/>
      <c r="WU564" s="115"/>
      <c r="WV564" s="115"/>
      <c r="WW564" s="115"/>
      <c r="WX564" s="115"/>
      <c r="WY564" s="115"/>
      <c r="WZ564" s="115"/>
      <c r="XA564" s="115"/>
      <c r="XB564" s="115"/>
      <c r="XC564" s="115"/>
      <c r="XD564" s="115"/>
      <c r="XE564" s="115"/>
      <c r="XF564" s="115"/>
      <c r="XG564" s="115"/>
      <c r="XH564" s="115"/>
      <c r="XI564" s="115"/>
      <c r="XJ564" s="115"/>
      <c r="XK564" s="115"/>
      <c r="XL564" s="115"/>
      <c r="XM564" s="115"/>
      <c r="XN564" s="115"/>
      <c r="XO564" s="115"/>
      <c r="XP564" s="115"/>
      <c r="XQ564" s="115"/>
      <c r="XR564" s="115"/>
      <c r="XS564" s="115"/>
      <c r="XT564" s="115"/>
      <c r="XU564" s="115"/>
      <c r="XV564" s="115"/>
      <c r="XW564" s="115"/>
      <c r="XX564" s="115"/>
      <c r="XY564" s="115"/>
      <c r="XZ564" s="115"/>
      <c r="YA564" s="115"/>
      <c r="YB564" s="115"/>
      <c r="YC564" s="115"/>
      <c r="YD564" s="115"/>
      <c r="YE564" s="115"/>
      <c r="YF564" s="115"/>
      <c r="YG564" s="115"/>
      <c r="YH564" s="115"/>
      <c r="YI564" s="115"/>
      <c r="YJ564" s="115"/>
      <c r="YK564" s="115"/>
      <c r="YL564" s="115"/>
      <c r="YM564" s="115"/>
      <c r="YN564" s="115"/>
      <c r="YO564" s="115"/>
      <c r="YP564" s="115"/>
      <c r="YQ564" s="115"/>
      <c r="YR564" s="115"/>
      <c r="YS564" s="115"/>
      <c r="YT564" s="115"/>
      <c r="YU564" s="115"/>
      <c r="YV564" s="115"/>
      <c r="YW564" s="115"/>
      <c r="YX564" s="115"/>
      <c r="YY564" s="115"/>
      <c r="YZ564" s="115"/>
      <c r="ZA564" s="115"/>
      <c r="ZB564" s="115"/>
      <c r="ZC564" s="115"/>
      <c r="ZD564" s="115"/>
      <c r="ZE564" s="115"/>
      <c r="ZF564" s="115"/>
      <c r="ZG564" s="115"/>
      <c r="ZH564" s="115"/>
      <c r="ZI564" s="115"/>
      <c r="ZJ564" s="115"/>
      <c r="ZK564" s="115"/>
      <c r="ZL564" s="115"/>
      <c r="ZM564" s="115"/>
      <c r="ZN564" s="115"/>
      <c r="ZO564" s="115"/>
      <c r="ZP564" s="115"/>
      <c r="ZQ564" s="115"/>
      <c r="ZR564" s="115"/>
      <c r="ZS564" s="115"/>
      <c r="ZT564" s="115"/>
      <c r="ZU564" s="115"/>
      <c r="ZV564" s="115"/>
      <c r="ZW564" s="115"/>
      <c r="ZX564" s="115"/>
      <c r="ZY564" s="115"/>
      <c r="ZZ564" s="115"/>
      <c r="AAA564" s="115"/>
      <c r="AAB564" s="115"/>
      <c r="AAC564" s="115"/>
      <c r="AAD564" s="115"/>
      <c r="AAE564" s="115"/>
      <c r="AAF564" s="115"/>
      <c r="AAG564" s="115"/>
      <c r="AAH564" s="115"/>
      <c r="AAI564" s="115"/>
      <c r="AAJ564" s="115"/>
      <c r="AAK564" s="115"/>
      <c r="AAL564" s="115"/>
      <c r="AAM564" s="115"/>
      <c r="AAN564" s="115"/>
      <c r="AAO564" s="115"/>
      <c r="AAP564" s="115"/>
      <c r="AAQ564" s="115"/>
      <c r="AAR564" s="115"/>
      <c r="AAS564" s="115"/>
      <c r="AAT564" s="115"/>
      <c r="AAU564" s="115"/>
      <c r="AAV564" s="115"/>
      <c r="AAW564" s="115"/>
      <c r="AAX564" s="115"/>
      <c r="AAY564" s="115"/>
      <c r="AAZ564" s="115"/>
      <c r="ABA564" s="115"/>
      <c r="ABB564" s="115"/>
      <c r="ABC564" s="115"/>
      <c r="ABD564" s="115"/>
      <c r="ABE564" s="115"/>
      <c r="ABF564" s="115"/>
      <c r="ABG564" s="115"/>
      <c r="ABH564" s="115"/>
      <c r="ABI564" s="115"/>
      <c r="ABJ564" s="115"/>
      <c r="ABK564" s="115"/>
      <c r="ABL564" s="115"/>
      <c r="ABM564" s="115"/>
      <c r="ABN564" s="115"/>
      <c r="ABO564" s="115"/>
      <c r="ABP564" s="115"/>
      <c r="ABQ564" s="115"/>
      <c r="ABR564" s="115"/>
      <c r="ABS564" s="115"/>
      <c r="ABT564" s="115"/>
      <c r="ABU564" s="115"/>
      <c r="ABV564" s="115"/>
      <c r="ABW564" s="115"/>
      <c r="ABX564" s="115"/>
      <c r="ABY564" s="115"/>
      <c r="ABZ564" s="115"/>
      <c r="ACA564" s="115"/>
      <c r="ACB564" s="115"/>
      <c r="ACC564" s="115"/>
      <c r="ACD564" s="115"/>
      <c r="ACE564" s="115"/>
      <c r="ACF564" s="115"/>
      <c r="ACG564" s="115"/>
      <c r="ACH564" s="115"/>
      <c r="ACI564" s="115"/>
      <c r="ACJ564" s="115"/>
      <c r="ACK564" s="115"/>
      <c r="ACL564" s="115"/>
      <c r="ACM564" s="115"/>
      <c r="ACN564" s="115"/>
      <c r="ACO564" s="115"/>
      <c r="ACP564" s="115"/>
      <c r="ACQ564" s="115"/>
      <c r="ACR564" s="115"/>
      <c r="ACS564" s="115"/>
      <c r="ACT564" s="115"/>
      <c r="ACU564" s="115"/>
      <c r="ACV564" s="115"/>
      <c r="ACW564" s="115"/>
      <c r="ACX564" s="115"/>
      <c r="ACY564" s="115"/>
      <c r="ACZ564" s="115"/>
      <c r="ADA564" s="115"/>
      <c r="ADB564" s="115"/>
      <c r="ADC564" s="115"/>
      <c r="ADD564" s="115"/>
      <c r="ADE564" s="115"/>
      <c r="ADF564" s="115"/>
      <c r="ADG564" s="115"/>
      <c r="ADH564" s="115"/>
      <c r="ADI564" s="115"/>
      <c r="ADJ564" s="115"/>
      <c r="ADK564" s="115"/>
      <c r="ADL564" s="115"/>
      <c r="ADM564" s="115"/>
      <c r="ADN564" s="115"/>
      <c r="ADO564" s="115"/>
      <c r="ADP564" s="115"/>
      <c r="ADQ564" s="115"/>
      <c r="ADR564" s="115"/>
      <c r="ADS564" s="115"/>
      <c r="ADT564" s="115"/>
      <c r="ADU564" s="115"/>
      <c r="ADV564" s="115"/>
      <c r="ADW564" s="115"/>
      <c r="ADX564" s="115"/>
      <c r="ADY564" s="115"/>
      <c r="ADZ564" s="115"/>
      <c r="AEA564" s="115"/>
      <c r="AEB564" s="115"/>
      <c r="AEC564" s="115"/>
      <c r="AED564" s="115"/>
      <c r="AEE564" s="115"/>
      <c r="AEF564" s="115"/>
      <c r="AEG564" s="115"/>
      <c r="AEH564" s="115"/>
      <c r="AEI564" s="115"/>
      <c r="AEJ564" s="115"/>
      <c r="AEK564" s="115"/>
      <c r="AEL564" s="115"/>
      <c r="AEM564" s="115"/>
      <c r="AEN564" s="115"/>
      <c r="AEO564" s="115"/>
      <c r="AEP564" s="115"/>
      <c r="AEQ564" s="115"/>
      <c r="AER564" s="115"/>
      <c r="AES564" s="115"/>
      <c r="AET564" s="115"/>
      <c r="AEU564" s="115"/>
      <c r="AEV564" s="115"/>
      <c r="AEW564" s="115"/>
      <c r="AEX564" s="115"/>
      <c r="AEY564" s="115"/>
      <c r="AEZ564" s="115"/>
      <c r="AFA564" s="115"/>
      <c r="AFB564" s="115"/>
      <c r="AFC564" s="115"/>
      <c r="AFD564" s="115"/>
      <c r="AFE564" s="115"/>
      <c r="AFF564" s="115"/>
      <c r="AFG564" s="115"/>
      <c r="AFH564" s="115"/>
      <c r="AFI564" s="115"/>
      <c r="AFJ564" s="115"/>
      <c r="AFK564" s="115"/>
      <c r="AFL564" s="115"/>
      <c r="AFM564" s="115"/>
      <c r="AFN564" s="115"/>
      <c r="AFO564" s="115"/>
      <c r="AFP564" s="115"/>
      <c r="AFQ564" s="115"/>
      <c r="AFR564" s="115"/>
      <c r="AFS564" s="115"/>
      <c r="AFT564" s="115"/>
      <c r="AFU564" s="115"/>
      <c r="AFV564" s="115"/>
      <c r="AFW564" s="115"/>
      <c r="AFX564" s="115"/>
      <c r="AFY564" s="115"/>
      <c r="AFZ564" s="115"/>
      <c r="AGA564" s="115"/>
      <c r="AGB564" s="115"/>
      <c r="AGC564" s="115"/>
      <c r="AGD564" s="115"/>
      <c r="AGE564" s="115"/>
      <c r="AGF564" s="115"/>
      <c r="AGG564" s="115"/>
      <c r="AGH564" s="115"/>
      <c r="AGI564" s="115"/>
      <c r="AGJ564" s="115"/>
      <c r="AGK564" s="115"/>
      <c r="AGL564" s="115"/>
      <c r="AGM564" s="115"/>
      <c r="AGN564" s="115"/>
      <c r="AGO564" s="115"/>
      <c r="AGP564" s="115"/>
      <c r="AGQ564" s="115"/>
      <c r="AGR564" s="115"/>
      <c r="AGS564" s="115"/>
      <c r="AGT564" s="115"/>
      <c r="AGU564" s="115"/>
      <c r="AGV564" s="115"/>
      <c r="AGW564" s="115"/>
      <c r="AGX564" s="115"/>
      <c r="AGY564" s="115"/>
      <c r="AGZ564" s="115"/>
      <c r="AHA564" s="115"/>
      <c r="AHB564" s="115"/>
      <c r="AHC564" s="115"/>
      <c r="AHD564" s="115"/>
      <c r="AHE564" s="115"/>
      <c r="AHF564" s="115"/>
      <c r="AHG564" s="115"/>
      <c r="AHH564" s="115"/>
      <c r="AHI564" s="115"/>
      <c r="AHJ564" s="115"/>
      <c r="AHK564" s="115"/>
      <c r="AHL564" s="115"/>
      <c r="AHM564" s="115"/>
      <c r="AHN564" s="115"/>
      <c r="AHO564" s="115"/>
      <c r="AHP564" s="115"/>
      <c r="AHQ564" s="115"/>
      <c r="AHR564" s="115"/>
      <c r="AHS564" s="115"/>
      <c r="AHT564" s="115"/>
      <c r="AHU564" s="115"/>
      <c r="AHV564" s="115"/>
      <c r="AHW564" s="115"/>
      <c r="AHX564" s="115"/>
      <c r="AHY564" s="115"/>
      <c r="AHZ564" s="115"/>
      <c r="AIA564" s="115"/>
      <c r="AIB564" s="115"/>
      <c r="AIC564" s="115"/>
      <c r="AID564" s="115"/>
      <c r="AIE564" s="115"/>
      <c r="AIF564" s="115"/>
      <c r="AIG564" s="115"/>
      <c r="AIH564" s="115"/>
      <c r="AII564" s="115"/>
      <c r="AIJ564" s="115"/>
      <c r="AIK564" s="115"/>
      <c r="AIL564" s="115"/>
      <c r="AIM564" s="115"/>
      <c r="AIN564" s="115"/>
      <c r="AIO564" s="115"/>
      <c r="AIP564" s="115"/>
      <c r="AIQ564" s="115"/>
      <c r="AIR564" s="115"/>
      <c r="AIS564" s="115"/>
      <c r="AIT564" s="115"/>
      <c r="AIU564" s="115"/>
      <c r="AIV564" s="115"/>
      <c r="AIW564" s="115"/>
      <c r="AIX564" s="115"/>
      <c r="AIY564" s="115"/>
      <c r="AIZ564" s="115"/>
      <c r="AJA564" s="115"/>
      <c r="AJB564" s="115"/>
      <c r="AJC564" s="115"/>
      <c r="AJD564" s="115"/>
      <c r="AJE564" s="115"/>
      <c r="AJF564" s="115"/>
      <c r="AJG564" s="115"/>
      <c r="AJH564" s="115"/>
      <c r="AJI564" s="115"/>
      <c r="AJJ564" s="115"/>
      <c r="AJK564" s="115"/>
      <c r="AJL564" s="115"/>
      <c r="AJM564" s="115"/>
      <c r="AJN564" s="115"/>
      <c r="AJO564" s="115"/>
      <c r="AJP564" s="115"/>
      <c r="AJQ564" s="115"/>
      <c r="AJR564" s="115"/>
      <c r="AJS564" s="115"/>
      <c r="AJT564" s="115"/>
      <c r="AJU564" s="115"/>
      <c r="AJV564" s="115"/>
      <c r="AJW564" s="115"/>
      <c r="AJX564" s="115"/>
      <c r="AJY564" s="115"/>
      <c r="AJZ564" s="115"/>
      <c r="AKA564" s="115"/>
      <c r="AKB564" s="115"/>
      <c r="AKC564" s="115"/>
      <c r="AKD564" s="115"/>
      <c r="AKE564" s="115"/>
      <c r="AKF564" s="115"/>
      <c r="AKG564" s="115"/>
      <c r="AKH564" s="115"/>
      <c r="AKI564" s="115"/>
      <c r="AKJ564" s="115"/>
      <c r="AKK564" s="115"/>
      <c r="AKL564" s="115"/>
      <c r="AKM564" s="115"/>
      <c r="AKN564" s="115"/>
      <c r="AKO564" s="115"/>
      <c r="AKP564" s="115"/>
      <c r="AKQ564" s="115"/>
      <c r="AKR564" s="115"/>
      <c r="AKS564" s="115"/>
      <c r="AKT564" s="115"/>
      <c r="AKU564" s="115"/>
      <c r="AKV564" s="115"/>
      <c r="AKW564" s="115"/>
      <c r="AKX564" s="115"/>
      <c r="AKY564" s="115"/>
      <c r="AKZ564" s="115"/>
      <c r="ALA564" s="115"/>
      <c r="ALB564" s="115"/>
      <c r="ALC564" s="115"/>
      <c r="ALD564" s="115"/>
      <c r="ALE564" s="115"/>
      <c r="ALF564" s="115"/>
      <c r="ALG564" s="115"/>
      <c r="ALH564" s="115"/>
      <c r="ALI564" s="115"/>
      <c r="ALJ564" s="115"/>
      <c r="ALK564" s="115"/>
      <c r="ALL564" s="115"/>
      <c r="ALM564" s="115"/>
      <c r="ALN564" s="115"/>
      <c r="ALO564" s="115"/>
      <c r="ALP564" s="115"/>
      <c r="ALQ564" s="115"/>
      <c r="ALR564" s="115"/>
      <c r="ALS564" s="115"/>
      <c r="ALT564" s="115"/>
      <c r="ALU564" s="115"/>
      <c r="ALV564" s="115"/>
      <c r="ALW564" s="115"/>
      <c r="ALX564" s="115"/>
      <c r="ALY564" s="115"/>
      <c r="ALZ564" s="115"/>
      <c r="AMA564" s="115"/>
      <c r="AMB564" s="115"/>
      <c r="AMC564" s="115"/>
      <c r="AMD564" s="115"/>
      <c r="AME564" s="115"/>
      <c r="AMF564" s="115"/>
      <c r="AMG564" s="115"/>
      <c r="AMH564" s="115"/>
      <c r="AMI564" s="115"/>
      <c r="AMJ564" s="115"/>
      <c r="AMK564" s="115"/>
      <c r="AML564" s="115"/>
      <c r="AMM564" s="115"/>
      <c r="AMN564" s="115"/>
      <c r="AMO564" s="115"/>
      <c r="AMP564" s="115"/>
      <c r="AMQ564" s="115"/>
      <c r="AMR564" s="115"/>
      <c r="AMS564" s="115"/>
      <c r="AMT564" s="115"/>
      <c r="AMU564" s="115"/>
      <c r="AMV564" s="115"/>
      <c r="AMW564" s="115"/>
      <c r="AMX564" s="115"/>
      <c r="AMY564" s="115"/>
      <c r="AMZ564" s="115"/>
      <c r="ANA564" s="115"/>
      <c r="ANB564" s="115"/>
      <c r="ANC564" s="115"/>
      <c r="AND564" s="115"/>
      <c r="ANE564" s="115"/>
      <c r="ANF564" s="115"/>
      <c r="ANG564" s="115"/>
      <c r="ANH564" s="115"/>
      <c r="ANI564" s="115"/>
      <c r="ANJ564" s="115"/>
      <c r="ANK564" s="115"/>
      <c r="ANL564" s="115"/>
      <c r="ANM564" s="115"/>
      <c r="ANN564" s="115"/>
      <c r="ANO564" s="115"/>
      <c r="ANP564" s="115"/>
      <c r="ANQ564" s="115"/>
      <c r="ANR564" s="115"/>
      <c r="ANS564" s="115"/>
      <c r="ANT564" s="115"/>
      <c r="ANU564" s="115"/>
      <c r="ANV564" s="115"/>
      <c r="ANW564" s="115"/>
      <c r="ANX564" s="115"/>
      <c r="ANY564" s="115"/>
      <c r="ANZ564" s="115"/>
      <c r="AOA564" s="115"/>
      <c r="AOB564" s="115"/>
      <c r="AOC564" s="115"/>
      <c r="AOD564" s="115"/>
      <c r="AOE564" s="115"/>
      <c r="AOF564" s="115"/>
      <c r="AOG564" s="115"/>
      <c r="AOH564" s="115"/>
      <c r="AOI564" s="115"/>
      <c r="AOJ564" s="115"/>
      <c r="AOK564" s="115"/>
      <c r="AOL564" s="115"/>
      <c r="AOM564" s="115"/>
      <c r="AON564" s="115"/>
      <c r="AOO564" s="115"/>
      <c r="AOP564" s="115"/>
      <c r="AOQ564" s="115"/>
      <c r="AOR564" s="115"/>
      <c r="AOS564" s="115"/>
      <c r="AOT564" s="115"/>
      <c r="AOU564" s="115"/>
      <c r="AOV564" s="115"/>
      <c r="AOW564" s="115"/>
      <c r="AOX564" s="115"/>
      <c r="AOY564" s="115"/>
      <c r="AOZ564" s="115"/>
      <c r="APA564" s="115"/>
      <c r="APB564" s="115"/>
      <c r="APC564" s="115"/>
      <c r="APD564" s="115"/>
      <c r="APE564" s="115"/>
      <c r="APF564" s="115"/>
      <c r="APG564" s="115"/>
      <c r="APH564" s="115"/>
      <c r="API564" s="115"/>
      <c r="APJ564" s="115"/>
      <c r="APK564" s="115"/>
      <c r="APL564" s="115"/>
      <c r="APM564" s="115"/>
      <c r="APN564" s="115"/>
      <c r="APO564" s="115"/>
      <c r="APP564" s="115"/>
      <c r="APQ564" s="115"/>
      <c r="APR564" s="115"/>
      <c r="APS564" s="115"/>
      <c r="APT564" s="115"/>
      <c r="APU564" s="115"/>
      <c r="APV564" s="115"/>
      <c r="APW564" s="115"/>
      <c r="APX564" s="115"/>
      <c r="APY564" s="115"/>
      <c r="APZ564" s="115"/>
      <c r="AQA564" s="115"/>
      <c r="AQB564" s="115"/>
      <c r="AQC564" s="115"/>
      <c r="AQD564" s="115"/>
      <c r="AQE564" s="115"/>
      <c r="AQF564" s="115"/>
      <c r="AQG564" s="115"/>
      <c r="AQH564" s="115"/>
      <c r="AQI564" s="115"/>
      <c r="AQJ564" s="115"/>
      <c r="AQK564" s="115"/>
      <c r="AQL564" s="115"/>
      <c r="AQM564" s="115"/>
      <c r="AQN564" s="115"/>
      <c r="AQO564" s="115"/>
      <c r="AQP564" s="115"/>
      <c r="AQQ564" s="115"/>
      <c r="AQR564" s="115"/>
      <c r="AQS564" s="115"/>
      <c r="AQT564" s="115"/>
      <c r="AQU564" s="115"/>
      <c r="AQV564" s="115"/>
      <c r="AQW564" s="115"/>
      <c r="AQX564" s="115"/>
      <c r="AQY564" s="115"/>
      <c r="AQZ564" s="115"/>
      <c r="ARA564" s="115"/>
      <c r="ARB564" s="115"/>
      <c r="ARC564" s="115"/>
      <c r="ARD564" s="115"/>
      <c r="ARE564" s="115"/>
      <c r="ARF564" s="115"/>
      <c r="ARG564" s="115"/>
      <c r="ARH564" s="115"/>
      <c r="ARI564" s="115"/>
      <c r="ARJ564" s="115"/>
      <c r="ARK564" s="115"/>
      <c r="ARL564" s="115"/>
      <c r="ARM564" s="115"/>
      <c r="ARN564" s="115"/>
      <c r="ARO564" s="115"/>
      <c r="ARP564" s="115"/>
      <c r="ARQ564" s="115"/>
      <c r="ARR564" s="115"/>
      <c r="ARS564" s="115"/>
      <c r="ART564" s="115"/>
      <c r="ARU564" s="115"/>
      <c r="ARV564" s="115"/>
      <c r="ARW564" s="115"/>
      <c r="ARX564" s="115"/>
      <c r="ARY564" s="115"/>
      <c r="ARZ564" s="115"/>
      <c r="ASA564" s="115"/>
      <c r="ASB564" s="115"/>
      <c r="ASC564" s="115"/>
      <c r="ASD564" s="115"/>
      <c r="ASE564" s="115"/>
      <c r="ASF564" s="115"/>
      <c r="ASG564" s="115"/>
      <c r="ASH564" s="115"/>
      <c r="ASI564" s="115"/>
      <c r="ASJ564" s="115"/>
      <c r="ASK564" s="115"/>
      <c r="ASL564" s="115"/>
      <c r="ASM564" s="115"/>
      <c r="ASN564" s="115"/>
      <c r="ASO564" s="115"/>
      <c r="ASP564" s="115"/>
      <c r="ASQ564" s="115"/>
      <c r="ASR564" s="115"/>
      <c r="ASS564" s="115"/>
      <c r="AST564" s="115"/>
      <c r="ASU564" s="115"/>
      <c r="ASV564" s="115"/>
      <c r="ASW564" s="115"/>
      <c r="ASX564" s="115"/>
      <c r="ASY564" s="115"/>
      <c r="ASZ564" s="115"/>
      <c r="ATA564" s="115"/>
      <c r="ATB564" s="115"/>
      <c r="ATC564" s="115"/>
      <c r="ATD564" s="115"/>
      <c r="ATE564" s="115"/>
      <c r="ATF564" s="115"/>
      <c r="ATG564" s="115"/>
      <c r="ATH564" s="115"/>
      <c r="ATI564" s="115"/>
      <c r="ATJ564" s="115"/>
      <c r="ATK564" s="115"/>
      <c r="ATL564" s="115"/>
      <c r="ATM564" s="115"/>
      <c r="ATN564" s="115"/>
      <c r="ATO564" s="115"/>
      <c r="ATP564" s="115"/>
      <c r="ATQ564" s="115"/>
      <c r="ATR564" s="115"/>
      <c r="ATS564" s="115"/>
      <c r="ATT564" s="115"/>
      <c r="ATU564" s="115"/>
      <c r="ATV564" s="115"/>
      <c r="ATW564" s="115"/>
      <c r="ATX564" s="115"/>
      <c r="ATY564" s="115"/>
      <c r="ATZ564" s="115"/>
      <c r="AUA564" s="115"/>
      <c r="AUB564" s="115"/>
      <c r="AUC564" s="115"/>
      <c r="AUD564" s="115"/>
      <c r="AUE564" s="115"/>
      <c r="AUF564" s="115"/>
      <c r="AUG564" s="115"/>
      <c r="AUH564" s="115"/>
      <c r="AUI564" s="115"/>
      <c r="AUJ564" s="115"/>
      <c r="AUK564" s="115"/>
      <c r="AUL564" s="115"/>
      <c r="AUM564" s="115"/>
      <c r="AUN564" s="115"/>
      <c r="AUO564" s="115"/>
      <c r="AUP564" s="115"/>
      <c r="AUQ564" s="115"/>
      <c r="AUR564" s="115"/>
      <c r="AUS564" s="115"/>
      <c r="AUT564" s="115"/>
      <c r="AUU564" s="115"/>
      <c r="AUV564" s="115"/>
      <c r="AUW564" s="115"/>
      <c r="AUX564" s="115"/>
      <c r="AUY564" s="115"/>
      <c r="AUZ564" s="115"/>
      <c r="AVA564" s="115"/>
      <c r="AVB564" s="115"/>
      <c r="AVC564" s="115"/>
      <c r="AVD564" s="115"/>
      <c r="AVE564" s="115"/>
      <c r="AVF564" s="115"/>
      <c r="AVG564" s="115"/>
      <c r="AVH564" s="115"/>
      <c r="AVI564" s="115"/>
      <c r="AVJ564" s="115"/>
      <c r="AVK564" s="115"/>
      <c r="AVL564" s="115"/>
      <c r="AVM564" s="115"/>
      <c r="AVN564" s="115"/>
      <c r="AVO564" s="115"/>
      <c r="AVP564" s="115"/>
      <c r="AVQ564" s="115"/>
      <c r="AVR564" s="115"/>
      <c r="AVS564" s="115"/>
      <c r="AVT564" s="115"/>
      <c r="AVU564" s="115"/>
      <c r="AVV564" s="115"/>
      <c r="AVW564" s="115"/>
      <c r="AVX564" s="115"/>
      <c r="AVY564" s="115"/>
      <c r="AVZ564" s="115"/>
      <c r="AWA564" s="115"/>
      <c r="AWB564" s="115"/>
      <c r="AWC564" s="115"/>
      <c r="AWD564" s="115"/>
      <c r="AWE564" s="115"/>
      <c r="AWF564" s="115"/>
      <c r="AWG564" s="115"/>
      <c r="AWH564" s="115"/>
      <c r="AWI564" s="115"/>
      <c r="AWJ564" s="115"/>
      <c r="AWK564" s="115"/>
      <c r="AWL564" s="115"/>
      <c r="AWM564" s="115"/>
      <c r="AWN564" s="115"/>
      <c r="AWO564" s="115"/>
      <c r="AWP564" s="115"/>
      <c r="AWQ564" s="115"/>
      <c r="AWR564" s="115"/>
      <c r="AWS564" s="115"/>
      <c r="AWT564" s="115"/>
      <c r="AWU564" s="115"/>
      <c r="AWV564" s="115"/>
      <c r="AWW564" s="115"/>
      <c r="AWX564" s="115"/>
      <c r="AWY564" s="115"/>
      <c r="AWZ564" s="115"/>
      <c r="AXA564" s="115"/>
      <c r="AXB564" s="115"/>
      <c r="AXC564" s="115"/>
      <c r="AXD564" s="115"/>
      <c r="AXE564" s="115"/>
      <c r="AXF564" s="115"/>
      <c r="AXG564" s="115"/>
      <c r="AXH564" s="115"/>
      <c r="AXI564" s="115"/>
      <c r="AXJ564" s="115"/>
      <c r="AXK564" s="115"/>
      <c r="AXL564" s="115"/>
      <c r="AXM564" s="115"/>
      <c r="AXN564" s="115"/>
      <c r="AXO564" s="115"/>
      <c r="AXP564" s="115"/>
      <c r="AXQ564" s="115"/>
      <c r="AXR564" s="115"/>
      <c r="AXS564" s="115"/>
      <c r="AXT564" s="115"/>
      <c r="AXU564" s="115"/>
      <c r="AXV564" s="115"/>
      <c r="AXW564" s="115"/>
      <c r="AXX564" s="115"/>
      <c r="AXY564" s="115"/>
      <c r="AXZ564" s="115"/>
      <c r="AYA564" s="115"/>
      <c r="AYB564" s="115"/>
      <c r="AYC564" s="115"/>
      <c r="AYD564" s="115"/>
      <c r="AYE564" s="115"/>
      <c r="AYF564" s="115"/>
      <c r="AYG564" s="115"/>
      <c r="AYH564" s="115"/>
      <c r="AYI564" s="115"/>
      <c r="AYJ564" s="115"/>
      <c r="AYK564" s="115"/>
      <c r="AYL564" s="115"/>
      <c r="AYM564" s="115"/>
      <c r="AYN564" s="115"/>
      <c r="AYO564" s="115"/>
      <c r="AYP564" s="115"/>
      <c r="AYQ564" s="115"/>
      <c r="AYR564" s="115"/>
      <c r="AYS564" s="115"/>
      <c r="AYT564" s="115"/>
      <c r="AYU564" s="115"/>
      <c r="AYV564" s="115"/>
      <c r="AYW564" s="115"/>
      <c r="AYX564" s="115"/>
      <c r="AYY564" s="115"/>
      <c r="AYZ564" s="115"/>
      <c r="AZA564" s="115"/>
      <c r="AZB564" s="115"/>
      <c r="AZC564" s="115"/>
      <c r="AZD564" s="115"/>
      <c r="AZE564" s="115"/>
      <c r="AZF564" s="115"/>
      <c r="AZG564" s="115"/>
      <c r="AZH564" s="115"/>
      <c r="AZI564" s="115"/>
      <c r="AZJ564" s="115"/>
      <c r="AZK564" s="115"/>
      <c r="AZL564" s="115"/>
      <c r="AZM564" s="115"/>
      <c r="AZN564" s="115"/>
      <c r="AZO564" s="115"/>
      <c r="AZP564" s="115"/>
      <c r="AZQ564" s="115"/>
      <c r="AZR564" s="115"/>
      <c r="AZS564" s="115"/>
      <c r="AZT564" s="115"/>
      <c r="AZU564" s="115"/>
      <c r="AZV564" s="115"/>
      <c r="AZW564" s="115"/>
      <c r="AZX564" s="115"/>
      <c r="AZY564" s="115"/>
      <c r="AZZ564" s="115"/>
      <c r="BAA564" s="115"/>
      <c r="BAB564" s="115"/>
      <c r="BAC564" s="115"/>
      <c r="BAD564" s="115"/>
      <c r="BAE564" s="115"/>
      <c r="BAF564" s="115"/>
      <c r="BAG564" s="115"/>
      <c r="BAH564" s="115"/>
      <c r="BAI564" s="115"/>
      <c r="BAJ564" s="115"/>
      <c r="BAK564" s="115"/>
      <c r="BAL564" s="115"/>
      <c r="BAM564" s="115"/>
      <c r="BAN564" s="115"/>
      <c r="BAO564" s="115"/>
      <c r="BAP564" s="115"/>
      <c r="BAQ564" s="115"/>
      <c r="BAR564" s="115"/>
      <c r="BAS564" s="115"/>
      <c r="BAT564" s="115"/>
      <c r="BAU564" s="115"/>
      <c r="BAV564" s="115"/>
      <c r="BAW564" s="115"/>
      <c r="BAX564" s="115"/>
      <c r="BAY564" s="115"/>
      <c r="BAZ564" s="115"/>
      <c r="BBA564" s="115"/>
      <c r="BBB564" s="115"/>
      <c r="BBC564" s="115"/>
      <c r="BBD564" s="115"/>
      <c r="BBE564" s="115"/>
      <c r="BBF564" s="115"/>
      <c r="BBG564" s="115"/>
      <c r="BBH564" s="115"/>
      <c r="BBI564" s="115"/>
      <c r="BBJ564" s="115"/>
      <c r="BBK564" s="115"/>
      <c r="BBL564" s="115"/>
      <c r="BBM564" s="115"/>
      <c r="BBN564" s="115"/>
      <c r="BBO564" s="115"/>
      <c r="BBP564" s="115"/>
      <c r="BBQ564" s="115"/>
      <c r="BBR564" s="115"/>
      <c r="BBS564" s="115"/>
      <c r="BBT564" s="115"/>
      <c r="BBU564" s="115"/>
      <c r="BBV564" s="115"/>
      <c r="BBW564" s="115"/>
      <c r="BBX564" s="115"/>
      <c r="BBY564" s="115"/>
      <c r="BBZ564" s="115"/>
      <c r="BCA564" s="115"/>
      <c r="BCB564" s="115"/>
      <c r="BCC564" s="115"/>
      <c r="BCD564" s="115"/>
      <c r="BCE564" s="115"/>
      <c r="BCF564" s="115"/>
      <c r="BCG564" s="115"/>
      <c r="BCH564" s="115"/>
      <c r="BCI564" s="115"/>
      <c r="BCJ564" s="115"/>
      <c r="BCK564" s="115"/>
      <c r="BCL564" s="115"/>
      <c r="BCM564" s="115"/>
      <c r="BCN564" s="115"/>
      <c r="BCO564" s="115"/>
      <c r="BCP564" s="115"/>
      <c r="BCQ564" s="115"/>
      <c r="BCR564" s="115"/>
      <c r="BCS564" s="115"/>
      <c r="BCT564" s="115"/>
      <c r="BCU564" s="115"/>
      <c r="BCV564" s="115"/>
      <c r="BCW564" s="115"/>
      <c r="BCX564" s="115"/>
      <c r="BCY564" s="115"/>
      <c r="BCZ564" s="115"/>
      <c r="BDA564" s="115"/>
      <c r="BDB564" s="115"/>
      <c r="BDC564" s="115"/>
      <c r="BDD564" s="115"/>
      <c r="BDE564" s="115"/>
      <c r="BDF564" s="115"/>
      <c r="BDG564" s="115"/>
      <c r="BDH564" s="115"/>
      <c r="BDI564" s="115"/>
      <c r="BDJ564" s="115"/>
      <c r="BDK564" s="115"/>
      <c r="BDL564" s="115"/>
      <c r="BDM564" s="115"/>
      <c r="BDN564" s="115"/>
      <c r="BDO564" s="115"/>
      <c r="BDP564" s="115"/>
      <c r="BDQ564" s="115"/>
      <c r="BDR564" s="115"/>
      <c r="BDS564" s="115"/>
      <c r="BDT564" s="115"/>
      <c r="BDU564" s="115"/>
      <c r="BDV564" s="115"/>
      <c r="BDW564" s="115"/>
      <c r="BDX564" s="115"/>
      <c r="BDY564" s="115"/>
      <c r="BDZ564" s="115"/>
      <c r="BEA564" s="115"/>
      <c r="BEB564" s="115"/>
      <c r="BEC564" s="115"/>
      <c r="BED564" s="115"/>
      <c r="BEE564" s="115"/>
      <c r="BEF564" s="115"/>
      <c r="BEG564" s="115"/>
      <c r="BEH564" s="115"/>
      <c r="BEI564" s="115"/>
      <c r="BEJ564" s="115"/>
      <c r="BEK564" s="115"/>
      <c r="BEL564" s="115"/>
      <c r="BEM564" s="115"/>
      <c r="BEN564" s="115"/>
      <c r="BEO564" s="115"/>
      <c r="BEP564" s="115"/>
      <c r="BEQ564" s="115"/>
      <c r="BER564" s="115"/>
      <c r="BES564" s="115"/>
      <c r="BET564" s="115"/>
      <c r="BEU564" s="115"/>
      <c r="BEV564" s="115"/>
      <c r="BEW564" s="115"/>
      <c r="BEX564" s="115"/>
      <c r="BEY564" s="115"/>
      <c r="BEZ564" s="115"/>
      <c r="BFA564" s="115"/>
      <c r="BFB564" s="115"/>
      <c r="BFC564" s="115"/>
      <c r="BFD564" s="115"/>
      <c r="BFE564" s="115"/>
      <c r="BFF564" s="115"/>
      <c r="BFG564" s="115"/>
      <c r="BFH564" s="115"/>
      <c r="BFI564" s="115"/>
      <c r="BFJ564" s="115"/>
      <c r="BFK564" s="115"/>
      <c r="BFL564" s="115"/>
      <c r="BFM564" s="115"/>
      <c r="BFN564" s="115"/>
      <c r="BFO564" s="115"/>
      <c r="BFP564" s="115"/>
      <c r="BFQ564" s="115"/>
      <c r="BFR564" s="115"/>
      <c r="BFS564" s="115"/>
      <c r="BFT564" s="115"/>
      <c r="BFU564" s="115"/>
      <c r="BFV564" s="115"/>
      <c r="BFW564" s="115"/>
      <c r="BFX564" s="115"/>
      <c r="BFY564" s="115"/>
      <c r="BFZ564" s="115"/>
      <c r="BGA564" s="115"/>
      <c r="BGB564" s="115"/>
      <c r="BGC564" s="115"/>
      <c r="BGD564" s="115"/>
      <c r="BGE564" s="115"/>
      <c r="BGF564" s="115"/>
      <c r="BGG564" s="115"/>
      <c r="BGH564" s="115"/>
      <c r="BGI564" s="115"/>
      <c r="BGJ564" s="115"/>
      <c r="BGK564" s="115"/>
      <c r="BGL564" s="115"/>
      <c r="BGM564" s="115"/>
      <c r="BGN564" s="115"/>
      <c r="BGO564" s="115"/>
      <c r="BGP564" s="115"/>
      <c r="BGQ564" s="115"/>
      <c r="BGR564" s="115"/>
      <c r="BGS564" s="115"/>
      <c r="BGT564" s="115"/>
      <c r="BGU564" s="115"/>
      <c r="BGV564" s="115"/>
      <c r="BGW564" s="115"/>
      <c r="BGX564" s="115"/>
      <c r="BGY564" s="115"/>
      <c r="BGZ564" s="115"/>
      <c r="BHA564" s="115"/>
      <c r="BHB564" s="115"/>
      <c r="BHC564" s="115"/>
      <c r="BHD564" s="115"/>
      <c r="BHE564" s="115"/>
      <c r="BHF564" s="115"/>
      <c r="BHG564" s="115"/>
      <c r="BHH564" s="115"/>
      <c r="BHI564" s="115"/>
      <c r="BHJ564" s="115"/>
      <c r="BHK564" s="115"/>
      <c r="BHL564" s="115"/>
      <c r="BHM564" s="115"/>
      <c r="BHN564" s="115"/>
      <c r="BHO564" s="115"/>
      <c r="BHP564" s="115"/>
      <c r="BHQ564" s="115"/>
      <c r="BHR564" s="115"/>
      <c r="BHS564" s="115"/>
      <c r="BHT564" s="115"/>
      <c r="BHU564" s="115"/>
      <c r="BHV564" s="115"/>
      <c r="BHW564" s="115"/>
      <c r="BHX564" s="115"/>
      <c r="BHY564" s="115"/>
      <c r="BHZ564" s="115"/>
      <c r="BIA564" s="115"/>
      <c r="BIB564" s="115"/>
      <c r="BIC564" s="115"/>
      <c r="BID564" s="115"/>
      <c r="BIE564" s="115"/>
      <c r="BIF564" s="115"/>
      <c r="BIG564" s="115"/>
      <c r="BIH564" s="115"/>
      <c r="BII564" s="115"/>
      <c r="BIJ564" s="115"/>
      <c r="BIK564" s="115"/>
      <c r="BIL564" s="115"/>
      <c r="BIM564" s="115"/>
      <c r="BIN564" s="115"/>
      <c r="BIO564" s="115"/>
      <c r="BIP564" s="115"/>
      <c r="BIQ564" s="115"/>
      <c r="BIR564" s="115"/>
      <c r="BIS564" s="115"/>
      <c r="BIT564" s="115"/>
      <c r="BIU564" s="115"/>
      <c r="BIV564" s="115"/>
      <c r="BIW564" s="115"/>
      <c r="BIX564" s="115"/>
      <c r="BIY564" s="115"/>
      <c r="BIZ564" s="115"/>
      <c r="BJA564" s="115"/>
      <c r="BJB564" s="115"/>
      <c r="BJC564" s="115"/>
      <c r="BJD564" s="115"/>
      <c r="BJE564" s="115"/>
      <c r="BJF564" s="115"/>
      <c r="BJG564" s="115"/>
      <c r="BJH564" s="115"/>
      <c r="BJI564" s="115"/>
      <c r="BJJ564" s="115"/>
      <c r="BJK564" s="115"/>
      <c r="BJL564" s="115"/>
      <c r="BJM564" s="115"/>
      <c r="BJN564" s="115"/>
      <c r="BJO564" s="115"/>
      <c r="BJP564" s="115"/>
      <c r="BJQ564" s="115"/>
      <c r="BJR564" s="115"/>
      <c r="BJS564" s="115"/>
      <c r="BJT564" s="115"/>
      <c r="BJU564" s="115"/>
      <c r="BJV564" s="115"/>
      <c r="BJW564" s="115"/>
      <c r="BJX564" s="115"/>
      <c r="BJY564" s="115"/>
      <c r="BJZ564" s="115"/>
      <c r="BKA564" s="115"/>
      <c r="BKB564" s="115"/>
      <c r="BKC564" s="115"/>
      <c r="BKD564" s="115"/>
      <c r="BKE564" s="115"/>
      <c r="BKF564" s="115"/>
      <c r="BKG564" s="115"/>
      <c r="BKH564" s="115"/>
      <c r="BKI564" s="115"/>
      <c r="BKJ564" s="115"/>
      <c r="BKK564" s="115"/>
      <c r="BKL564" s="115"/>
      <c r="BKM564" s="115"/>
      <c r="BKN564" s="115"/>
      <c r="BKO564" s="115"/>
      <c r="BKP564" s="115"/>
      <c r="BKQ564" s="115"/>
      <c r="BKR564" s="115"/>
      <c r="BKS564" s="115"/>
      <c r="BKT564" s="115"/>
      <c r="BKU564" s="115"/>
      <c r="BKV564" s="115"/>
      <c r="BKW564" s="115"/>
      <c r="BKX564" s="115"/>
      <c r="BKY564" s="115"/>
      <c r="BKZ564" s="115"/>
      <c r="BLA564" s="115"/>
      <c r="BLB564" s="115"/>
      <c r="BLC564" s="115"/>
      <c r="BLD564" s="115"/>
      <c r="BLE564" s="115"/>
      <c r="BLF564" s="115"/>
      <c r="BLG564" s="115"/>
      <c r="BLH564" s="115"/>
      <c r="BLI564" s="115"/>
      <c r="BLJ564" s="115"/>
      <c r="BLK564" s="115"/>
      <c r="BLL564" s="115"/>
      <c r="BLM564" s="115"/>
      <c r="BLN564" s="115"/>
      <c r="BLO564" s="115"/>
      <c r="BLP564" s="115"/>
      <c r="BLQ564" s="115"/>
      <c r="BLR564" s="115"/>
      <c r="BLS564" s="115"/>
      <c r="BLT564" s="115"/>
      <c r="BLU564" s="115"/>
      <c r="BLV564" s="115"/>
      <c r="BLW564" s="115"/>
      <c r="BLX564" s="115"/>
      <c r="BLY564" s="115"/>
      <c r="BLZ564" s="115"/>
      <c r="BMA564" s="115"/>
      <c r="BMB564" s="115"/>
      <c r="BMC564" s="115"/>
      <c r="BMD564" s="115"/>
      <c r="BME564" s="115"/>
      <c r="BMF564" s="115"/>
      <c r="BMG564" s="115"/>
      <c r="BMH564" s="115"/>
      <c r="BMI564" s="115"/>
      <c r="BMJ564" s="115"/>
      <c r="BMK564" s="115"/>
      <c r="BML564" s="115"/>
      <c r="BMM564" s="115"/>
      <c r="BMN564" s="115"/>
      <c r="BMO564" s="115"/>
      <c r="BMP564" s="115"/>
      <c r="BMQ564" s="115"/>
      <c r="BMR564" s="115"/>
      <c r="BMS564" s="115"/>
      <c r="BMT564" s="115"/>
      <c r="BMU564" s="115"/>
      <c r="BMV564" s="115"/>
      <c r="BMW564" s="115"/>
      <c r="BMX564" s="115"/>
      <c r="BMY564" s="115"/>
      <c r="BMZ564" s="115"/>
      <c r="BNA564" s="115"/>
      <c r="BNB564" s="115"/>
      <c r="BNC564" s="115"/>
      <c r="BND564" s="115"/>
      <c r="BNE564" s="115"/>
      <c r="BNF564" s="115"/>
      <c r="BNG564" s="115"/>
      <c r="BNH564" s="115"/>
      <c r="BNI564" s="115"/>
      <c r="BNJ564" s="115"/>
      <c r="BNK564" s="115"/>
      <c r="BNL564" s="115"/>
      <c r="BNM564" s="115"/>
      <c r="BNN564" s="115"/>
      <c r="BNO564" s="115"/>
      <c r="BNP564" s="115"/>
      <c r="BNQ564" s="115"/>
      <c r="BNR564" s="115"/>
      <c r="BNS564" s="115"/>
      <c r="BNT564" s="115"/>
      <c r="BNU564" s="115"/>
      <c r="BNV564" s="115"/>
      <c r="BNW564" s="115"/>
      <c r="BNX564" s="115"/>
      <c r="BNY564" s="115"/>
      <c r="BNZ564" s="115"/>
      <c r="BOA564" s="115"/>
      <c r="BOB564" s="115"/>
      <c r="BOC564" s="115"/>
      <c r="BOD564" s="115"/>
      <c r="BOE564" s="115"/>
      <c r="BOF564" s="115"/>
      <c r="BOG564" s="115"/>
      <c r="BOH564" s="115"/>
      <c r="BOI564" s="115"/>
      <c r="BOJ564" s="115"/>
      <c r="BOK564" s="115"/>
      <c r="BOL564" s="115"/>
      <c r="BOM564" s="115"/>
      <c r="BON564" s="115"/>
      <c r="BOO564" s="115"/>
      <c r="BOP564" s="115"/>
      <c r="BOQ564" s="115"/>
      <c r="BOR564" s="115"/>
      <c r="BOS564" s="115"/>
      <c r="BOT564" s="115"/>
      <c r="BOU564" s="115"/>
      <c r="BOV564" s="115"/>
      <c r="BOW564" s="115"/>
      <c r="BOX564" s="115"/>
      <c r="BOY564" s="115"/>
      <c r="BOZ564" s="115"/>
      <c r="BPA564" s="115"/>
      <c r="BPB564" s="115"/>
      <c r="BPC564" s="115"/>
      <c r="BPD564" s="115"/>
      <c r="BPE564" s="115"/>
      <c r="BPF564" s="115"/>
      <c r="BPG564" s="115"/>
      <c r="BPH564" s="115"/>
      <c r="BPI564" s="115"/>
      <c r="BPJ564" s="115"/>
      <c r="BPK564" s="115"/>
      <c r="BPL564" s="115"/>
      <c r="BPM564" s="115"/>
      <c r="BPN564" s="115"/>
      <c r="BPO564" s="115"/>
      <c r="BPP564" s="115"/>
      <c r="BPQ564" s="115"/>
      <c r="BPR564" s="115"/>
      <c r="BPS564" s="115"/>
      <c r="BPT564" s="115"/>
      <c r="BPU564" s="115"/>
      <c r="BPV564" s="115"/>
      <c r="BPW564" s="115"/>
      <c r="BPX564" s="115"/>
      <c r="BPY564" s="115"/>
      <c r="BPZ564" s="115"/>
      <c r="BQA564" s="115"/>
      <c r="BQB564" s="115"/>
      <c r="BQC564" s="115"/>
      <c r="BQD564" s="115"/>
      <c r="BQE564" s="115"/>
      <c r="BQF564" s="115"/>
      <c r="BQG564" s="115"/>
      <c r="BQH564" s="115"/>
      <c r="BQI564" s="115"/>
      <c r="BQJ564" s="115"/>
      <c r="BQK564" s="115"/>
      <c r="BQL564" s="115"/>
      <c r="BQM564" s="115"/>
      <c r="BQN564" s="115"/>
      <c r="BQO564" s="115"/>
      <c r="BQP564" s="115"/>
      <c r="BQQ564" s="115"/>
      <c r="BQR564" s="115"/>
      <c r="BQS564" s="115"/>
      <c r="BQT564" s="115"/>
      <c r="BQU564" s="115"/>
      <c r="BQV564" s="115"/>
      <c r="BQW564" s="115"/>
      <c r="BQX564" s="115"/>
      <c r="BQY564" s="115"/>
      <c r="BQZ564" s="115"/>
      <c r="BRA564" s="115"/>
      <c r="BRB564" s="115"/>
      <c r="BRC564" s="115"/>
      <c r="BRD564" s="115"/>
      <c r="BRE564" s="115"/>
      <c r="BRF564" s="115"/>
      <c r="BRG564" s="115"/>
      <c r="BRH564" s="115"/>
      <c r="BRI564" s="115"/>
      <c r="BRJ564" s="115"/>
      <c r="BRK564" s="115"/>
      <c r="BRL564" s="115"/>
      <c r="BRM564" s="115"/>
      <c r="BRN564" s="115"/>
      <c r="BRO564" s="115"/>
      <c r="BRP564" s="115"/>
      <c r="BRQ564" s="115"/>
      <c r="BRR564" s="115"/>
      <c r="BRS564" s="115"/>
      <c r="BRT564" s="115"/>
      <c r="BRU564" s="115"/>
      <c r="BRV564" s="115"/>
      <c r="BRW564" s="115"/>
      <c r="BRX564" s="115"/>
      <c r="BRY564" s="115"/>
      <c r="BRZ564" s="115"/>
      <c r="BSA564" s="115"/>
      <c r="BSB564" s="115"/>
      <c r="BSC564" s="115"/>
      <c r="BSD564" s="115"/>
      <c r="BSE564" s="115"/>
      <c r="BSF564" s="115"/>
      <c r="BSG564" s="115"/>
      <c r="BSH564" s="115"/>
      <c r="BSI564" s="115"/>
      <c r="BSJ564" s="115"/>
      <c r="BSK564" s="115"/>
      <c r="BSL564" s="115"/>
      <c r="BSM564" s="115"/>
      <c r="BSN564" s="115"/>
      <c r="BSO564" s="115"/>
      <c r="BSP564" s="115"/>
      <c r="BSQ564" s="115"/>
      <c r="BSR564" s="115"/>
      <c r="BSS564" s="115"/>
      <c r="BST564" s="115"/>
      <c r="BSU564" s="115"/>
      <c r="BSV564" s="115"/>
      <c r="BSW564" s="115"/>
      <c r="BSX564" s="115"/>
      <c r="BSY564" s="115"/>
      <c r="BSZ564" s="115"/>
      <c r="BTA564" s="115"/>
      <c r="BTB564" s="115"/>
      <c r="BTC564" s="115"/>
      <c r="BTD564" s="115"/>
      <c r="BTE564" s="115"/>
      <c r="BTF564" s="115"/>
      <c r="BTG564" s="115"/>
      <c r="BTH564" s="115"/>
      <c r="BTI564" s="115"/>
      <c r="BTJ564" s="115"/>
      <c r="BTK564" s="115"/>
      <c r="BTL564" s="115"/>
      <c r="BTM564" s="115"/>
      <c r="BTN564" s="115"/>
      <c r="BTO564" s="115"/>
      <c r="BTP564" s="115"/>
      <c r="BTQ564" s="115"/>
      <c r="BTR564" s="115"/>
      <c r="BTS564" s="115"/>
      <c r="BTT564" s="115"/>
      <c r="BTU564" s="115"/>
      <c r="BTV564" s="115"/>
      <c r="BTW564" s="115"/>
      <c r="BTX564" s="115"/>
      <c r="BTY564" s="115"/>
      <c r="BTZ564" s="115"/>
      <c r="BUA564" s="115"/>
      <c r="BUB564" s="115"/>
      <c r="BUC564" s="115"/>
      <c r="BUD564" s="115"/>
      <c r="BUE564" s="115"/>
      <c r="BUF564" s="115"/>
      <c r="BUG564" s="115"/>
      <c r="BUH564" s="115"/>
      <c r="BUI564" s="115"/>
      <c r="BUJ564" s="115"/>
      <c r="BUK564" s="115"/>
      <c r="BUL564" s="115"/>
      <c r="BUM564" s="115"/>
      <c r="BUN564" s="115"/>
      <c r="BUO564" s="115"/>
      <c r="BUP564" s="115"/>
      <c r="BUQ564" s="115"/>
      <c r="BUR564" s="115"/>
      <c r="BUS564" s="115"/>
      <c r="BUT564" s="115"/>
      <c r="BUU564" s="115"/>
      <c r="BUV564" s="115"/>
      <c r="BUW564" s="115"/>
      <c r="BUX564" s="115"/>
      <c r="BUY564" s="115"/>
      <c r="BUZ564" s="115"/>
      <c r="BVA564" s="115"/>
      <c r="BVB564" s="115"/>
      <c r="BVC564" s="115"/>
      <c r="BVD564" s="115"/>
      <c r="BVE564" s="115"/>
      <c r="BVF564" s="115"/>
      <c r="BVG564" s="115"/>
      <c r="BVH564" s="115"/>
      <c r="BVI564" s="115"/>
      <c r="BVJ564" s="115"/>
      <c r="BVK564" s="115"/>
      <c r="BVL564" s="115"/>
      <c r="BVM564" s="115"/>
      <c r="BVN564" s="115"/>
      <c r="BVO564" s="115"/>
      <c r="BVP564" s="115"/>
      <c r="BVQ564" s="115"/>
      <c r="BVR564" s="115"/>
      <c r="BVS564" s="115"/>
      <c r="BVT564" s="115"/>
      <c r="BVU564" s="115"/>
      <c r="BVV564" s="115"/>
      <c r="BVW564" s="115"/>
      <c r="BVX564" s="115"/>
      <c r="BVY564" s="115"/>
      <c r="BVZ564" s="115"/>
      <c r="BWA564" s="115"/>
      <c r="BWB564" s="115"/>
      <c r="BWC564" s="115"/>
      <c r="BWD564" s="115"/>
      <c r="BWE564" s="115"/>
      <c r="BWF564" s="115"/>
      <c r="BWG564" s="115"/>
      <c r="BWH564" s="115"/>
      <c r="BWI564" s="115"/>
      <c r="BWJ564" s="115"/>
      <c r="BWK564" s="115"/>
      <c r="BWL564" s="115"/>
      <c r="BWM564" s="115"/>
      <c r="BWN564" s="115"/>
      <c r="BWO564" s="115"/>
      <c r="BWP564" s="115"/>
      <c r="BWQ564" s="115"/>
      <c r="BWR564" s="115"/>
      <c r="BWS564" s="115"/>
      <c r="BWT564" s="115"/>
      <c r="BWU564" s="115"/>
      <c r="BWV564" s="115"/>
      <c r="BWW564" s="115"/>
      <c r="BWX564" s="115"/>
      <c r="BWY564" s="115"/>
      <c r="BWZ564" s="115"/>
      <c r="BXA564" s="115"/>
      <c r="BXB564" s="115"/>
      <c r="BXC564" s="115"/>
      <c r="BXD564" s="115"/>
      <c r="BXE564" s="115"/>
      <c r="BXF564" s="115"/>
      <c r="BXG564" s="115"/>
      <c r="BXH564" s="115"/>
      <c r="BXI564" s="115"/>
      <c r="BXJ564" s="115"/>
      <c r="BXK564" s="115"/>
      <c r="BXL564" s="115"/>
      <c r="BXM564" s="115"/>
      <c r="BXN564" s="115"/>
      <c r="BXO564" s="115"/>
      <c r="BXP564" s="115"/>
      <c r="BXQ564" s="115"/>
      <c r="BXR564" s="115"/>
      <c r="BXS564" s="115"/>
      <c r="BXT564" s="115"/>
      <c r="BXU564" s="115"/>
      <c r="BXV564" s="115"/>
      <c r="BXW564" s="115"/>
      <c r="BXX564" s="115"/>
      <c r="BXY564" s="115"/>
      <c r="BXZ564" s="115"/>
      <c r="BYA564" s="115"/>
      <c r="BYB564" s="115"/>
      <c r="BYC564" s="115"/>
      <c r="BYD564" s="115"/>
      <c r="BYE564" s="115"/>
      <c r="BYF564" s="115"/>
      <c r="BYG564" s="115"/>
      <c r="BYH564" s="115"/>
      <c r="BYI564" s="115"/>
      <c r="BYJ564" s="115"/>
      <c r="BYK564" s="115"/>
      <c r="BYL564" s="115"/>
      <c r="BYM564" s="115"/>
      <c r="BYN564" s="115"/>
      <c r="BYO564" s="115"/>
      <c r="BYP564" s="115"/>
      <c r="BYQ564" s="115"/>
      <c r="BYR564" s="115"/>
      <c r="BYS564" s="115"/>
      <c r="BYT564" s="115"/>
      <c r="BYU564" s="115"/>
      <c r="BYV564" s="115"/>
      <c r="BYW564" s="115"/>
      <c r="BYX564" s="115"/>
      <c r="BYY564" s="115"/>
      <c r="BYZ564" s="115"/>
      <c r="BZA564" s="115"/>
      <c r="BZB564" s="115"/>
      <c r="BZC564" s="115"/>
      <c r="BZD564" s="115"/>
      <c r="BZE564" s="115"/>
      <c r="BZF564" s="115"/>
      <c r="BZG564" s="115"/>
      <c r="BZH564" s="115"/>
      <c r="BZI564" s="115"/>
      <c r="BZJ564" s="115"/>
      <c r="BZK564" s="115"/>
      <c r="BZL564" s="115"/>
      <c r="BZM564" s="115"/>
      <c r="BZN564" s="115"/>
      <c r="BZO564" s="115"/>
      <c r="BZP564" s="115"/>
      <c r="BZQ564" s="115"/>
      <c r="BZR564" s="115"/>
      <c r="BZS564" s="115"/>
      <c r="BZT564" s="115"/>
      <c r="BZU564" s="115"/>
      <c r="BZV564" s="115"/>
      <c r="BZW564" s="115"/>
      <c r="BZX564" s="115"/>
      <c r="BZY564" s="115"/>
      <c r="BZZ564" s="115"/>
      <c r="CAA564" s="115"/>
      <c r="CAB564" s="115"/>
      <c r="CAC564" s="115"/>
      <c r="CAD564" s="115"/>
      <c r="CAE564" s="115"/>
      <c r="CAF564" s="115"/>
      <c r="CAG564" s="115"/>
      <c r="CAH564" s="115"/>
      <c r="CAI564" s="115"/>
      <c r="CAJ564" s="115"/>
      <c r="CAK564" s="115"/>
      <c r="CAL564" s="115"/>
      <c r="CAM564" s="115"/>
      <c r="CAN564" s="115"/>
      <c r="CAO564" s="115"/>
      <c r="CAP564" s="115"/>
      <c r="CAQ564" s="115"/>
      <c r="CAR564" s="115"/>
      <c r="CAS564" s="115"/>
      <c r="CAT564" s="115"/>
      <c r="CAU564" s="115"/>
      <c r="CAV564" s="115"/>
      <c r="CAW564" s="115"/>
      <c r="CAX564" s="115"/>
      <c r="CAY564" s="115"/>
      <c r="CAZ564" s="115"/>
      <c r="CBA564" s="115"/>
      <c r="CBB564" s="115"/>
      <c r="CBC564" s="115"/>
      <c r="CBD564" s="115"/>
      <c r="CBE564" s="115"/>
      <c r="CBF564" s="115"/>
      <c r="CBG564" s="115"/>
      <c r="CBH564" s="115"/>
      <c r="CBI564" s="115"/>
      <c r="CBJ564" s="115"/>
      <c r="CBK564" s="115"/>
      <c r="CBL564" s="115"/>
      <c r="CBM564" s="115"/>
      <c r="CBN564" s="115"/>
      <c r="CBO564" s="115"/>
      <c r="CBP564" s="115"/>
      <c r="CBQ564" s="115"/>
      <c r="CBR564" s="115"/>
      <c r="CBS564" s="115"/>
      <c r="CBT564" s="115"/>
      <c r="CBU564" s="115"/>
      <c r="CBV564" s="115"/>
      <c r="CBW564" s="115"/>
      <c r="CBX564" s="115"/>
      <c r="CBY564" s="115"/>
      <c r="CBZ564" s="115"/>
      <c r="CCA564" s="115"/>
      <c r="CCB564" s="115"/>
      <c r="CCC564" s="115"/>
      <c r="CCD564" s="115"/>
      <c r="CCE564" s="115"/>
      <c r="CCF564" s="115"/>
      <c r="CCG564" s="115"/>
      <c r="CCH564" s="115"/>
      <c r="CCI564" s="115"/>
      <c r="CCJ564" s="115"/>
      <c r="CCK564" s="115"/>
      <c r="CCL564" s="115"/>
      <c r="CCM564" s="115"/>
      <c r="CCN564" s="115"/>
      <c r="CCO564" s="115"/>
      <c r="CCP564" s="115"/>
      <c r="CCQ564" s="115"/>
      <c r="CCR564" s="115"/>
      <c r="CCS564" s="115"/>
      <c r="CCT564" s="115"/>
      <c r="CCU564" s="115"/>
      <c r="CCV564" s="115"/>
      <c r="CCW564" s="115"/>
      <c r="CCX564" s="115"/>
      <c r="CCY564" s="115"/>
      <c r="CCZ564" s="115"/>
      <c r="CDA564" s="115"/>
      <c r="CDB564" s="115"/>
      <c r="CDC564" s="115"/>
      <c r="CDD564" s="115"/>
      <c r="CDE564" s="115"/>
      <c r="CDF564" s="115"/>
      <c r="CDG564" s="115"/>
      <c r="CDH564" s="115"/>
      <c r="CDI564" s="115"/>
      <c r="CDJ564" s="115"/>
      <c r="CDK564" s="115"/>
      <c r="CDL564" s="115"/>
      <c r="CDM564" s="115"/>
      <c r="CDN564" s="115"/>
      <c r="CDO564" s="115"/>
      <c r="CDP564" s="115"/>
      <c r="CDQ564" s="115"/>
      <c r="CDR564" s="115"/>
      <c r="CDS564" s="115"/>
      <c r="CDT564" s="115"/>
      <c r="CDU564" s="115"/>
      <c r="CDV564" s="115"/>
      <c r="CDW564" s="115"/>
      <c r="CDX564" s="115"/>
      <c r="CDY564" s="115"/>
      <c r="CDZ564" s="115"/>
      <c r="CEA564" s="115"/>
      <c r="CEB564" s="115"/>
      <c r="CEC564" s="115"/>
      <c r="CED564" s="115"/>
      <c r="CEE564" s="115"/>
      <c r="CEF564" s="115"/>
      <c r="CEG564" s="115"/>
      <c r="CEH564" s="115"/>
      <c r="CEI564" s="115"/>
      <c r="CEJ564" s="115"/>
      <c r="CEK564" s="115"/>
      <c r="CEL564" s="115"/>
      <c r="CEM564" s="115"/>
      <c r="CEN564" s="115"/>
      <c r="CEO564" s="115"/>
      <c r="CEP564" s="115"/>
      <c r="CEQ564" s="115"/>
      <c r="CER564" s="115"/>
      <c r="CES564" s="115"/>
      <c r="CET564" s="115"/>
      <c r="CEU564" s="115"/>
      <c r="CEV564" s="115"/>
      <c r="CEW564" s="115"/>
      <c r="CEX564" s="115"/>
      <c r="CEY564" s="115"/>
      <c r="CEZ564" s="115"/>
      <c r="CFA564" s="115"/>
      <c r="CFB564" s="115"/>
      <c r="CFC564" s="115"/>
      <c r="CFD564" s="115"/>
      <c r="CFE564" s="115"/>
      <c r="CFF564" s="115"/>
      <c r="CFG564" s="115"/>
      <c r="CFH564" s="115"/>
      <c r="CFI564" s="115"/>
      <c r="CFJ564" s="115"/>
      <c r="CFK564" s="115"/>
      <c r="CFL564" s="115"/>
      <c r="CFM564" s="115"/>
      <c r="CFN564" s="115"/>
      <c r="CFO564" s="115"/>
      <c r="CFP564" s="115"/>
      <c r="CFQ564" s="115"/>
      <c r="CFR564" s="115"/>
      <c r="CFS564" s="115"/>
      <c r="CFT564" s="115"/>
      <c r="CFU564" s="115"/>
      <c r="CFV564" s="115"/>
      <c r="CFW564" s="115"/>
      <c r="CFX564" s="115"/>
      <c r="CFY564" s="115"/>
      <c r="CFZ564" s="115"/>
      <c r="CGA564" s="115"/>
      <c r="CGB564" s="115"/>
      <c r="CGC564" s="115"/>
      <c r="CGD564" s="115"/>
      <c r="CGE564" s="115"/>
      <c r="CGF564" s="115"/>
      <c r="CGG564" s="115"/>
      <c r="CGH564" s="115"/>
      <c r="CGI564" s="115"/>
      <c r="CGJ564" s="115"/>
      <c r="CGK564" s="115"/>
      <c r="CGL564" s="115"/>
      <c r="CGM564" s="115"/>
      <c r="CGN564" s="115"/>
      <c r="CGO564" s="115"/>
      <c r="CGP564" s="115"/>
      <c r="CGQ564" s="115"/>
      <c r="CGR564" s="115"/>
      <c r="CGS564" s="115"/>
      <c r="CGT564" s="115"/>
      <c r="CGU564" s="115"/>
      <c r="CGV564" s="115"/>
      <c r="CGW564" s="115"/>
      <c r="CGX564" s="115"/>
      <c r="CGY564" s="115"/>
      <c r="CGZ564" s="115"/>
      <c r="CHA564" s="115"/>
      <c r="CHB564" s="115"/>
      <c r="CHC564" s="115"/>
      <c r="CHD564" s="115"/>
      <c r="CHE564" s="115"/>
      <c r="CHF564" s="115"/>
      <c r="CHG564" s="115"/>
      <c r="CHH564" s="115"/>
      <c r="CHI564" s="115"/>
      <c r="CHJ564" s="115"/>
      <c r="CHK564" s="115"/>
      <c r="CHL564" s="115"/>
      <c r="CHM564" s="115"/>
      <c r="CHN564" s="115"/>
      <c r="CHO564" s="115"/>
      <c r="CHP564" s="115"/>
      <c r="CHQ564" s="115"/>
      <c r="CHR564" s="115"/>
      <c r="CHS564" s="115"/>
      <c r="CHT564" s="115"/>
      <c r="CHU564" s="115"/>
      <c r="CHV564" s="115"/>
      <c r="CHW564" s="115"/>
      <c r="CHX564" s="115"/>
      <c r="CHY564" s="115"/>
      <c r="CHZ564" s="115"/>
      <c r="CIA564" s="115"/>
      <c r="CIB564" s="115"/>
      <c r="CIC564" s="115"/>
      <c r="CID564" s="115"/>
      <c r="CIE564" s="115"/>
      <c r="CIF564" s="115"/>
      <c r="CIG564" s="115"/>
      <c r="CIH564" s="115"/>
      <c r="CII564" s="115"/>
      <c r="CIJ564" s="115"/>
      <c r="CIK564" s="115"/>
      <c r="CIL564" s="115"/>
      <c r="CIM564" s="115"/>
      <c r="CIN564" s="115"/>
      <c r="CIO564" s="115"/>
      <c r="CIP564" s="115"/>
      <c r="CIQ564" s="115"/>
      <c r="CIR564" s="115"/>
      <c r="CIS564" s="115"/>
      <c r="CIT564" s="115"/>
      <c r="CIU564" s="115"/>
      <c r="CIV564" s="115"/>
      <c r="CIW564" s="115"/>
      <c r="CIX564" s="115"/>
      <c r="CIY564" s="115"/>
      <c r="CIZ564" s="115"/>
      <c r="CJA564" s="115"/>
      <c r="CJB564" s="115"/>
      <c r="CJC564" s="115"/>
      <c r="CJD564" s="115"/>
      <c r="CJE564" s="115"/>
      <c r="CJF564" s="115"/>
      <c r="CJG564" s="115"/>
      <c r="CJH564" s="115"/>
      <c r="CJI564" s="115"/>
      <c r="CJJ564" s="115"/>
      <c r="CJK564" s="115"/>
      <c r="CJL564" s="115"/>
      <c r="CJM564" s="115"/>
      <c r="CJN564" s="115"/>
      <c r="CJO564" s="115"/>
      <c r="CJP564" s="115"/>
      <c r="CJQ564" s="115"/>
      <c r="CJR564" s="115"/>
      <c r="CJS564" s="115"/>
      <c r="CJT564" s="115"/>
      <c r="CJU564" s="115"/>
      <c r="CJV564" s="115"/>
      <c r="CJW564" s="115"/>
      <c r="CJX564" s="115"/>
      <c r="CJY564" s="115"/>
      <c r="CJZ564" s="115"/>
      <c r="CKA564" s="115"/>
      <c r="CKB564" s="115"/>
      <c r="CKC564" s="115"/>
      <c r="CKD564" s="115"/>
      <c r="CKE564" s="115"/>
      <c r="CKF564" s="115"/>
      <c r="CKG564" s="115"/>
      <c r="CKH564" s="115"/>
      <c r="CKI564" s="115"/>
      <c r="CKJ564" s="115"/>
      <c r="CKK564" s="115"/>
      <c r="CKL564" s="115"/>
      <c r="CKM564" s="115"/>
      <c r="CKN564" s="115"/>
      <c r="CKO564" s="115"/>
      <c r="CKP564" s="115"/>
      <c r="CKQ564" s="115"/>
      <c r="CKR564" s="115"/>
      <c r="CKS564" s="115"/>
      <c r="CKT564" s="115"/>
      <c r="CKU564" s="115"/>
      <c r="CKV564" s="115"/>
      <c r="CKW564" s="115"/>
      <c r="CKX564" s="115"/>
      <c r="CKY564" s="115"/>
      <c r="CKZ564" s="115"/>
      <c r="CLA564" s="115"/>
      <c r="CLB564" s="115"/>
      <c r="CLC564" s="115"/>
      <c r="CLD564" s="115"/>
      <c r="CLE564" s="115"/>
      <c r="CLF564" s="115"/>
      <c r="CLG564" s="115"/>
      <c r="CLH564" s="115"/>
      <c r="CLI564" s="115"/>
      <c r="CLJ564" s="115"/>
      <c r="CLK564" s="115"/>
      <c r="CLL564" s="115"/>
      <c r="CLM564" s="115"/>
      <c r="CLN564" s="115"/>
      <c r="CLO564" s="115"/>
      <c r="CLP564" s="115"/>
      <c r="CLQ564" s="115"/>
      <c r="CLR564" s="115"/>
      <c r="CLS564" s="115"/>
      <c r="CLT564" s="115"/>
      <c r="CLU564" s="115"/>
      <c r="CLV564" s="115"/>
      <c r="CLW564" s="115"/>
      <c r="CLX564" s="115"/>
      <c r="CLY564" s="115"/>
      <c r="CLZ564" s="115"/>
      <c r="CMA564" s="115"/>
      <c r="CMB564" s="115"/>
      <c r="CMC564" s="115"/>
      <c r="CMD564" s="115"/>
      <c r="CME564" s="115"/>
      <c r="CMF564" s="115"/>
      <c r="CMG564" s="115"/>
      <c r="CMH564" s="115"/>
      <c r="CMI564" s="115"/>
      <c r="CMJ564" s="115"/>
      <c r="CMK564" s="115"/>
      <c r="CML564" s="115"/>
      <c r="CMM564" s="115"/>
      <c r="CMN564" s="115"/>
      <c r="CMO564" s="115"/>
      <c r="CMP564" s="115"/>
      <c r="CMQ564" s="115"/>
      <c r="CMR564" s="115"/>
      <c r="CMS564" s="115"/>
      <c r="CMT564" s="115"/>
      <c r="CMU564" s="115"/>
      <c r="CMV564" s="115"/>
      <c r="CMW564" s="115"/>
      <c r="CMX564" s="115"/>
      <c r="CMY564" s="115"/>
      <c r="CMZ564" s="115"/>
      <c r="CNA564" s="115"/>
      <c r="CNB564" s="115"/>
      <c r="CNC564" s="115"/>
      <c r="CND564" s="115"/>
      <c r="CNE564" s="115"/>
      <c r="CNF564" s="115"/>
      <c r="CNG564" s="115"/>
      <c r="CNH564" s="115"/>
      <c r="CNI564" s="115"/>
      <c r="CNJ564" s="115"/>
      <c r="CNK564" s="115"/>
      <c r="CNL564" s="115"/>
      <c r="CNM564" s="115"/>
      <c r="CNN564" s="115"/>
      <c r="CNO564" s="115"/>
      <c r="CNP564" s="115"/>
      <c r="CNQ564" s="115"/>
      <c r="CNR564" s="115"/>
      <c r="CNS564" s="115"/>
      <c r="CNT564" s="115"/>
      <c r="CNU564" s="115"/>
      <c r="CNV564" s="115"/>
      <c r="CNW564" s="115"/>
      <c r="CNX564" s="115"/>
      <c r="CNY564" s="115"/>
      <c r="CNZ564" s="115"/>
      <c r="COA564" s="115"/>
      <c r="COB564" s="115"/>
      <c r="COC564" s="115"/>
      <c r="COD564" s="115"/>
      <c r="COE564" s="115"/>
      <c r="COF564" s="115"/>
      <c r="COG564" s="115"/>
      <c r="COH564" s="115"/>
      <c r="COI564" s="115"/>
      <c r="COJ564" s="115"/>
      <c r="COK564" s="115"/>
      <c r="COL564" s="115"/>
      <c r="COM564" s="115"/>
      <c r="CON564" s="115"/>
      <c r="COO564" s="115"/>
      <c r="COP564" s="115"/>
      <c r="COQ564" s="115"/>
      <c r="COR564" s="115"/>
      <c r="COS564" s="115"/>
      <c r="COT564" s="115"/>
      <c r="COU564" s="115"/>
      <c r="COV564" s="115"/>
      <c r="COW564" s="115"/>
      <c r="COX564" s="115"/>
      <c r="COY564" s="115"/>
      <c r="COZ564" s="115"/>
      <c r="CPA564" s="115"/>
      <c r="CPB564" s="115"/>
      <c r="CPC564" s="115"/>
      <c r="CPD564" s="115"/>
      <c r="CPE564" s="115"/>
      <c r="CPF564" s="115"/>
      <c r="CPG564" s="115"/>
      <c r="CPH564" s="115"/>
      <c r="CPI564" s="115"/>
      <c r="CPJ564" s="115"/>
      <c r="CPK564" s="115"/>
      <c r="CPL564" s="115"/>
      <c r="CPM564" s="115"/>
      <c r="CPN564" s="115"/>
      <c r="CPO564" s="115"/>
      <c r="CPP564" s="115"/>
      <c r="CPQ564" s="115"/>
      <c r="CPR564" s="115"/>
      <c r="CPS564" s="115"/>
      <c r="CPT564" s="115"/>
      <c r="CPU564" s="115"/>
      <c r="CPV564" s="115"/>
      <c r="CPW564" s="115"/>
      <c r="CPX564" s="115"/>
      <c r="CPY564" s="115"/>
      <c r="CPZ564" s="115"/>
      <c r="CQA564" s="115"/>
      <c r="CQB564" s="115"/>
      <c r="CQC564" s="115"/>
      <c r="CQD564" s="115"/>
      <c r="CQE564" s="115"/>
      <c r="CQF564" s="115"/>
      <c r="CQG564" s="115"/>
      <c r="CQH564" s="115"/>
      <c r="CQI564" s="115"/>
      <c r="CQJ564" s="115"/>
      <c r="CQK564" s="115"/>
      <c r="CQL564" s="115"/>
      <c r="CQM564" s="115"/>
      <c r="CQN564" s="115"/>
      <c r="CQO564" s="115"/>
      <c r="CQP564" s="115"/>
      <c r="CQQ564" s="115"/>
      <c r="CQR564" s="115"/>
      <c r="CQS564" s="115"/>
      <c r="CQT564" s="115"/>
      <c r="CQU564" s="115"/>
      <c r="CQV564" s="115"/>
      <c r="CQW564" s="115"/>
      <c r="CQX564" s="115"/>
      <c r="CQY564" s="115"/>
      <c r="CQZ564" s="115"/>
      <c r="CRA564" s="115"/>
      <c r="CRB564" s="115"/>
      <c r="CRC564" s="115"/>
      <c r="CRD564" s="115"/>
      <c r="CRE564" s="115"/>
      <c r="CRF564" s="115"/>
      <c r="CRG564" s="115"/>
      <c r="CRH564" s="115"/>
      <c r="CRI564" s="115"/>
      <c r="CRJ564" s="115"/>
      <c r="CRK564" s="115"/>
      <c r="CRL564" s="115"/>
      <c r="CRM564" s="115"/>
      <c r="CRN564" s="115"/>
      <c r="CRO564" s="115"/>
      <c r="CRP564" s="115"/>
      <c r="CRQ564" s="115"/>
      <c r="CRR564" s="115"/>
      <c r="CRS564" s="115"/>
      <c r="CRT564" s="115"/>
      <c r="CRU564" s="115"/>
      <c r="CRV564" s="115"/>
      <c r="CRW564" s="115"/>
      <c r="CRX564" s="115"/>
      <c r="CRY564" s="115"/>
      <c r="CRZ564" s="115"/>
      <c r="CSA564" s="115"/>
      <c r="CSB564" s="115"/>
      <c r="CSC564" s="115"/>
      <c r="CSD564" s="115"/>
      <c r="CSE564" s="115"/>
      <c r="CSF564" s="115"/>
      <c r="CSG564" s="115"/>
      <c r="CSH564" s="115"/>
      <c r="CSI564" s="115"/>
      <c r="CSJ564" s="115"/>
      <c r="CSK564" s="115"/>
      <c r="CSL564" s="115"/>
      <c r="CSM564" s="115"/>
      <c r="CSN564" s="115"/>
      <c r="CSO564" s="115"/>
      <c r="CSP564" s="115"/>
      <c r="CSQ564" s="115"/>
      <c r="CSR564" s="115"/>
      <c r="CSS564" s="115"/>
      <c r="CST564" s="115"/>
      <c r="CSU564" s="115"/>
      <c r="CSV564" s="115"/>
      <c r="CSW564" s="115"/>
      <c r="CSX564" s="115"/>
      <c r="CSY564" s="115"/>
      <c r="CSZ564" s="115"/>
      <c r="CTA564" s="115"/>
      <c r="CTB564" s="115"/>
      <c r="CTC564" s="115"/>
      <c r="CTD564" s="115"/>
      <c r="CTE564" s="115"/>
      <c r="CTF564" s="115"/>
      <c r="CTG564" s="115"/>
      <c r="CTH564" s="115"/>
      <c r="CTI564" s="115"/>
      <c r="CTJ564" s="115"/>
      <c r="CTK564" s="115"/>
      <c r="CTL564" s="115"/>
      <c r="CTM564" s="115"/>
      <c r="CTN564" s="115"/>
      <c r="CTO564" s="115"/>
      <c r="CTP564" s="115"/>
      <c r="CTQ564" s="115"/>
      <c r="CTR564" s="115"/>
      <c r="CTS564" s="115"/>
      <c r="CTT564" s="115"/>
      <c r="CTU564" s="115"/>
      <c r="CTV564" s="115"/>
      <c r="CTW564" s="115"/>
      <c r="CTX564" s="115"/>
      <c r="CTY564" s="115"/>
      <c r="CTZ564" s="115"/>
      <c r="CUA564" s="115"/>
      <c r="CUB564" s="115"/>
      <c r="CUC564" s="115"/>
      <c r="CUD564" s="115"/>
      <c r="CUE564" s="115"/>
      <c r="CUF564" s="115"/>
      <c r="CUG564" s="115"/>
      <c r="CUH564" s="115"/>
      <c r="CUI564" s="115"/>
      <c r="CUJ564" s="115"/>
      <c r="CUK564" s="115"/>
      <c r="CUL564" s="115"/>
      <c r="CUM564" s="115"/>
      <c r="CUN564" s="115"/>
      <c r="CUO564" s="115"/>
      <c r="CUP564" s="115"/>
      <c r="CUQ564" s="115"/>
      <c r="CUR564" s="115"/>
      <c r="CUS564" s="115"/>
      <c r="CUT564" s="115"/>
      <c r="CUU564" s="115"/>
      <c r="CUV564" s="115"/>
      <c r="CUW564" s="115"/>
      <c r="CUX564" s="115"/>
      <c r="CUY564" s="115"/>
      <c r="CUZ564" s="115"/>
      <c r="CVA564" s="115"/>
      <c r="CVB564" s="115"/>
      <c r="CVC564" s="115"/>
      <c r="CVD564" s="115"/>
      <c r="CVE564" s="115"/>
      <c r="CVF564" s="115"/>
      <c r="CVG564" s="115"/>
      <c r="CVH564" s="115"/>
      <c r="CVI564" s="115"/>
      <c r="CVJ564" s="115"/>
      <c r="CVK564" s="115"/>
      <c r="CVL564" s="115"/>
      <c r="CVM564" s="115"/>
      <c r="CVN564" s="115"/>
      <c r="CVO564" s="115"/>
      <c r="CVP564" s="115"/>
      <c r="CVQ564" s="115"/>
      <c r="CVR564" s="115"/>
      <c r="CVS564" s="115"/>
      <c r="CVT564" s="115"/>
      <c r="CVU564" s="115"/>
      <c r="CVV564" s="115"/>
      <c r="CVW564" s="115"/>
      <c r="CVX564" s="115"/>
      <c r="CVY564" s="115"/>
      <c r="CVZ564" s="115"/>
      <c r="CWA564" s="115"/>
      <c r="CWB564" s="115"/>
      <c r="CWC564" s="115"/>
      <c r="CWD564" s="115"/>
      <c r="CWE564" s="115"/>
      <c r="CWF564" s="115"/>
      <c r="CWG564" s="115"/>
      <c r="CWH564" s="115"/>
      <c r="CWI564" s="115"/>
      <c r="CWJ564" s="115"/>
      <c r="CWK564" s="115"/>
      <c r="CWL564" s="115"/>
      <c r="CWM564" s="115"/>
      <c r="CWN564" s="115"/>
      <c r="CWO564" s="115"/>
      <c r="CWP564" s="115"/>
      <c r="CWQ564" s="115"/>
      <c r="CWR564" s="115"/>
      <c r="CWS564" s="115"/>
      <c r="CWT564" s="115"/>
      <c r="CWU564" s="115"/>
      <c r="CWV564" s="115"/>
      <c r="CWW564" s="115"/>
      <c r="CWX564" s="115"/>
      <c r="CWY564" s="115"/>
      <c r="CWZ564" s="115"/>
      <c r="CXA564" s="115"/>
      <c r="CXB564" s="115"/>
      <c r="CXC564" s="115"/>
      <c r="CXD564" s="115"/>
      <c r="CXE564" s="115"/>
      <c r="CXF564" s="115"/>
      <c r="CXG564" s="115"/>
      <c r="CXH564" s="115"/>
      <c r="CXI564" s="115"/>
      <c r="CXJ564" s="115"/>
      <c r="CXK564" s="115"/>
      <c r="CXL564" s="115"/>
      <c r="CXM564" s="115"/>
      <c r="CXN564" s="115"/>
      <c r="CXO564" s="115"/>
      <c r="CXP564" s="115"/>
      <c r="CXQ564" s="115"/>
      <c r="CXR564" s="115"/>
      <c r="CXS564" s="115"/>
      <c r="CXT564" s="115"/>
      <c r="CXU564" s="115"/>
      <c r="CXV564" s="115"/>
      <c r="CXW564" s="115"/>
      <c r="CXX564" s="115"/>
      <c r="CXY564" s="115"/>
      <c r="CXZ564" s="115"/>
      <c r="CYA564" s="115"/>
      <c r="CYB564" s="115"/>
      <c r="CYC564" s="115"/>
      <c r="CYD564" s="115"/>
      <c r="CYE564" s="115"/>
      <c r="CYF564" s="115"/>
      <c r="CYG564" s="115"/>
      <c r="CYH564" s="115"/>
      <c r="CYI564" s="115"/>
      <c r="CYJ564" s="115"/>
      <c r="CYK564" s="115"/>
      <c r="CYL564" s="115"/>
      <c r="CYM564" s="115"/>
      <c r="CYN564" s="115"/>
      <c r="CYO564" s="115"/>
      <c r="CYP564" s="115"/>
      <c r="CYQ564" s="115"/>
      <c r="CYR564" s="115"/>
      <c r="CYS564" s="115"/>
      <c r="CYT564" s="115"/>
      <c r="CYU564" s="115"/>
      <c r="CYV564" s="115"/>
      <c r="CYW564" s="115"/>
      <c r="CYX564" s="115"/>
      <c r="CYY564" s="115"/>
      <c r="CYZ564" s="115"/>
      <c r="CZA564" s="115"/>
      <c r="CZB564" s="115"/>
      <c r="CZC564" s="115"/>
      <c r="CZD564" s="115"/>
      <c r="CZE564" s="115"/>
      <c r="CZF564" s="115"/>
      <c r="CZG564" s="115"/>
      <c r="CZH564" s="115"/>
      <c r="CZI564" s="115"/>
      <c r="CZJ564" s="115"/>
      <c r="CZK564" s="115"/>
      <c r="CZL564" s="115"/>
      <c r="CZM564" s="115"/>
      <c r="CZN564" s="115"/>
      <c r="CZO564" s="115"/>
      <c r="CZP564" s="115"/>
      <c r="CZQ564" s="115"/>
      <c r="CZR564" s="115"/>
      <c r="CZS564" s="115"/>
      <c r="CZT564" s="115"/>
      <c r="CZU564" s="115"/>
      <c r="CZV564" s="115"/>
      <c r="CZW564" s="115"/>
      <c r="CZX564" s="115"/>
      <c r="CZY564" s="115"/>
      <c r="CZZ564" s="115"/>
      <c r="DAA564" s="115"/>
      <c r="DAB564" s="115"/>
      <c r="DAC564" s="115"/>
      <c r="DAD564" s="115"/>
      <c r="DAE564" s="115"/>
      <c r="DAF564" s="115"/>
      <c r="DAG564" s="115"/>
      <c r="DAH564" s="115"/>
      <c r="DAI564" s="115"/>
      <c r="DAJ564" s="115"/>
      <c r="DAK564" s="115"/>
      <c r="DAL564" s="115"/>
      <c r="DAM564" s="115"/>
      <c r="DAN564" s="115"/>
      <c r="DAO564" s="115"/>
      <c r="DAP564" s="115"/>
      <c r="DAQ564" s="115"/>
      <c r="DAR564" s="115"/>
      <c r="DAS564" s="115"/>
      <c r="DAT564" s="115"/>
      <c r="DAU564" s="115"/>
      <c r="DAV564" s="115"/>
      <c r="DAW564" s="115"/>
      <c r="DAX564" s="115"/>
      <c r="DAY564" s="115"/>
      <c r="DAZ564" s="115"/>
      <c r="DBA564" s="115"/>
      <c r="DBB564" s="115"/>
      <c r="DBC564" s="115"/>
      <c r="DBD564" s="115"/>
      <c r="DBE564" s="115"/>
      <c r="DBF564" s="115"/>
      <c r="DBG564" s="115"/>
      <c r="DBH564" s="115"/>
      <c r="DBI564" s="115"/>
      <c r="DBJ564" s="115"/>
      <c r="DBK564" s="115"/>
      <c r="DBL564" s="115"/>
      <c r="DBM564" s="115"/>
      <c r="DBN564" s="115"/>
      <c r="DBO564" s="115"/>
      <c r="DBP564" s="115"/>
      <c r="DBQ564" s="115"/>
      <c r="DBR564" s="115"/>
      <c r="DBS564" s="115"/>
      <c r="DBT564" s="115"/>
      <c r="DBU564" s="115"/>
      <c r="DBV564" s="115"/>
      <c r="DBW564" s="115"/>
      <c r="DBX564" s="115"/>
      <c r="DBY564" s="115"/>
      <c r="DBZ564" s="115"/>
      <c r="DCA564" s="115"/>
      <c r="DCB564" s="115"/>
      <c r="DCC564" s="115"/>
      <c r="DCD564" s="115"/>
      <c r="DCE564" s="115"/>
      <c r="DCF564" s="115"/>
      <c r="DCG564" s="115"/>
      <c r="DCH564" s="115"/>
      <c r="DCI564" s="115"/>
      <c r="DCJ564" s="115"/>
      <c r="DCK564" s="115"/>
      <c r="DCL564" s="115"/>
      <c r="DCM564" s="115"/>
      <c r="DCN564" s="115"/>
      <c r="DCO564" s="115"/>
      <c r="DCP564" s="115"/>
      <c r="DCQ564" s="115"/>
      <c r="DCR564" s="115"/>
      <c r="DCS564" s="115"/>
      <c r="DCT564" s="115"/>
      <c r="DCU564" s="115"/>
      <c r="DCV564" s="115"/>
      <c r="DCW564" s="115"/>
      <c r="DCX564" s="115"/>
      <c r="DCY564" s="115"/>
      <c r="DCZ564" s="115"/>
      <c r="DDA564" s="115"/>
      <c r="DDB564" s="115"/>
      <c r="DDC564" s="115"/>
      <c r="DDD564" s="115"/>
      <c r="DDE564" s="115"/>
      <c r="DDF564" s="115"/>
      <c r="DDG564" s="115"/>
      <c r="DDH564" s="115"/>
      <c r="DDI564" s="115"/>
      <c r="DDJ564" s="115"/>
      <c r="DDK564" s="115"/>
      <c r="DDL564" s="115"/>
      <c r="DDM564" s="115"/>
      <c r="DDN564" s="115"/>
      <c r="DDO564" s="115"/>
      <c r="DDP564" s="115"/>
      <c r="DDQ564" s="115"/>
      <c r="DDR564" s="115"/>
      <c r="DDS564" s="115"/>
      <c r="DDT564" s="115"/>
      <c r="DDU564" s="115"/>
      <c r="DDV564" s="115"/>
      <c r="DDW564" s="115"/>
      <c r="DDX564" s="115"/>
      <c r="DDY564" s="115"/>
      <c r="DDZ564" s="115"/>
      <c r="DEA564" s="115"/>
      <c r="DEB564" s="115"/>
      <c r="DEC564" s="115"/>
      <c r="DED564" s="115"/>
      <c r="DEE564" s="115"/>
      <c r="DEF564" s="115"/>
      <c r="DEG564" s="115"/>
      <c r="DEH564" s="115"/>
      <c r="DEI564" s="115"/>
      <c r="DEJ564" s="115"/>
      <c r="DEK564" s="115"/>
      <c r="DEL564" s="115"/>
      <c r="DEM564" s="115"/>
      <c r="DEN564" s="115"/>
      <c r="DEO564" s="115"/>
      <c r="DEP564" s="115"/>
      <c r="DEQ564" s="115"/>
      <c r="DER564" s="115"/>
      <c r="DES564" s="115"/>
      <c r="DET564" s="115"/>
      <c r="DEU564" s="115"/>
      <c r="DEV564" s="115"/>
      <c r="DEW564" s="115"/>
      <c r="DEX564" s="115"/>
      <c r="DEY564" s="115"/>
      <c r="DEZ564" s="115"/>
      <c r="DFA564" s="115"/>
      <c r="DFB564" s="115"/>
      <c r="DFC564" s="115"/>
      <c r="DFD564" s="115"/>
      <c r="DFE564" s="115"/>
      <c r="DFF564" s="115"/>
      <c r="DFG564" s="115"/>
      <c r="DFH564" s="115"/>
      <c r="DFI564" s="115"/>
      <c r="DFJ564" s="115"/>
      <c r="DFK564" s="115"/>
      <c r="DFL564" s="115"/>
      <c r="DFM564" s="115"/>
      <c r="DFN564" s="115"/>
      <c r="DFO564" s="115"/>
      <c r="DFP564" s="115"/>
      <c r="DFQ564" s="115"/>
      <c r="DFR564" s="115"/>
      <c r="DFS564" s="115"/>
      <c r="DFT564" s="115"/>
      <c r="DFU564" s="115"/>
      <c r="DFV564" s="115"/>
      <c r="DFW564" s="115"/>
      <c r="DFX564" s="115"/>
      <c r="DFY564" s="115"/>
      <c r="DFZ564" s="115"/>
      <c r="DGA564" s="115"/>
      <c r="DGB564" s="115"/>
      <c r="DGC564" s="115"/>
      <c r="DGD564" s="115"/>
      <c r="DGE564" s="115"/>
      <c r="DGF564" s="115"/>
      <c r="DGG564" s="115"/>
      <c r="DGH564" s="115"/>
      <c r="DGI564" s="115"/>
      <c r="DGJ564" s="115"/>
      <c r="DGK564" s="115"/>
      <c r="DGL564" s="115"/>
      <c r="DGM564" s="115"/>
      <c r="DGN564" s="115"/>
      <c r="DGO564" s="115"/>
      <c r="DGP564" s="115"/>
      <c r="DGQ564" s="115"/>
      <c r="DGR564" s="115"/>
      <c r="DGS564" s="115"/>
      <c r="DGT564" s="115"/>
      <c r="DGU564" s="115"/>
      <c r="DGV564" s="115"/>
      <c r="DGW564" s="115"/>
      <c r="DGX564" s="115"/>
      <c r="DGY564" s="115"/>
      <c r="DGZ564" s="115"/>
      <c r="DHA564" s="115"/>
      <c r="DHB564" s="115"/>
      <c r="DHC564" s="115"/>
      <c r="DHD564" s="115"/>
      <c r="DHE564" s="115"/>
      <c r="DHF564" s="115"/>
      <c r="DHG564" s="115"/>
      <c r="DHH564" s="115"/>
      <c r="DHI564" s="115"/>
      <c r="DHJ564" s="115"/>
      <c r="DHK564" s="115"/>
      <c r="DHL564" s="115"/>
      <c r="DHM564" s="115"/>
      <c r="DHN564" s="115"/>
      <c r="DHO564" s="115"/>
      <c r="DHP564" s="115"/>
      <c r="DHQ564" s="115"/>
      <c r="DHR564" s="115"/>
      <c r="DHS564" s="115"/>
      <c r="DHT564" s="115"/>
      <c r="DHU564" s="115"/>
      <c r="DHV564" s="115"/>
      <c r="DHW564" s="115"/>
      <c r="DHX564" s="115"/>
      <c r="DHY564" s="115"/>
      <c r="DHZ564" s="115"/>
      <c r="DIA564" s="115"/>
      <c r="DIB564" s="115"/>
      <c r="DIC564" s="115"/>
      <c r="DID564" s="115"/>
      <c r="DIE564" s="115"/>
      <c r="DIF564" s="115"/>
      <c r="DIG564" s="115"/>
      <c r="DIH564" s="115"/>
      <c r="DII564" s="115"/>
      <c r="DIJ564" s="115"/>
      <c r="DIK564" s="115"/>
      <c r="DIL564" s="115"/>
      <c r="DIM564" s="115"/>
      <c r="DIN564" s="115"/>
      <c r="DIO564" s="115"/>
      <c r="DIP564" s="115"/>
      <c r="DIQ564" s="115"/>
      <c r="DIR564" s="115"/>
      <c r="DIS564" s="115"/>
      <c r="DIT564" s="115"/>
      <c r="DIU564" s="115"/>
      <c r="DIV564" s="115"/>
      <c r="DIW564" s="115"/>
      <c r="DIX564" s="115"/>
      <c r="DIY564" s="115"/>
      <c r="DIZ564" s="115"/>
      <c r="DJA564" s="115"/>
      <c r="DJB564" s="115"/>
      <c r="DJC564" s="115"/>
      <c r="DJD564" s="115"/>
      <c r="DJE564" s="115"/>
      <c r="DJF564" s="115"/>
      <c r="DJG564" s="115"/>
      <c r="DJH564" s="115"/>
      <c r="DJI564" s="115"/>
      <c r="DJJ564" s="115"/>
      <c r="DJK564" s="115"/>
      <c r="DJL564" s="115"/>
      <c r="DJM564" s="115"/>
      <c r="DJN564" s="115"/>
      <c r="DJO564" s="115"/>
      <c r="DJP564" s="115"/>
      <c r="DJQ564" s="115"/>
      <c r="DJR564" s="115"/>
      <c r="DJS564" s="115"/>
      <c r="DJT564" s="115"/>
      <c r="DJU564" s="115"/>
      <c r="DJV564" s="115"/>
      <c r="DJW564" s="115"/>
      <c r="DJX564" s="115"/>
      <c r="DJY564" s="115"/>
      <c r="DJZ564" s="115"/>
      <c r="DKA564" s="115"/>
      <c r="DKB564" s="115"/>
      <c r="DKC564" s="115"/>
      <c r="DKD564" s="115"/>
      <c r="DKE564" s="115"/>
      <c r="DKF564" s="115"/>
      <c r="DKG564" s="115"/>
      <c r="DKH564" s="115"/>
      <c r="DKI564" s="115"/>
      <c r="DKJ564" s="115"/>
      <c r="DKK564" s="115"/>
      <c r="DKL564" s="115"/>
      <c r="DKM564" s="115"/>
      <c r="DKN564" s="115"/>
      <c r="DKO564" s="115"/>
      <c r="DKP564" s="115"/>
      <c r="DKQ564" s="115"/>
      <c r="DKR564" s="115"/>
      <c r="DKS564" s="115"/>
      <c r="DKT564" s="115"/>
      <c r="DKU564" s="115"/>
      <c r="DKV564" s="115"/>
      <c r="DKW564" s="115"/>
      <c r="DKX564" s="115"/>
      <c r="DKY564" s="115"/>
      <c r="DKZ564" s="115"/>
      <c r="DLA564" s="115"/>
      <c r="DLB564" s="115"/>
      <c r="DLC564" s="115"/>
      <c r="DLD564" s="115"/>
      <c r="DLE564" s="115"/>
      <c r="DLF564" s="115"/>
      <c r="DLG564" s="115"/>
      <c r="DLH564" s="115"/>
      <c r="DLI564" s="115"/>
      <c r="DLJ564" s="115"/>
      <c r="DLK564" s="115"/>
      <c r="DLL564" s="115"/>
      <c r="DLM564" s="115"/>
      <c r="DLN564" s="115"/>
      <c r="DLO564" s="115"/>
      <c r="DLP564" s="115"/>
      <c r="DLQ564" s="115"/>
      <c r="DLR564" s="115"/>
      <c r="DLS564" s="115"/>
      <c r="DLT564" s="115"/>
      <c r="DLU564" s="115"/>
      <c r="DLV564" s="115"/>
      <c r="DLW564" s="115"/>
      <c r="DLX564" s="115"/>
      <c r="DLY564" s="115"/>
      <c r="DLZ564" s="115"/>
      <c r="DMA564" s="115"/>
      <c r="DMB564" s="115"/>
      <c r="DMC564" s="115"/>
      <c r="DMD564" s="115"/>
      <c r="DME564" s="115"/>
      <c r="DMF564" s="115"/>
      <c r="DMG564" s="115"/>
      <c r="DMH564" s="115"/>
      <c r="DMI564" s="115"/>
      <c r="DMJ564" s="115"/>
      <c r="DMK564" s="115"/>
      <c r="DML564" s="115"/>
      <c r="DMM564" s="115"/>
      <c r="DMN564" s="115"/>
      <c r="DMO564" s="115"/>
      <c r="DMP564" s="115"/>
      <c r="DMQ564" s="115"/>
      <c r="DMR564" s="115"/>
      <c r="DMS564" s="115"/>
      <c r="DMT564" s="115"/>
      <c r="DMU564" s="115"/>
      <c r="DMV564" s="115"/>
      <c r="DMW564" s="115"/>
      <c r="DMX564" s="115"/>
      <c r="DMY564" s="115"/>
      <c r="DMZ564" s="115"/>
      <c r="DNA564" s="115"/>
      <c r="DNB564" s="115"/>
      <c r="DNC564" s="115"/>
      <c r="DND564" s="115"/>
      <c r="DNE564" s="115"/>
      <c r="DNF564" s="115"/>
      <c r="DNG564" s="115"/>
      <c r="DNH564" s="115"/>
      <c r="DNI564" s="115"/>
      <c r="DNJ564" s="115"/>
      <c r="DNK564" s="115"/>
      <c r="DNL564" s="115"/>
      <c r="DNM564" s="115"/>
      <c r="DNN564" s="115"/>
      <c r="DNO564" s="115"/>
      <c r="DNP564" s="115"/>
      <c r="DNQ564" s="115"/>
      <c r="DNR564" s="115"/>
      <c r="DNS564" s="115"/>
      <c r="DNT564" s="115"/>
      <c r="DNU564" s="115"/>
      <c r="DNV564" s="115"/>
      <c r="DNW564" s="115"/>
      <c r="DNX564" s="115"/>
      <c r="DNY564" s="115"/>
      <c r="DNZ564" s="115"/>
      <c r="DOA564" s="115"/>
      <c r="DOB564" s="115"/>
      <c r="DOC564" s="115"/>
      <c r="DOD564" s="115"/>
      <c r="DOE564" s="115"/>
      <c r="DOF564" s="115"/>
      <c r="DOG564" s="115"/>
      <c r="DOH564" s="115"/>
      <c r="DOI564" s="115"/>
      <c r="DOJ564" s="115"/>
      <c r="DOK564" s="115"/>
      <c r="DOL564" s="115"/>
      <c r="DOM564" s="115"/>
      <c r="DON564" s="115"/>
      <c r="DOO564" s="115"/>
      <c r="DOP564" s="115"/>
      <c r="DOQ564" s="115"/>
      <c r="DOR564" s="115"/>
      <c r="DOS564" s="115"/>
      <c r="DOT564" s="115"/>
      <c r="DOU564" s="115"/>
      <c r="DOV564" s="115"/>
      <c r="DOW564" s="115"/>
      <c r="DOX564" s="115"/>
      <c r="DOY564" s="115"/>
      <c r="DOZ564" s="115"/>
      <c r="DPA564" s="115"/>
      <c r="DPB564" s="115"/>
      <c r="DPC564" s="115"/>
      <c r="DPD564" s="115"/>
      <c r="DPE564" s="115"/>
      <c r="DPF564" s="115"/>
      <c r="DPG564" s="115"/>
      <c r="DPH564" s="115"/>
      <c r="DPI564" s="115"/>
      <c r="DPJ564" s="115"/>
      <c r="DPK564" s="115"/>
      <c r="DPL564" s="115"/>
      <c r="DPM564" s="115"/>
      <c r="DPN564" s="115"/>
      <c r="DPO564" s="115"/>
      <c r="DPP564" s="115"/>
      <c r="DPQ564" s="115"/>
      <c r="DPR564" s="115"/>
      <c r="DPS564" s="115"/>
      <c r="DPT564" s="115"/>
      <c r="DPU564" s="115"/>
      <c r="DPV564" s="115"/>
      <c r="DPW564" s="115"/>
      <c r="DPX564" s="115"/>
      <c r="DPY564" s="115"/>
      <c r="DPZ564" s="115"/>
      <c r="DQA564" s="115"/>
      <c r="DQB564" s="115"/>
      <c r="DQC564" s="115"/>
      <c r="DQD564" s="115"/>
      <c r="DQE564" s="115"/>
      <c r="DQF564" s="115"/>
      <c r="DQG564" s="115"/>
      <c r="DQH564" s="115"/>
      <c r="DQI564" s="115"/>
      <c r="DQJ564" s="115"/>
      <c r="DQK564" s="115"/>
      <c r="DQL564" s="115"/>
      <c r="DQM564" s="115"/>
      <c r="DQN564" s="115"/>
      <c r="DQO564" s="115"/>
      <c r="DQP564" s="115"/>
      <c r="DQQ564" s="115"/>
      <c r="DQR564" s="115"/>
      <c r="DQS564" s="115"/>
      <c r="DQT564" s="115"/>
      <c r="DQU564" s="115"/>
      <c r="DQV564" s="115"/>
      <c r="DQW564" s="115"/>
      <c r="DQX564" s="115"/>
      <c r="DQY564" s="115"/>
      <c r="DQZ564" s="115"/>
      <c r="DRA564" s="115"/>
      <c r="DRB564" s="115"/>
      <c r="DRC564" s="115"/>
      <c r="DRD564" s="115"/>
      <c r="DRE564" s="115"/>
      <c r="DRF564" s="115"/>
      <c r="DRG564" s="115"/>
      <c r="DRH564" s="115"/>
      <c r="DRI564" s="115"/>
      <c r="DRJ564" s="115"/>
      <c r="DRK564" s="115"/>
      <c r="DRL564" s="115"/>
      <c r="DRM564" s="115"/>
      <c r="DRN564" s="115"/>
      <c r="DRO564" s="115"/>
      <c r="DRP564" s="115"/>
      <c r="DRQ564" s="115"/>
      <c r="DRR564" s="115"/>
      <c r="DRS564" s="115"/>
      <c r="DRT564" s="115"/>
      <c r="DRU564" s="115"/>
      <c r="DRV564" s="115"/>
      <c r="DRW564" s="115"/>
      <c r="DRX564" s="115"/>
      <c r="DRY564" s="115"/>
      <c r="DRZ564" s="115"/>
      <c r="DSA564" s="115"/>
      <c r="DSB564" s="115"/>
      <c r="DSC564" s="115"/>
      <c r="DSD564" s="115"/>
      <c r="DSE564" s="115"/>
      <c r="DSF564" s="115"/>
      <c r="DSG564" s="115"/>
      <c r="DSH564" s="115"/>
      <c r="DSI564" s="115"/>
      <c r="DSJ564" s="115"/>
      <c r="DSK564" s="115"/>
      <c r="DSL564" s="115"/>
      <c r="DSM564" s="115"/>
      <c r="DSN564" s="115"/>
      <c r="DSO564" s="115"/>
      <c r="DSP564" s="115"/>
      <c r="DSQ564" s="115"/>
      <c r="DSR564" s="115"/>
      <c r="DSS564" s="115"/>
      <c r="DST564" s="115"/>
      <c r="DSU564" s="115"/>
      <c r="DSV564" s="115"/>
      <c r="DSW564" s="115"/>
      <c r="DSX564" s="115"/>
      <c r="DSY564" s="115"/>
      <c r="DSZ564" s="115"/>
      <c r="DTA564" s="115"/>
      <c r="DTB564" s="115"/>
      <c r="DTC564" s="115"/>
      <c r="DTD564" s="115"/>
      <c r="DTE564" s="115"/>
      <c r="DTF564" s="115"/>
      <c r="DTG564" s="115"/>
      <c r="DTH564" s="115"/>
      <c r="DTI564" s="115"/>
      <c r="DTJ564" s="115"/>
      <c r="DTK564" s="115"/>
      <c r="DTL564" s="115"/>
      <c r="DTM564" s="115"/>
      <c r="DTN564" s="115"/>
      <c r="DTO564" s="115"/>
      <c r="DTP564" s="115"/>
      <c r="DTQ564" s="115"/>
      <c r="DTR564" s="115"/>
      <c r="DTS564" s="115"/>
      <c r="DTT564" s="115"/>
      <c r="DTU564" s="115"/>
      <c r="DTV564" s="115"/>
      <c r="DTW564" s="115"/>
      <c r="DTX564" s="115"/>
      <c r="DTY564" s="115"/>
      <c r="DTZ564" s="115"/>
      <c r="DUA564" s="115"/>
      <c r="DUB564" s="115"/>
      <c r="DUC564" s="115"/>
      <c r="DUD564" s="115"/>
      <c r="DUE564" s="115"/>
      <c r="DUF564" s="115"/>
      <c r="DUG564" s="115"/>
      <c r="DUH564" s="115"/>
      <c r="DUI564" s="115"/>
      <c r="DUJ564" s="115"/>
      <c r="DUK564" s="115"/>
      <c r="DUL564" s="115"/>
      <c r="DUM564" s="115"/>
      <c r="DUN564" s="115"/>
      <c r="DUO564" s="115"/>
      <c r="DUP564" s="115"/>
      <c r="DUQ564" s="115"/>
      <c r="DUR564" s="115"/>
      <c r="DUS564" s="115"/>
      <c r="DUT564" s="115"/>
      <c r="DUU564" s="115"/>
      <c r="DUV564" s="115"/>
      <c r="DUW564" s="115"/>
      <c r="DUX564" s="115"/>
      <c r="DUY564" s="115"/>
      <c r="DUZ564" s="115"/>
      <c r="DVA564" s="115"/>
      <c r="DVB564" s="115"/>
      <c r="DVC564" s="115"/>
      <c r="DVD564" s="115"/>
      <c r="DVE564" s="115"/>
      <c r="DVF564" s="115"/>
      <c r="DVG564" s="115"/>
      <c r="DVH564" s="115"/>
      <c r="DVI564" s="115"/>
      <c r="DVJ564" s="115"/>
      <c r="DVK564" s="115"/>
      <c r="DVL564" s="115"/>
      <c r="DVM564" s="115"/>
      <c r="DVN564" s="115"/>
      <c r="DVO564" s="115"/>
      <c r="DVP564" s="115"/>
      <c r="DVQ564" s="115"/>
      <c r="DVR564" s="115"/>
      <c r="DVS564" s="115"/>
      <c r="DVT564" s="115"/>
      <c r="DVU564" s="115"/>
      <c r="DVV564" s="115"/>
      <c r="DVW564" s="115"/>
      <c r="DVX564" s="115"/>
      <c r="DVY564" s="115"/>
      <c r="DVZ564" s="115"/>
      <c r="DWA564" s="115"/>
      <c r="DWB564" s="115"/>
      <c r="DWC564" s="115"/>
      <c r="DWD564" s="115"/>
      <c r="DWE564" s="115"/>
      <c r="DWF564" s="115"/>
      <c r="DWG564" s="115"/>
      <c r="DWH564" s="115"/>
      <c r="DWI564" s="115"/>
      <c r="DWJ564" s="115"/>
      <c r="DWK564" s="115"/>
      <c r="DWL564" s="115"/>
      <c r="DWM564" s="115"/>
      <c r="DWN564" s="115"/>
      <c r="DWO564" s="115"/>
      <c r="DWP564" s="115"/>
      <c r="DWQ564" s="115"/>
      <c r="DWR564" s="115"/>
      <c r="DWS564" s="115"/>
      <c r="DWT564" s="115"/>
      <c r="DWU564" s="115"/>
      <c r="DWV564" s="115"/>
      <c r="DWW564" s="115"/>
      <c r="DWX564" s="115"/>
      <c r="DWY564" s="115"/>
      <c r="DWZ564" s="115"/>
      <c r="DXA564" s="115"/>
      <c r="DXB564" s="115"/>
      <c r="DXC564" s="115"/>
      <c r="DXD564" s="115"/>
      <c r="DXE564" s="115"/>
      <c r="DXF564" s="115"/>
      <c r="DXG564" s="115"/>
      <c r="DXH564" s="115"/>
      <c r="DXI564" s="115"/>
      <c r="DXJ564" s="115"/>
      <c r="DXK564" s="115"/>
      <c r="DXL564" s="115"/>
      <c r="DXM564" s="115"/>
      <c r="DXN564" s="115"/>
      <c r="DXO564" s="115"/>
      <c r="DXP564" s="115"/>
      <c r="DXQ564" s="115"/>
      <c r="DXR564" s="115"/>
      <c r="DXS564" s="115"/>
      <c r="DXT564" s="115"/>
      <c r="DXU564" s="115"/>
      <c r="DXV564" s="115"/>
      <c r="DXW564" s="115"/>
      <c r="DXX564" s="115"/>
      <c r="DXY564" s="115"/>
      <c r="DXZ564" s="115"/>
      <c r="DYA564" s="115"/>
      <c r="DYB564" s="115"/>
      <c r="DYC564" s="115"/>
      <c r="DYD564" s="115"/>
      <c r="DYE564" s="115"/>
      <c r="DYF564" s="115"/>
      <c r="DYG564" s="115"/>
      <c r="DYH564" s="115"/>
      <c r="DYI564" s="115"/>
      <c r="DYJ564" s="115"/>
      <c r="DYK564" s="115"/>
      <c r="DYL564" s="115"/>
      <c r="DYM564" s="115"/>
      <c r="DYN564" s="115"/>
      <c r="DYO564" s="115"/>
      <c r="DYP564" s="115"/>
      <c r="DYQ564" s="115"/>
      <c r="DYR564" s="115"/>
      <c r="DYS564" s="115"/>
      <c r="DYT564" s="115"/>
      <c r="DYU564" s="115"/>
      <c r="DYV564" s="115"/>
      <c r="DYW564" s="115"/>
      <c r="DYX564" s="115"/>
      <c r="DYY564" s="115"/>
      <c r="DYZ564" s="115"/>
      <c r="DZA564" s="115"/>
      <c r="DZB564" s="115"/>
      <c r="DZC564" s="115"/>
      <c r="DZD564" s="115"/>
      <c r="DZE564" s="115"/>
      <c r="DZF564" s="115"/>
      <c r="DZG564" s="115"/>
      <c r="DZH564" s="115"/>
      <c r="DZI564" s="115"/>
      <c r="DZJ564" s="115"/>
      <c r="DZK564" s="115"/>
      <c r="DZL564" s="115"/>
      <c r="DZM564" s="115"/>
      <c r="DZN564" s="115"/>
      <c r="DZO564" s="115"/>
      <c r="DZP564" s="115"/>
      <c r="DZQ564" s="115"/>
      <c r="DZR564" s="115"/>
      <c r="DZS564" s="115"/>
      <c r="DZT564" s="115"/>
      <c r="DZU564" s="115"/>
      <c r="DZV564" s="115"/>
      <c r="DZW564" s="115"/>
      <c r="DZX564" s="115"/>
      <c r="DZY564" s="115"/>
      <c r="DZZ564" s="115"/>
      <c r="EAA564" s="115"/>
      <c r="EAB564" s="115"/>
      <c r="EAC564" s="115"/>
      <c r="EAD564" s="115"/>
      <c r="EAE564" s="115"/>
      <c r="EAF564" s="115"/>
      <c r="EAG564" s="115"/>
      <c r="EAH564" s="115"/>
      <c r="EAI564" s="115"/>
      <c r="EAJ564" s="115"/>
      <c r="EAK564" s="115"/>
      <c r="EAL564" s="115"/>
      <c r="EAM564" s="115"/>
      <c r="EAN564" s="115"/>
      <c r="EAO564" s="115"/>
      <c r="EAP564" s="115"/>
      <c r="EAQ564" s="115"/>
      <c r="EAR564" s="115"/>
      <c r="EAS564" s="115"/>
      <c r="EAT564" s="115"/>
      <c r="EAU564" s="115"/>
      <c r="EAV564" s="115"/>
      <c r="EAW564" s="115"/>
      <c r="EAX564" s="115"/>
      <c r="EAY564" s="115"/>
      <c r="EAZ564" s="115"/>
      <c r="EBA564" s="115"/>
      <c r="EBB564" s="115"/>
      <c r="EBC564" s="115"/>
      <c r="EBD564" s="115"/>
      <c r="EBE564" s="115"/>
      <c r="EBF564" s="115"/>
      <c r="EBG564" s="115"/>
      <c r="EBH564" s="115"/>
      <c r="EBI564" s="115"/>
      <c r="EBJ564" s="115"/>
      <c r="EBK564" s="115"/>
      <c r="EBL564" s="115"/>
      <c r="EBM564" s="115"/>
      <c r="EBN564" s="115"/>
      <c r="EBO564" s="115"/>
      <c r="EBP564" s="115"/>
      <c r="EBQ564" s="115"/>
      <c r="EBR564" s="115"/>
      <c r="EBS564" s="115"/>
      <c r="EBT564" s="115"/>
      <c r="EBU564" s="115"/>
      <c r="EBV564" s="115"/>
      <c r="EBW564" s="115"/>
      <c r="EBX564" s="115"/>
      <c r="EBY564" s="115"/>
      <c r="EBZ564" s="115"/>
      <c r="ECA564" s="115"/>
      <c r="ECB564" s="115"/>
      <c r="ECC564" s="115"/>
      <c r="ECD564" s="115"/>
      <c r="ECE564" s="115"/>
      <c r="ECF564" s="115"/>
      <c r="ECG564" s="115"/>
      <c r="ECH564" s="115"/>
      <c r="ECI564" s="115"/>
      <c r="ECJ564" s="115"/>
      <c r="ECK564" s="115"/>
      <c r="ECL564" s="115"/>
      <c r="ECM564" s="115"/>
      <c r="ECN564" s="115"/>
      <c r="ECO564" s="115"/>
      <c r="ECP564" s="115"/>
      <c r="ECQ564" s="115"/>
      <c r="ECR564" s="115"/>
      <c r="ECS564" s="115"/>
      <c r="ECT564" s="115"/>
      <c r="ECU564" s="115"/>
      <c r="ECV564" s="115"/>
      <c r="ECW564" s="115"/>
      <c r="ECX564" s="115"/>
      <c r="ECY564" s="115"/>
      <c r="ECZ564" s="115"/>
      <c r="EDA564" s="115"/>
      <c r="EDB564" s="115"/>
      <c r="EDC564" s="115"/>
      <c r="EDD564" s="115"/>
      <c r="EDE564" s="115"/>
      <c r="EDF564" s="115"/>
      <c r="EDG564" s="115"/>
      <c r="EDH564" s="115"/>
      <c r="EDI564" s="115"/>
      <c r="EDJ564" s="115"/>
      <c r="EDK564" s="115"/>
      <c r="EDL564" s="115"/>
      <c r="EDM564" s="115"/>
      <c r="EDN564" s="115"/>
      <c r="EDO564" s="115"/>
      <c r="EDP564" s="115"/>
      <c r="EDQ564" s="115"/>
      <c r="EDR564" s="115"/>
      <c r="EDS564" s="115"/>
      <c r="EDT564" s="115"/>
      <c r="EDU564" s="115"/>
      <c r="EDV564" s="115"/>
      <c r="EDW564" s="115"/>
      <c r="EDX564" s="115"/>
      <c r="EDY564" s="115"/>
      <c r="EDZ564" s="115"/>
      <c r="EEA564" s="115"/>
      <c r="EEB564" s="115"/>
      <c r="EEC564" s="115"/>
      <c r="EED564" s="115"/>
      <c r="EEE564" s="115"/>
      <c r="EEF564" s="115"/>
      <c r="EEG564" s="115"/>
      <c r="EEH564" s="115"/>
      <c r="EEI564" s="115"/>
      <c r="EEJ564" s="115"/>
      <c r="EEK564" s="115"/>
      <c r="EEL564" s="115"/>
      <c r="EEM564" s="115"/>
      <c r="EEN564" s="115"/>
      <c r="EEO564" s="115"/>
      <c r="EEP564" s="115"/>
      <c r="EEQ564" s="115"/>
      <c r="EER564" s="115"/>
      <c r="EES564" s="115"/>
      <c r="EET564" s="115"/>
      <c r="EEU564" s="115"/>
      <c r="EEV564" s="115"/>
      <c r="EEW564" s="115"/>
      <c r="EEX564" s="115"/>
      <c r="EEY564" s="115"/>
      <c r="EEZ564" s="115"/>
      <c r="EFA564" s="115"/>
      <c r="EFB564" s="115"/>
      <c r="EFC564" s="115"/>
      <c r="EFD564" s="115"/>
      <c r="EFE564" s="115"/>
      <c r="EFF564" s="115"/>
      <c r="EFG564" s="115"/>
      <c r="EFH564" s="115"/>
      <c r="EFI564" s="115"/>
      <c r="EFJ564" s="115"/>
      <c r="EFK564" s="115"/>
      <c r="EFL564" s="115"/>
      <c r="EFM564" s="115"/>
      <c r="EFN564" s="115"/>
      <c r="EFO564" s="115"/>
      <c r="EFP564" s="115"/>
      <c r="EFQ564" s="115"/>
      <c r="EFR564" s="115"/>
      <c r="EFS564" s="115"/>
      <c r="EFT564" s="115"/>
      <c r="EFU564" s="115"/>
      <c r="EFV564" s="115"/>
      <c r="EFW564" s="115"/>
      <c r="EFX564" s="115"/>
      <c r="EFY564" s="115"/>
      <c r="EFZ564" s="115"/>
      <c r="EGA564" s="115"/>
      <c r="EGB564" s="115"/>
      <c r="EGC564" s="115"/>
      <c r="EGD564" s="115"/>
      <c r="EGE564" s="115"/>
      <c r="EGF564" s="115"/>
      <c r="EGG564" s="115"/>
      <c r="EGH564" s="115"/>
      <c r="EGI564" s="115"/>
      <c r="EGJ564" s="115"/>
      <c r="EGK564" s="115"/>
      <c r="EGL564" s="115"/>
      <c r="EGM564" s="115"/>
      <c r="EGN564" s="115"/>
      <c r="EGO564" s="115"/>
      <c r="EGP564" s="115"/>
      <c r="EGQ564" s="115"/>
      <c r="EGR564" s="115"/>
      <c r="EGS564" s="115"/>
      <c r="EGT564" s="115"/>
      <c r="EGU564" s="115"/>
      <c r="EGV564" s="115"/>
      <c r="EGW564" s="115"/>
      <c r="EGX564" s="115"/>
      <c r="EGY564" s="115"/>
      <c r="EGZ564" s="115"/>
      <c r="EHA564" s="115"/>
      <c r="EHB564" s="115"/>
      <c r="EHC564" s="115"/>
      <c r="EHD564" s="115"/>
      <c r="EHE564" s="115"/>
      <c r="EHF564" s="115"/>
      <c r="EHG564" s="115"/>
      <c r="EHH564" s="115"/>
      <c r="EHI564" s="115"/>
      <c r="EHJ564" s="115"/>
      <c r="EHK564" s="115"/>
      <c r="EHL564" s="115"/>
      <c r="EHM564" s="115"/>
      <c r="EHN564" s="115"/>
      <c r="EHO564" s="115"/>
      <c r="EHP564" s="115"/>
      <c r="EHQ564" s="115"/>
      <c r="EHR564" s="115"/>
      <c r="EHS564" s="115"/>
      <c r="EHT564" s="115"/>
      <c r="EHU564" s="115"/>
      <c r="EHV564" s="115"/>
      <c r="EHW564" s="115"/>
      <c r="EHX564" s="115"/>
      <c r="EHY564" s="115"/>
      <c r="EHZ564" s="115"/>
      <c r="EIA564" s="115"/>
      <c r="EIB564" s="115"/>
      <c r="EIC564" s="115"/>
      <c r="EID564" s="115"/>
      <c r="EIE564" s="115"/>
      <c r="EIF564" s="115"/>
      <c r="EIG564" s="115"/>
      <c r="EIH564" s="115"/>
      <c r="EII564" s="115"/>
      <c r="EIJ564" s="115"/>
      <c r="EIK564" s="115"/>
      <c r="EIL564" s="115"/>
      <c r="EIM564" s="115"/>
      <c r="EIN564" s="115"/>
      <c r="EIO564" s="115"/>
      <c r="EIP564" s="115"/>
      <c r="EIQ564" s="115"/>
      <c r="EIR564" s="115"/>
      <c r="EIS564" s="115"/>
      <c r="EIT564" s="115"/>
      <c r="EIU564" s="115"/>
      <c r="EIV564" s="115"/>
      <c r="EIW564" s="115"/>
      <c r="EIX564" s="115"/>
      <c r="EIY564" s="115"/>
      <c r="EIZ564" s="115"/>
      <c r="EJA564" s="115"/>
      <c r="EJB564" s="115"/>
      <c r="EJC564" s="115"/>
      <c r="EJD564" s="115"/>
      <c r="EJE564" s="115"/>
      <c r="EJF564" s="115"/>
      <c r="EJG564" s="115"/>
      <c r="EJH564" s="115"/>
      <c r="EJI564" s="115"/>
      <c r="EJJ564" s="115"/>
      <c r="EJK564" s="115"/>
      <c r="EJL564" s="115"/>
      <c r="EJM564" s="115"/>
      <c r="EJN564" s="115"/>
      <c r="EJO564" s="115"/>
      <c r="EJP564" s="115"/>
      <c r="EJQ564" s="115"/>
      <c r="EJR564" s="115"/>
      <c r="EJS564" s="115"/>
      <c r="EJT564" s="115"/>
      <c r="EJU564" s="115"/>
      <c r="EJV564" s="115"/>
      <c r="EJW564" s="115"/>
      <c r="EJX564" s="115"/>
      <c r="EJY564" s="115"/>
      <c r="EJZ564" s="115"/>
      <c r="EKA564" s="115"/>
      <c r="EKB564" s="115"/>
      <c r="EKC564" s="115"/>
      <c r="EKD564" s="115"/>
      <c r="EKE564" s="115"/>
      <c r="EKF564" s="115"/>
      <c r="EKG564" s="115"/>
      <c r="EKH564" s="115"/>
      <c r="EKI564" s="115"/>
      <c r="EKJ564" s="115"/>
      <c r="EKK564" s="115"/>
      <c r="EKL564" s="115"/>
      <c r="EKM564" s="115"/>
      <c r="EKN564" s="115"/>
      <c r="EKO564" s="115"/>
      <c r="EKP564" s="115"/>
      <c r="EKQ564" s="115"/>
      <c r="EKR564" s="115"/>
      <c r="EKS564" s="115"/>
      <c r="EKT564" s="115"/>
      <c r="EKU564" s="115"/>
      <c r="EKV564" s="115"/>
      <c r="EKW564" s="115"/>
      <c r="EKX564" s="115"/>
      <c r="EKY564" s="115"/>
      <c r="EKZ564" s="115"/>
      <c r="ELA564" s="115"/>
      <c r="ELB564" s="115"/>
      <c r="ELC564" s="115"/>
      <c r="ELD564" s="115"/>
      <c r="ELE564" s="115"/>
      <c r="ELF564" s="115"/>
      <c r="ELG564" s="115"/>
      <c r="ELH564" s="115"/>
      <c r="ELI564" s="115"/>
      <c r="ELJ564" s="115"/>
      <c r="ELK564" s="115"/>
      <c r="ELL564" s="115"/>
      <c r="ELM564" s="115"/>
      <c r="ELN564" s="115"/>
      <c r="ELO564" s="115"/>
      <c r="ELP564" s="115"/>
      <c r="ELQ564" s="115"/>
      <c r="ELR564" s="115"/>
      <c r="ELS564" s="115"/>
      <c r="ELT564" s="115"/>
      <c r="ELU564" s="115"/>
      <c r="ELV564" s="115"/>
      <c r="ELW564" s="115"/>
      <c r="ELX564" s="115"/>
      <c r="ELY564" s="115"/>
      <c r="ELZ564" s="115"/>
      <c r="EMA564" s="115"/>
      <c r="EMB564" s="115"/>
      <c r="EMC564" s="115"/>
      <c r="EMD564" s="115"/>
      <c r="EME564" s="115"/>
      <c r="EMF564" s="115"/>
      <c r="EMG564" s="115"/>
      <c r="EMH564" s="115"/>
      <c r="EMI564" s="115"/>
      <c r="EMJ564" s="115"/>
      <c r="EMK564" s="115"/>
      <c r="EML564" s="115"/>
      <c r="EMM564" s="115"/>
      <c r="EMN564" s="115"/>
      <c r="EMO564" s="115"/>
      <c r="EMP564" s="115"/>
      <c r="EMQ564" s="115"/>
      <c r="EMR564" s="115"/>
      <c r="EMS564" s="115"/>
      <c r="EMT564" s="115"/>
      <c r="EMU564" s="115"/>
      <c r="EMV564" s="115"/>
      <c r="EMW564" s="115"/>
      <c r="EMX564" s="115"/>
      <c r="EMY564" s="115"/>
      <c r="EMZ564" s="115"/>
      <c r="ENA564" s="115"/>
      <c r="ENB564" s="115"/>
      <c r="ENC564" s="115"/>
      <c r="END564" s="115"/>
      <c r="ENE564" s="115"/>
      <c r="ENF564" s="115"/>
      <c r="ENG564" s="115"/>
      <c r="ENH564" s="115"/>
      <c r="ENI564" s="115"/>
      <c r="ENJ564" s="115"/>
      <c r="ENK564" s="115"/>
      <c r="ENL564" s="115"/>
      <c r="ENM564" s="115"/>
      <c r="ENN564" s="115"/>
      <c r="ENO564" s="115"/>
      <c r="ENP564" s="115"/>
      <c r="ENQ564" s="115"/>
      <c r="ENR564" s="115"/>
      <c r="ENS564" s="115"/>
      <c r="ENT564" s="115"/>
      <c r="ENU564" s="115"/>
      <c r="ENV564" s="115"/>
      <c r="ENW564" s="115"/>
      <c r="ENX564" s="115"/>
      <c r="ENY564" s="115"/>
      <c r="ENZ564" s="115"/>
      <c r="EOA564" s="115"/>
      <c r="EOB564" s="115"/>
      <c r="EOC564" s="115"/>
      <c r="EOD564" s="115"/>
      <c r="EOE564" s="115"/>
      <c r="EOF564" s="115"/>
      <c r="EOG564" s="115"/>
      <c r="EOH564" s="115"/>
      <c r="EOI564" s="115"/>
      <c r="EOJ564" s="115"/>
      <c r="EOK564" s="115"/>
      <c r="EOL564" s="115"/>
      <c r="EOM564" s="115"/>
      <c r="EON564" s="115"/>
      <c r="EOO564" s="115"/>
      <c r="EOP564" s="115"/>
      <c r="EOQ564" s="115"/>
      <c r="EOR564" s="115"/>
      <c r="EOS564" s="115"/>
      <c r="EOT564" s="115"/>
      <c r="EOU564" s="115"/>
      <c r="EOV564" s="115"/>
      <c r="EOW564" s="115"/>
      <c r="EOX564" s="115"/>
      <c r="EOY564" s="115"/>
      <c r="EOZ564" s="115"/>
      <c r="EPA564" s="115"/>
      <c r="EPB564" s="115"/>
      <c r="EPC564" s="115"/>
      <c r="EPD564" s="115"/>
      <c r="EPE564" s="115"/>
      <c r="EPF564" s="115"/>
      <c r="EPG564" s="115"/>
      <c r="EPH564" s="115"/>
      <c r="EPI564" s="115"/>
      <c r="EPJ564" s="115"/>
      <c r="EPK564" s="115"/>
      <c r="EPL564" s="115"/>
      <c r="EPM564" s="115"/>
      <c r="EPN564" s="115"/>
      <c r="EPO564" s="115"/>
      <c r="EPP564" s="115"/>
      <c r="EPQ564" s="115"/>
      <c r="EPR564" s="115"/>
      <c r="EPS564" s="115"/>
      <c r="EPT564" s="115"/>
      <c r="EPU564" s="115"/>
      <c r="EPV564" s="115"/>
      <c r="EPW564" s="115"/>
      <c r="EPX564" s="115"/>
      <c r="EPY564" s="115"/>
      <c r="EPZ564" s="115"/>
      <c r="EQA564" s="115"/>
      <c r="EQB564" s="115"/>
      <c r="EQC564" s="115"/>
      <c r="EQD564" s="115"/>
      <c r="EQE564" s="115"/>
      <c r="EQF564" s="115"/>
      <c r="EQG564" s="115"/>
      <c r="EQH564" s="115"/>
      <c r="EQI564" s="115"/>
      <c r="EQJ564" s="115"/>
      <c r="EQK564" s="115"/>
      <c r="EQL564" s="115"/>
      <c r="EQM564" s="115"/>
      <c r="EQN564" s="115"/>
      <c r="EQO564" s="115"/>
      <c r="EQP564" s="115"/>
      <c r="EQQ564" s="115"/>
      <c r="EQR564" s="115"/>
      <c r="EQS564" s="115"/>
      <c r="EQT564" s="115"/>
      <c r="EQU564" s="115"/>
      <c r="EQV564" s="115"/>
      <c r="EQW564" s="115"/>
      <c r="EQX564" s="115"/>
      <c r="EQY564" s="115"/>
      <c r="EQZ564" s="115"/>
      <c r="ERA564" s="115"/>
      <c r="ERB564" s="115"/>
      <c r="ERC564" s="115"/>
      <c r="ERD564" s="115"/>
      <c r="ERE564" s="115"/>
      <c r="ERF564" s="115"/>
      <c r="ERG564" s="115"/>
      <c r="ERH564" s="115"/>
      <c r="ERI564" s="115"/>
      <c r="ERJ564" s="115"/>
      <c r="ERK564" s="115"/>
      <c r="ERL564" s="115"/>
      <c r="ERM564" s="115"/>
      <c r="ERN564" s="115"/>
      <c r="ERO564" s="115"/>
      <c r="ERP564" s="115"/>
      <c r="ERQ564" s="115"/>
      <c r="ERR564" s="115"/>
      <c r="ERS564" s="115"/>
      <c r="ERT564" s="115"/>
      <c r="ERU564" s="115"/>
      <c r="ERV564" s="115"/>
      <c r="ERW564" s="115"/>
      <c r="ERX564" s="115"/>
      <c r="ERY564" s="115"/>
      <c r="ERZ564" s="115"/>
      <c r="ESA564" s="115"/>
      <c r="ESB564" s="115"/>
      <c r="ESC564" s="115"/>
      <c r="ESD564" s="115"/>
      <c r="ESE564" s="115"/>
      <c r="ESF564" s="115"/>
      <c r="ESG564" s="115"/>
      <c r="ESH564" s="115"/>
      <c r="ESI564" s="115"/>
      <c r="ESJ564" s="115"/>
      <c r="ESK564" s="115"/>
      <c r="ESL564" s="115"/>
      <c r="ESM564" s="115"/>
      <c r="ESN564" s="115"/>
      <c r="ESO564" s="115"/>
      <c r="ESP564" s="115"/>
      <c r="ESQ564" s="115"/>
      <c r="ESR564" s="115"/>
      <c r="ESS564" s="115"/>
      <c r="EST564" s="115"/>
      <c r="ESU564" s="115"/>
      <c r="ESV564" s="115"/>
      <c r="ESW564" s="115"/>
      <c r="ESX564" s="115"/>
      <c r="ESY564" s="115"/>
      <c r="ESZ564" s="115"/>
      <c r="ETA564" s="115"/>
      <c r="ETB564" s="115"/>
      <c r="ETC564" s="115"/>
      <c r="ETD564" s="115"/>
      <c r="ETE564" s="115"/>
      <c r="ETF564" s="115"/>
      <c r="ETG564" s="115"/>
      <c r="ETH564" s="115"/>
      <c r="ETI564" s="115"/>
      <c r="ETJ564" s="115"/>
      <c r="ETK564" s="115"/>
      <c r="ETL564" s="115"/>
      <c r="ETM564" s="115"/>
      <c r="ETN564" s="115"/>
      <c r="ETO564" s="115"/>
      <c r="ETP564" s="115"/>
      <c r="ETQ564" s="115"/>
      <c r="ETR564" s="115"/>
      <c r="ETS564" s="115"/>
      <c r="ETT564" s="115"/>
      <c r="ETU564" s="115"/>
      <c r="ETV564" s="115"/>
      <c r="ETW564" s="115"/>
      <c r="ETX564" s="115"/>
      <c r="ETY564" s="115"/>
      <c r="ETZ564" s="115"/>
      <c r="EUA564" s="115"/>
      <c r="EUB564" s="115"/>
      <c r="EUC564" s="115"/>
      <c r="EUD564" s="115"/>
      <c r="EUE564" s="115"/>
      <c r="EUF564" s="115"/>
      <c r="EUG564" s="115"/>
      <c r="EUH564" s="115"/>
      <c r="EUI564" s="115"/>
      <c r="EUJ564" s="115"/>
      <c r="EUK564" s="115"/>
      <c r="EUL564" s="115"/>
      <c r="EUM564" s="115"/>
      <c r="EUN564" s="115"/>
      <c r="EUO564" s="115"/>
      <c r="EUP564" s="115"/>
      <c r="EUQ564" s="115"/>
      <c r="EUR564" s="115"/>
      <c r="EUS564" s="115"/>
      <c r="EUT564" s="115"/>
      <c r="EUU564" s="115"/>
      <c r="EUV564" s="115"/>
      <c r="EUW564" s="115"/>
      <c r="EUX564" s="115"/>
      <c r="EUY564" s="115"/>
      <c r="EUZ564" s="115"/>
      <c r="EVA564" s="115"/>
      <c r="EVB564" s="115"/>
      <c r="EVC564" s="115"/>
      <c r="EVD564" s="115"/>
      <c r="EVE564" s="115"/>
      <c r="EVF564" s="115"/>
      <c r="EVG564" s="115"/>
      <c r="EVH564" s="115"/>
      <c r="EVI564" s="115"/>
      <c r="EVJ564" s="115"/>
      <c r="EVK564" s="115"/>
      <c r="EVL564" s="115"/>
      <c r="EVM564" s="115"/>
      <c r="EVN564" s="115"/>
      <c r="EVO564" s="115"/>
      <c r="EVP564" s="115"/>
      <c r="EVQ564" s="115"/>
      <c r="EVR564" s="115"/>
      <c r="EVS564" s="115"/>
      <c r="EVT564" s="115"/>
      <c r="EVU564" s="115"/>
      <c r="EVV564" s="115"/>
      <c r="EVW564" s="115"/>
      <c r="EVX564" s="115"/>
      <c r="EVY564" s="115"/>
      <c r="EVZ564" s="115"/>
      <c r="EWA564" s="115"/>
      <c r="EWB564" s="115"/>
      <c r="EWC564" s="115"/>
      <c r="EWD564" s="115"/>
      <c r="EWE564" s="115"/>
      <c r="EWF564" s="115"/>
      <c r="EWG564" s="115"/>
      <c r="EWH564" s="115"/>
      <c r="EWI564" s="115"/>
      <c r="EWJ564" s="115"/>
      <c r="EWK564" s="115"/>
      <c r="EWL564" s="115"/>
      <c r="EWM564" s="115"/>
      <c r="EWN564" s="115"/>
      <c r="EWO564" s="115"/>
      <c r="EWP564" s="115"/>
      <c r="EWQ564" s="115"/>
      <c r="EWR564" s="115"/>
      <c r="EWS564" s="115"/>
      <c r="EWT564" s="115"/>
      <c r="EWU564" s="115"/>
      <c r="EWV564" s="115"/>
      <c r="EWW564" s="115"/>
      <c r="EWX564" s="115"/>
      <c r="EWY564" s="115"/>
      <c r="EWZ564" s="115"/>
      <c r="EXA564" s="115"/>
      <c r="EXB564" s="115"/>
      <c r="EXC564" s="115"/>
      <c r="EXD564" s="115"/>
      <c r="EXE564" s="115"/>
      <c r="EXF564" s="115"/>
      <c r="EXG564" s="115"/>
      <c r="EXH564" s="115"/>
      <c r="EXI564" s="115"/>
      <c r="EXJ564" s="115"/>
      <c r="EXK564" s="115"/>
      <c r="EXL564" s="115"/>
      <c r="EXM564" s="115"/>
      <c r="EXN564" s="115"/>
      <c r="EXO564" s="115"/>
      <c r="EXP564" s="115"/>
      <c r="EXQ564" s="115"/>
      <c r="EXR564" s="115"/>
      <c r="EXS564" s="115"/>
      <c r="EXT564" s="115"/>
      <c r="EXU564" s="115"/>
      <c r="EXV564" s="115"/>
      <c r="EXW564" s="115"/>
      <c r="EXX564" s="115"/>
      <c r="EXY564" s="115"/>
      <c r="EXZ564" s="115"/>
      <c r="EYA564" s="115"/>
      <c r="EYB564" s="115"/>
      <c r="EYC564" s="115"/>
      <c r="EYD564" s="115"/>
      <c r="EYE564" s="115"/>
      <c r="EYF564" s="115"/>
      <c r="EYG564" s="115"/>
      <c r="EYH564" s="115"/>
      <c r="EYI564" s="115"/>
      <c r="EYJ564" s="115"/>
      <c r="EYK564" s="115"/>
      <c r="EYL564" s="115"/>
      <c r="EYM564" s="115"/>
      <c r="EYN564" s="115"/>
      <c r="EYO564" s="115"/>
      <c r="EYP564" s="115"/>
      <c r="EYQ564" s="115"/>
      <c r="EYR564" s="115"/>
      <c r="EYS564" s="115"/>
      <c r="EYT564" s="115"/>
      <c r="EYU564" s="115"/>
      <c r="EYV564" s="115"/>
      <c r="EYW564" s="115"/>
      <c r="EYX564" s="115"/>
      <c r="EYY564" s="115"/>
      <c r="EYZ564" s="115"/>
      <c r="EZA564" s="115"/>
      <c r="EZB564" s="115"/>
      <c r="EZC564" s="115"/>
      <c r="EZD564" s="115"/>
      <c r="EZE564" s="115"/>
      <c r="EZF564" s="115"/>
      <c r="EZG564" s="115"/>
      <c r="EZH564" s="115"/>
      <c r="EZI564" s="115"/>
      <c r="EZJ564" s="115"/>
      <c r="EZK564" s="115"/>
      <c r="EZL564" s="115"/>
      <c r="EZM564" s="115"/>
      <c r="EZN564" s="115"/>
      <c r="EZO564" s="115"/>
      <c r="EZP564" s="115"/>
      <c r="EZQ564" s="115"/>
      <c r="EZR564" s="115"/>
      <c r="EZS564" s="115"/>
      <c r="EZT564" s="115"/>
      <c r="EZU564" s="115"/>
      <c r="EZV564" s="115"/>
      <c r="EZW564" s="115"/>
      <c r="EZX564" s="115"/>
      <c r="EZY564" s="115"/>
      <c r="EZZ564" s="115"/>
      <c r="FAA564" s="115"/>
      <c r="FAB564" s="115"/>
      <c r="FAC564" s="115"/>
      <c r="FAD564" s="115"/>
      <c r="FAE564" s="115"/>
      <c r="FAF564" s="115"/>
      <c r="FAG564" s="115"/>
      <c r="FAH564" s="115"/>
      <c r="FAI564" s="115"/>
      <c r="FAJ564" s="115"/>
      <c r="FAK564" s="115"/>
      <c r="FAL564" s="115"/>
      <c r="FAM564" s="115"/>
      <c r="FAN564" s="115"/>
      <c r="FAO564" s="115"/>
      <c r="FAP564" s="115"/>
      <c r="FAQ564" s="115"/>
      <c r="FAR564" s="115"/>
      <c r="FAS564" s="115"/>
      <c r="FAT564" s="115"/>
      <c r="FAU564" s="115"/>
      <c r="FAV564" s="115"/>
      <c r="FAW564" s="115"/>
      <c r="FAX564" s="115"/>
      <c r="FAY564" s="115"/>
      <c r="FAZ564" s="115"/>
      <c r="FBA564" s="115"/>
      <c r="FBB564" s="115"/>
      <c r="FBC564" s="115"/>
      <c r="FBD564" s="115"/>
      <c r="FBE564" s="115"/>
      <c r="FBF564" s="115"/>
      <c r="FBG564" s="115"/>
      <c r="FBH564" s="115"/>
      <c r="FBI564" s="115"/>
      <c r="FBJ564" s="115"/>
      <c r="FBK564" s="115"/>
      <c r="FBL564" s="115"/>
      <c r="FBM564" s="115"/>
      <c r="FBN564" s="115"/>
      <c r="FBO564" s="115"/>
      <c r="FBP564" s="115"/>
      <c r="FBQ564" s="115"/>
      <c r="FBR564" s="115"/>
      <c r="FBS564" s="115"/>
      <c r="FBT564" s="115"/>
      <c r="FBU564" s="115"/>
      <c r="FBV564" s="115"/>
      <c r="FBW564" s="115"/>
      <c r="FBX564" s="115"/>
      <c r="FBY564" s="115"/>
      <c r="FBZ564" s="115"/>
      <c r="FCA564" s="115"/>
      <c r="FCB564" s="115"/>
      <c r="FCC564" s="115"/>
      <c r="FCD564" s="115"/>
      <c r="FCE564" s="115"/>
      <c r="FCF564" s="115"/>
      <c r="FCG564" s="115"/>
      <c r="FCH564" s="115"/>
      <c r="FCI564" s="115"/>
      <c r="FCJ564" s="115"/>
      <c r="FCK564" s="115"/>
      <c r="FCL564" s="115"/>
      <c r="FCM564" s="115"/>
      <c r="FCN564" s="115"/>
      <c r="FCO564" s="115"/>
      <c r="FCP564" s="115"/>
      <c r="FCQ564" s="115"/>
      <c r="FCR564" s="115"/>
      <c r="FCS564" s="115"/>
      <c r="FCT564" s="115"/>
      <c r="FCU564" s="115"/>
      <c r="FCV564" s="115"/>
      <c r="FCW564" s="115"/>
      <c r="FCX564" s="115"/>
      <c r="FCY564" s="115"/>
      <c r="FCZ564" s="115"/>
      <c r="FDA564" s="115"/>
      <c r="FDB564" s="115"/>
      <c r="FDC564" s="115"/>
      <c r="FDD564" s="115"/>
      <c r="FDE564" s="115"/>
      <c r="FDF564" s="115"/>
      <c r="FDG564" s="115"/>
      <c r="FDH564" s="115"/>
      <c r="FDI564" s="115"/>
      <c r="FDJ564" s="115"/>
      <c r="FDK564" s="115"/>
      <c r="FDL564" s="115"/>
      <c r="FDM564" s="115"/>
      <c r="FDN564" s="115"/>
      <c r="FDO564" s="115"/>
      <c r="FDP564" s="115"/>
      <c r="FDQ564" s="115"/>
      <c r="FDR564" s="115"/>
      <c r="FDS564" s="115"/>
      <c r="FDT564" s="115"/>
      <c r="FDU564" s="115"/>
      <c r="FDV564" s="115"/>
      <c r="FDW564" s="115"/>
      <c r="FDX564" s="115"/>
      <c r="FDY564" s="115"/>
      <c r="FDZ564" s="115"/>
      <c r="FEA564" s="115"/>
      <c r="FEB564" s="115"/>
      <c r="FEC564" s="115"/>
      <c r="FED564" s="115"/>
      <c r="FEE564" s="115"/>
      <c r="FEF564" s="115"/>
      <c r="FEG564" s="115"/>
      <c r="FEH564" s="115"/>
      <c r="FEI564" s="115"/>
      <c r="FEJ564" s="115"/>
      <c r="FEK564" s="115"/>
      <c r="FEL564" s="115"/>
      <c r="FEM564" s="115"/>
      <c r="FEN564" s="115"/>
      <c r="FEO564" s="115"/>
      <c r="FEP564" s="115"/>
      <c r="FEQ564" s="115"/>
      <c r="FER564" s="115"/>
      <c r="FES564" s="115"/>
      <c r="FET564" s="115"/>
      <c r="FEU564" s="115"/>
      <c r="FEV564" s="115"/>
      <c r="FEW564" s="115"/>
      <c r="FEX564" s="115"/>
      <c r="FEY564" s="115"/>
      <c r="FEZ564" s="115"/>
      <c r="FFA564" s="115"/>
      <c r="FFB564" s="115"/>
      <c r="FFC564" s="115"/>
      <c r="FFD564" s="115"/>
      <c r="FFE564" s="115"/>
      <c r="FFF564" s="115"/>
      <c r="FFG564" s="115"/>
      <c r="FFH564" s="115"/>
      <c r="FFI564" s="115"/>
      <c r="FFJ564" s="115"/>
      <c r="FFK564" s="115"/>
      <c r="FFL564" s="115"/>
      <c r="FFM564" s="115"/>
      <c r="FFN564" s="115"/>
      <c r="FFO564" s="115"/>
      <c r="FFP564" s="115"/>
      <c r="FFQ564" s="115"/>
      <c r="FFR564" s="115"/>
      <c r="FFS564" s="115"/>
      <c r="FFT564" s="115"/>
      <c r="FFU564" s="115"/>
      <c r="FFV564" s="115"/>
      <c r="FFW564" s="115"/>
      <c r="FFX564" s="115"/>
      <c r="FFY564" s="115"/>
      <c r="FFZ564" s="115"/>
      <c r="FGA564" s="115"/>
      <c r="FGB564" s="115"/>
      <c r="FGC564" s="115"/>
      <c r="FGD564" s="115"/>
      <c r="FGE564" s="115"/>
      <c r="FGF564" s="115"/>
      <c r="FGG564" s="115"/>
      <c r="FGH564" s="115"/>
      <c r="FGI564" s="115"/>
      <c r="FGJ564" s="115"/>
      <c r="FGK564" s="115"/>
      <c r="FGL564" s="115"/>
      <c r="FGM564" s="115"/>
      <c r="FGN564" s="115"/>
      <c r="FGO564" s="115"/>
      <c r="FGP564" s="115"/>
      <c r="FGQ564" s="115"/>
      <c r="FGR564" s="115"/>
      <c r="FGS564" s="115"/>
      <c r="FGT564" s="115"/>
      <c r="FGU564" s="115"/>
      <c r="FGV564" s="115"/>
      <c r="FGW564" s="115"/>
      <c r="FGX564" s="115"/>
      <c r="FGY564" s="115"/>
      <c r="FGZ564" s="115"/>
      <c r="FHA564" s="115"/>
      <c r="FHB564" s="115"/>
      <c r="FHC564" s="115"/>
      <c r="FHD564" s="115"/>
      <c r="FHE564" s="115"/>
      <c r="FHF564" s="115"/>
      <c r="FHG564" s="115"/>
      <c r="FHH564" s="115"/>
      <c r="FHI564" s="115"/>
      <c r="FHJ564" s="115"/>
      <c r="FHK564" s="115"/>
      <c r="FHL564" s="115"/>
      <c r="FHM564" s="115"/>
      <c r="FHN564" s="115"/>
      <c r="FHO564" s="115"/>
      <c r="FHP564" s="115"/>
      <c r="FHQ564" s="115"/>
      <c r="FHR564" s="115"/>
      <c r="FHS564" s="115"/>
      <c r="FHT564" s="115"/>
      <c r="FHU564" s="115"/>
      <c r="FHV564" s="115"/>
      <c r="FHW564" s="115"/>
      <c r="FHX564" s="115"/>
      <c r="FHY564" s="115"/>
      <c r="FHZ564" s="115"/>
      <c r="FIA564" s="115"/>
      <c r="FIB564" s="115"/>
      <c r="FIC564" s="115"/>
      <c r="FID564" s="115"/>
      <c r="FIE564" s="115"/>
      <c r="FIF564" s="115"/>
      <c r="FIG564" s="115"/>
      <c r="FIH564" s="115"/>
      <c r="FII564" s="115"/>
      <c r="FIJ564" s="115"/>
      <c r="FIK564" s="115"/>
      <c r="FIL564" s="115"/>
      <c r="FIM564" s="115"/>
      <c r="FIN564" s="115"/>
      <c r="FIO564" s="115"/>
      <c r="FIP564" s="115"/>
      <c r="FIQ564" s="115"/>
      <c r="FIR564" s="115"/>
      <c r="FIS564" s="115"/>
      <c r="FIT564" s="115"/>
      <c r="FIU564" s="115"/>
      <c r="FIV564" s="115"/>
      <c r="FIW564" s="115"/>
      <c r="FIX564" s="115"/>
      <c r="FIY564" s="115"/>
      <c r="FIZ564" s="115"/>
      <c r="FJA564" s="115"/>
      <c r="FJB564" s="115"/>
      <c r="FJC564" s="115"/>
      <c r="FJD564" s="115"/>
      <c r="FJE564" s="115"/>
      <c r="FJF564" s="115"/>
      <c r="FJG564" s="115"/>
      <c r="FJH564" s="115"/>
      <c r="FJI564" s="115"/>
      <c r="FJJ564" s="115"/>
      <c r="FJK564" s="115"/>
      <c r="FJL564" s="115"/>
      <c r="FJM564" s="115"/>
      <c r="FJN564" s="115"/>
      <c r="FJO564" s="115"/>
      <c r="FJP564" s="115"/>
      <c r="FJQ564" s="115"/>
      <c r="FJR564" s="115"/>
      <c r="FJS564" s="115"/>
      <c r="FJT564" s="115"/>
      <c r="FJU564" s="115"/>
      <c r="FJV564" s="115"/>
      <c r="FJW564" s="115"/>
      <c r="FJX564" s="115"/>
      <c r="FJY564" s="115"/>
      <c r="FJZ564" s="115"/>
      <c r="FKA564" s="115"/>
      <c r="FKB564" s="115"/>
      <c r="FKC564" s="115"/>
      <c r="FKD564" s="115"/>
      <c r="FKE564" s="115"/>
      <c r="FKF564" s="115"/>
      <c r="FKG564" s="115"/>
      <c r="FKH564" s="115"/>
      <c r="FKI564" s="115"/>
      <c r="FKJ564" s="115"/>
      <c r="FKK564" s="115"/>
      <c r="FKL564" s="115"/>
      <c r="FKM564" s="115"/>
      <c r="FKN564" s="115"/>
      <c r="FKO564" s="115"/>
      <c r="FKP564" s="115"/>
      <c r="FKQ564" s="115"/>
      <c r="FKR564" s="115"/>
      <c r="FKS564" s="115"/>
      <c r="FKT564" s="115"/>
      <c r="FKU564" s="115"/>
      <c r="FKV564" s="115"/>
      <c r="FKW564" s="115"/>
      <c r="FKX564" s="115"/>
      <c r="FKY564" s="115"/>
      <c r="FKZ564" s="115"/>
      <c r="FLA564" s="115"/>
      <c r="FLB564" s="115"/>
      <c r="FLC564" s="115"/>
      <c r="FLD564" s="115"/>
      <c r="FLE564" s="115"/>
      <c r="FLF564" s="115"/>
      <c r="FLG564" s="115"/>
      <c r="FLH564" s="115"/>
      <c r="FLI564" s="115"/>
      <c r="FLJ564" s="115"/>
      <c r="FLK564" s="115"/>
      <c r="FLL564" s="115"/>
      <c r="FLM564" s="115"/>
      <c r="FLN564" s="115"/>
      <c r="FLO564" s="115"/>
      <c r="FLP564" s="115"/>
      <c r="FLQ564" s="115"/>
      <c r="FLR564" s="115"/>
      <c r="FLS564" s="115"/>
      <c r="FLT564" s="115"/>
      <c r="FLU564" s="115"/>
      <c r="FLV564" s="115"/>
      <c r="FLW564" s="115"/>
      <c r="FLX564" s="115"/>
      <c r="FLY564" s="115"/>
      <c r="FLZ564" s="115"/>
      <c r="FMA564" s="115"/>
      <c r="FMB564" s="115"/>
      <c r="FMC564" s="115"/>
      <c r="FMD564" s="115"/>
      <c r="FME564" s="115"/>
      <c r="FMF564" s="115"/>
      <c r="FMG564" s="115"/>
      <c r="FMH564" s="115"/>
      <c r="FMI564" s="115"/>
      <c r="FMJ564" s="115"/>
      <c r="FMK564" s="115"/>
      <c r="FML564" s="115"/>
      <c r="FMM564" s="115"/>
      <c r="FMN564" s="115"/>
      <c r="FMO564" s="115"/>
      <c r="FMP564" s="115"/>
      <c r="FMQ564" s="115"/>
      <c r="FMR564" s="115"/>
      <c r="FMS564" s="115"/>
      <c r="FMT564" s="115"/>
      <c r="FMU564" s="115"/>
      <c r="FMV564" s="115"/>
      <c r="FMW564" s="115"/>
      <c r="FMX564" s="115"/>
      <c r="FMY564" s="115"/>
      <c r="FMZ564" s="115"/>
      <c r="FNA564" s="115"/>
      <c r="FNB564" s="115"/>
      <c r="FNC564" s="115"/>
      <c r="FND564" s="115"/>
      <c r="FNE564" s="115"/>
      <c r="FNF564" s="115"/>
      <c r="FNG564" s="115"/>
      <c r="FNH564" s="115"/>
      <c r="FNI564" s="115"/>
      <c r="FNJ564" s="115"/>
      <c r="FNK564" s="115"/>
      <c r="FNL564" s="115"/>
      <c r="FNM564" s="115"/>
      <c r="FNN564" s="115"/>
      <c r="FNO564" s="115"/>
      <c r="FNP564" s="115"/>
      <c r="FNQ564" s="115"/>
      <c r="FNR564" s="115"/>
      <c r="FNS564" s="115"/>
      <c r="FNT564" s="115"/>
      <c r="FNU564" s="115"/>
      <c r="FNV564" s="115"/>
      <c r="FNW564" s="115"/>
      <c r="FNX564" s="115"/>
      <c r="FNY564" s="115"/>
      <c r="FNZ564" s="115"/>
      <c r="FOA564" s="115"/>
      <c r="FOB564" s="115"/>
      <c r="FOC564" s="115"/>
      <c r="FOD564" s="115"/>
      <c r="FOE564" s="115"/>
      <c r="FOF564" s="115"/>
      <c r="FOG564" s="115"/>
      <c r="FOH564" s="115"/>
      <c r="FOI564" s="115"/>
      <c r="FOJ564" s="115"/>
      <c r="FOK564" s="115"/>
      <c r="FOL564" s="115"/>
      <c r="FOM564" s="115"/>
      <c r="FON564" s="115"/>
      <c r="FOO564" s="115"/>
      <c r="FOP564" s="115"/>
      <c r="FOQ564" s="115"/>
      <c r="FOR564" s="115"/>
      <c r="FOS564" s="115"/>
      <c r="FOT564" s="115"/>
      <c r="FOU564" s="115"/>
      <c r="FOV564" s="115"/>
      <c r="FOW564" s="115"/>
      <c r="FOX564" s="115"/>
      <c r="FOY564" s="115"/>
      <c r="FOZ564" s="115"/>
      <c r="FPA564" s="115"/>
      <c r="FPB564" s="115"/>
      <c r="FPC564" s="115"/>
      <c r="FPD564" s="115"/>
      <c r="FPE564" s="115"/>
      <c r="FPF564" s="115"/>
      <c r="FPG564" s="115"/>
      <c r="FPH564" s="115"/>
      <c r="FPI564" s="115"/>
      <c r="FPJ564" s="115"/>
      <c r="FPK564" s="115"/>
      <c r="FPL564" s="115"/>
      <c r="FPM564" s="115"/>
      <c r="FPN564" s="115"/>
      <c r="FPO564" s="115"/>
      <c r="FPP564" s="115"/>
      <c r="FPQ564" s="115"/>
      <c r="FPR564" s="115"/>
      <c r="FPS564" s="115"/>
      <c r="FPT564" s="115"/>
      <c r="FPU564" s="115"/>
      <c r="FPV564" s="115"/>
      <c r="FPW564" s="115"/>
      <c r="FPX564" s="115"/>
      <c r="FPY564" s="115"/>
      <c r="FPZ564" s="115"/>
      <c r="FQA564" s="115"/>
      <c r="FQB564" s="115"/>
      <c r="FQC564" s="115"/>
      <c r="FQD564" s="115"/>
      <c r="FQE564" s="115"/>
      <c r="FQF564" s="115"/>
      <c r="FQG564" s="115"/>
      <c r="FQH564" s="115"/>
      <c r="FQI564" s="115"/>
      <c r="FQJ564" s="115"/>
      <c r="FQK564" s="115"/>
      <c r="FQL564" s="115"/>
      <c r="FQM564" s="115"/>
      <c r="FQN564" s="115"/>
      <c r="FQO564" s="115"/>
      <c r="FQP564" s="115"/>
      <c r="FQQ564" s="115"/>
      <c r="FQR564" s="115"/>
      <c r="FQS564" s="115"/>
      <c r="FQT564" s="115"/>
      <c r="FQU564" s="115"/>
      <c r="FQV564" s="115"/>
      <c r="FQW564" s="115"/>
      <c r="FQX564" s="115"/>
      <c r="FQY564" s="115"/>
      <c r="FQZ564" s="115"/>
      <c r="FRA564" s="115"/>
      <c r="FRB564" s="115"/>
      <c r="FRC564" s="115"/>
      <c r="FRD564" s="115"/>
      <c r="FRE564" s="115"/>
      <c r="FRF564" s="115"/>
      <c r="FRG564" s="115"/>
      <c r="FRH564" s="115"/>
      <c r="FRI564" s="115"/>
      <c r="FRJ564" s="115"/>
      <c r="FRK564" s="115"/>
      <c r="FRL564" s="115"/>
      <c r="FRM564" s="115"/>
      <c r="FRN564" s="115"/>
      <c r="FRO564" s="115"/>
      <c r="FRP564" s="115"/>
      <c r="FRQ564" s="115"/>
      <c r="FRR564" s="115"/>
      <c r="FRS564" s="115"/>
      <c r="FRT564" s="115"/>
      <c r="FRU564" s="115"/>
      <c r="FRV564" s="115"/>
      <c r="FRW564" s="115"/>
      <c r="FRX564" s="115"/>
      <c r="FRY564" s="115"/>
      <c r="FRZ564" s="115"/>
      <c r="FSA564" s="115"/>
      <c r="FSB564" s="115"/>
      <c r="FSC564" s="115"/>
      <c r="FSD564" s="115"/>
      <c r="FSE564" s="115"/>
      <c r="FSF564" s="115"/>
      <c r="FSG564" s="115"/>
      <c r="FSH564" s="115"/>
      <c r="FSI564" s="115"/>
      <c r="FSJ564" s="115"/>
      <c r="FSK564" s="115"/>
      <c r="FSL564" s="115"/>
      <c r="FSM564" s="115"/>
      <c r="FSN564" s="115"/>
      <c r="FSO564" s="115"/>
      <c r="FSP564" s="115"/>
      <c r="FSQ564" s="115"/>
      <c r="FSR564" s="115"/>
      <c r="FSS564" s="115"/>
      <c r="FST564" s="115"/>
      <c r="FSU564" s="115"/>
      <c r="FSV564" s="115"/>
      <c r="FSW564" s="115"/>
      <c r="FSX564" s="115"/>
      <c r="FSY564" s="115"/>
      <c r="FSZ564" s="115"/>
      <c r="FTA564" s="115"/>
      <c r="FTB564" s="115"/>
      <c r="FTC564" s="115"/>
      <c r="FTD564" s="115"/>
      <c r="FTE564" s="115"/>
      <c r="FTF564" s="115"/>
      <c r="FTG564" s="115"/>
      <c r="FTH564" s="115"/>
      <c r="FTI564" s="115"/>
      <c r="FTJ564" s="115"/>
      <c r="FTK564" s="115"/>
      <c r="FTL564" s="115"/>
      <c r="FTM564" s="115"/>
      <c r="FTN564" s="115"/>
      <c r="FTO564" s="115"/>
      <c r="FTP564" s="115"/>
      <c r="FTQ564" s="115"/>
      <c r="FTR564" s="115"/>
      <c r="FTS564" s="115"/>
      <c r="FTT564" s="115"/>
      <c r="FTU564" s="115"/>
      <c r="FTV564" s="115"/>
      <c r="FTW564" s="115"/>
      <c r="FTX564" s="115"/>
      <c r="FTY564" s="115"/>
      <c r="FTZ564" s="115"/>
      <c r="FUA564" s="115"/>
      <c r="FUB564" s="115"/>
      <c r="FUC564" s="115"/>
      <c r="FUD564" s="115"/>
      <c r="FUE564" s="115"/>
      <c r="FUF564" s="115"/>
      <c r="FUG564" s="115"/>
      <c r="FUH564" s="115"/>
      <c r="FUI564" s="115"/>
      <c r="FUJ564" s="115"/>
      <c r="FUK564" s="115"/>
      <c r="FUL564" s="115"/>
      <c r="FUM564" s="115"/>
      <c r="FUN564" s="115"/>
      <c r="FUO564" s="115"/>
      <c r="FUP564" s="115"/>
      <c r="FUQ564" s="115"/>
      <c r="FUR564" s="115"/>
      <c r="FUS564" s="115"/>
      <c r="FUT564" s="115"/>
      <c r="FUU564" s="115"/>
      <c r="FUV564" s="115"/>
      <c r="FUW564" s="115"/>
      <c r="FUX564" s="115"/>
      <c r="FUY564" s="115"/>
      <c r="FUZ564" s="115"/>
      <c r="FVA564" s="115"/>
      <c r="FVB564" s="115"/>
      <c r="FVC564" s="115"/>
      <c r="FVD564" s="115"/>
      <c r="FVE564" s="115"/>
      <c r="FVF564" s="115"/>
      <c r="FVG564" s="115"/>
      <c r="FVH564" s="115"/>
      <c r="FVI564" s="115"/>
      <c r="FVJ564" s="115"/>
      <c r="FVK564" s="115"/>
      <c r="FVL564" s="115"/>
      <c r="FVM564" s="115"/>
      <c r="FVN564" s="115"/>
      <c r="FVO564" s="115"/>
      <c r="FVP564" s="115"/>
      <c r="FVQ564" s="115"/>
      <c r="FVR564" s="115"/>
      <c r="FVS564" s="115"/>
      <c r="FVT564" s="115"/>
      <c r="FVU564" s="115"/>
      <c r="FVV564" s="115"/>
      <c r="FVW564" s="115"/>
      <c r="FVX564" s="115"/>
      <c r="FVY564" s="115"/>
      <c r="FVZ564" s="115"/>
      <c r="FWA564" s="115"/>
      <c r="FWB564" s="115"/>
      <c r="FWC564" s="115"/>
      <c r="FWD564" s="115"/>
      <c r="FWE564" s="115"/>
      <c r="FWF564" s="115"/>
      <c r="FWG564" s="115"/>
      <c r="FWH564" s="115"/>
      <c r="FWI564" s="115"/>
      <c r="FWJ564" s="115"/>
      <c r="FWK564" s="115"/>
      <c r="FWL564" s="115"/>
      <c r="FWM564" s="115"/>
      <c r="FWN564" s="115"/>
      <c r="FWO564" s="115"/>
      <c r="FWP564" s="115"/>
      <c r="FWQ564" s="115"/>
      <c r="FWR564" s="115"/>
      <c r="FWS564" s="115"/>
      <c r="FWT564" s="115"/>
      <c r="FWU564" s="115"/>
      <c r="FWV564" s="115"/>
      <c r="FWW564" s="115"/>
      <c r="FWX564" s="115"/>
      <c r="FWY564" s="115"/>
      <c r="FWZ564" s="115"/>
      <c r="FXA564" s="115"/>
      <c r="FXB564" s="115"/>
      <c r="FXC564" s="115"/>
      <c r="FXD564" s="115"/>
      <c r="FXE564" s="115"/>
      <c r="FXF564" s="115"/>
      <c r="FXG564" s="115"/>
      <c r="FXH564" s="115"/>
      <c r="FXI564" s="115"/>
      <c r="FXJ564" s="115"/>
      <c r="FXK564" s="115"/>
      <c r="FXL564" s="115"/>
      <c r="FXM564" s="115"/>
      <c r="FXN564" s="115"/>
      <c r="FXO564" s="115"/>
      <c r="FXP564" s="115"/>
      <c r="FXQ564" s="115"/>
      <c r="FXR564" s="115"/>
      <c r="FXS564" s="115"/>
      <c r="FXT564" s="115"/>
      <c r="FXU564" s="115"/>
      <c r="FXV564" s="115"/>
      <c r="FXW564" s="115"/>
      <c r="FXX564" s="115"/>
      <c r="FXY564" s="115"/>
      <c r="FXZ564" s="115"/>
      <c r="FYA564" s="115"/>
      <c r="FYB564" s="115"/>
      <c r="FYC564" s="115"/>
      <c r="FYD564" s="115"/>
      <c r="FYE564" s="115"/>
      <c r="FYF564" s="115"/>
      <c r="FYG564" s="115"/>
      <c r="FYH564" s="115"/>
      <c r="FYI564" s="115"/>
      <c r="FYJ564" s="115"/>
      <c r="FYK564" s="115"/>
      <c r="FYL564" s="115"/>
      <c r="FYM564" s="115"/>
      <c r="FYN564" s="115"/>
      <c r="FYO564" s="115"/>
      <c r="FYP564" s="115"/>
      <c r="FYQ564" s="115"/>
      <c r="FYR564" s="115"/>
      <c r="FYS564" s="115"/>
      <c r="FYT564" s="115"/>
      <c r="FYU564" s="115"/>
      <c r="FYV564" s="115"/>
      <c r="FYW564" s="115"/>
      <c r="FYX564" s="115"/>
      <c r="FYY564" s="115"/>
      <c r="FYZ564" s="115"/>
      <c r="FZA564" s="115"/>
      <c r="FZB564" s="115"/>
      <c r="FZC564" s="115"/>
      <c r="FZD564" s="115"/>
      <c r="FZE564" s="115"/>
      <c r="FZF564" s="115"/>
      <c r="FZG564" s="115"/>
      <c r="FZH564" s="115"/>
      <c r="FZI564" s="115"/>
      <c r="FZJ564" s="115"/>
      <c r="FZK564" s="115"/>
      <c r="FZL564" s="115"/>
      <c r="FZM564" s="115"/>
      <c r="FZN564" s="115"/>
      <c r="FZO564" s="115"/>
      <c r="FZP564" s="115"/>
      <c r="FZQ564" s="115"/>
      <c r="FZR564" s="115"/>
      <c r="FZS564" s="115"/>
      <c r="FZT564" s="115"/>
      <c r="FZU564" s="115"/>
      <c r="FZV564" s="115"/>
      <c r="FZW564" s="115"/>
      <c r="FZX564" s="115"/>
      <c r="FZY564" s="115"/>
      <c r="FZZ564" s="115"/>
      <c r="GAA564" s="115"/>
      <c r="GAB564" s="115"/>
      <c r="GAC564" s="115"/>
      <c r="GAD564" s="115"/>
      <c r="GAE564" s="115"/>
      <c r="GAF564" s="115"/>
      <c r="GAG564" s="115"/>
      <c r="GAH564" s="115"/>
      <c r="GAI564" s="115"/>
      <c r="GAJ564" s="115"/>
      <c r="GAK564" s="115"/>
      <c r="GAL564" s="115"/>
      <c r="GAM564" s="115"/>
      <c r="GAN564" s="115"/>
      <c r="GAO564" s="115"/>
      <c r="GAP564" s="115"/>
      <c r="GAQ564" s="115"/>
      <c r="GAR564" s="115"/>
      <c r="GAS564" s="115"/>
      <c r="GAT564" s="115"/>
      <c r="GAU564" s="115"/>
      <c r="GAV564" s="115"/>
      <c r="GAW564" s="115"/>
      <c r="GAX564" s="115"/>
      <c r="GAY564" s="115"/>
      <c r="GAZ564" s="115"/>
      <c r="GBA564" s="115"/>
      <c r="GBB564" s="115"/>
      <c r="GBC564" s="115"/>
      <c r="GBD564" s="115"/>
      <c r="GBE564" s="115"/>
      <c r="GBF564" s="115"/>
      <c r="GBG564" s="115"/>
      <c r="GBH564" s="115"/>
      <c r="GBI564" s="115"/>
      <c r="GBJ564" s="115"/>
      <c r="GBK564" s="115"/>
      <c r="GBL564" s="115"/>
      <c r="GBM564" s="115"/>
      <c r="GBN564" s="115"/>
      <c r="GBO564" s="115"/>
      <c r="GBP564" s="115"/>
      <c r="GBQ564" s="115"/>
      <c r="GBR564" s="115"/>
      <c r="GBS564" s="115"/>
      <c r="GBT564" s="115"/>
      <c r="GBU564" s="115"/>
      <c r="GBV564" s="115"/>
      <c r="GBW564" s="115"/>
      <c r="GBX564" s="115"/>
      <c r="GBY564" s="115"/>
      <c r="GBZ564" s="115"/>
      <c r="GCA564" s="115"/>
      <c r="GCB564" s="115"/>
      <c r="GCC564" s="115"/>
      <c r="GCD564" s="115"/>
      <c r="GCE564" s="115"/>
      <c r="GCF564" s="115"/>
      <c r="GCG564" s="115"/>
      <c r="GCH564" s="115"/>
      <c r="GCI564" s="115"/>
      <c r="GCJ564" s="115"/>
      <c r="GCK564" s="115"/>
      <c r="GCL564" s="115"/>
      <c r="GCM564" s="115"/>
      <c r="GCN564" s="115"/>
      <c r="GCO564" s="115"/>
      <c r="GCP564" s="115"/>
      <c r="GCQ564" s="115"/>
      <c r="GCR564" s="115"/>
      <c r="GCS564" s="115"/>
      <c r="GCT564" s="115"/>
      <c r="GCU564" s="115"/>
      <c r="GCV564" s="115"/>
      <c r="GCW564" s="115"/>
      <c r="GCX564" s="115"/>
      <c r="GCY564" s="115"/>
      <c r="GCZ564" s="115"/>
      <c r="GDA564" s="115"/>
      <c r="GDB564" s="115"/>
      <c r="GDC564" s="115"/>
      <c r="GDD564" s="115"/>
      <c r="GDE564" s="115"/>
      <c r="GDF564" s="115"/>
      <c r="GDG564" s="115"/>
      <c r="GDH564" s="115"/>
      <c r="GDI564" s="115"/>
      <c r="GDJ564" s="115"/>
      <c r="GDK564" s="115"/>
      <c r="GDL564" s="115"/>
      <c r="GDM564" s="115"/>
      <c r="GDN564" s="115"/>
      <c r="GDO564" s="115"/>
      <c r="GDP564" s="115"/>
      <c r="GDQ564" s="115"/>
      <c r="GDR564" s="115"/>
      <c r="GDS564" s="115"/>
      <c r="GDT564" s="115"/>
      <c r="GDU564" s="115"/>
      <c r="GDV564" s="115"/>
      <c r="GDW564" s="115"/>
      <c r="GDX564" s="115"/>
      <c r="GDY564" s="115"/>
      <c r="GDZ564" s="115"/>
      <c r="GEA564" s="115"/>
      <c r="GEB564" s="115"/>
      <c r="GEC564" s="115"/>
      <c r="GED564" s="115"/>
      <c r="GEE564" s="115"/>
      <c r="GEF564" s="115"/>
      <c r="GEG564" s="115"/>
      <c r="GEH564" s="115"/>
      <c r="GEI564" s="115"/>
      <c r="GEJ564" s="115"/>
      <c r="GEK564" s="115"/>
      <c r="GEL564" s="115"/>
      <c r="GEM564" s="115"/>
      <c r="GEN564" s="115"/>
      <c r="GEO564" s="115"/>
      <c r="GEP564" s="115"/>
      <c r="GEQ564" s="115"/>
      <c r="GER564" s="115"/>
      <c r="GES564" s="115"/>
      <c r="GET564" s="115"/>
      <c r="GEU564" s="115"/>
      <c r="GEV564" s="115"/>
      <c r="GEW564" s="115"/>
      <c r="GEX564" s="115"/>
      <c r="GEY564" s="115"/>
      <c r="GEZ564" s="115"/>
      <c r="GFA564" s="115"/>
      <c r="GFB564" s="115"/>
      <c r="GFC564" s="115"/>
      <c r="GFD564" s="115"/>
      <c r="GFE564" s="115"/>
      <c r="GFF564" s="115"/>
      <c r="GFG564" s="115"/>
      <c r="GFH564" s="115"/>
      <c r="GFI564" s="115"/>
      <c r="GFJ564" s="115"/>
      <c r="GFK564" s="115"/>
      <c r="GFL564" s="115"/>
      <c r="GFM564" s="115"/>
      <c r="GFN564" s="115"/>
      <c r="GFO564" s="115"/>
      <c r="GFP564" s="115"/>
      <c r="GFQ564" s="115"/>
      <c r="GFR564" s="115"/>
      <c r="GFS564" s="115"/>
      <c r="GFT564" s="115"/>
      <c r="GFU564" s="115"/>
      <c r="GFV564" s="115"/>
      <c r="GFW564" s="115"/>
      <c r="GFX564" s="115"/>
      <c r="GFY564" s="115"/>
      <c r="GFZ564" s="115"/>
      <c r="GGA564" s="115"/>
      <c r="GGB564" s="115"/>
      <c r="GGC564" s="115"/>
      <c r="GGD564" s="115"/>
      <c r="GGE564" s="115"/>
      <c r="GGF564" s="115"/>
      <c r="GGG564" s="115"/>
      <c r="GGH564" s="115"/>
      <c r="GGI564" s="115"/>
      <c r="GGJ564" s="115"/>
      <c r="GGK564" s="115"/>
      <c r="GGL564" s="115"/>
      <c r="GGM564" s="115"/>
      <c r="GGN564" s="115"/>
      <c r="GGO564" s="115"/>
      <c r="GGP564" s="115"/>
      <c r="GGQ564" s="115"/>
      <c r="GGR564" s="115"/>
      <c r="GGS564" s="115"/>
      <c r="GGT564" s="115"/>
      <c r="GGU564" s="115"/>
      <c r="GGV564" s="115"/>
      <c r="GGW564" s="115"/>
      <c r="GGX564" s="115"/>
      <c r="GGY564" s="115"/>
      <c r="GGZ564" s="115"/>
      <c r="GHA564" s="115"/>
      <c r="GHB564" s="115"/>
      <c r="GHC564" s="115"/>
      <c r="GHD564" s="115"/>
      <c r="GHE564" s="115"/>
      <c r="GHF564" s="115"/>
      <c r="GHG564" s="115"/>
      <c r="GHH564" s="115"/>
      <c r="GHI564" s="115"/>
      <c r="GHJ564" s="115"/>
      <c r="GHK564" s="115"/>
      <c r="GHL564" s="115"/>
      <c r="GHM564" s="115"/>
      <c r="GHN564" s="115"/>
      <c r="GHO564" s="115"/>
      <c r="GHP564" s="115"/>
      <c r="GHQ564" s="115"/>
      <c r="GHR564" s="115"/>
      <c r="GHS564" s="115"/>
      <c r="GHT564" s="115"/>
      <c r="GHU564" s="115"/>
      <c r="GHV564" s="115"/>
      <c r="GHW564" s="115"/>
      <c r="GHX564" s="115"/>
      <c r="GHY564" s="115"/>
      <c r="GHZ564" s="115"/>
      <c r="GIA564" s="115"/>
      <c r="GIB564" s="115"/>
      <c r="GIC564" s="115"/>
      <c r="GID564" s="115"/>
      <c r="GIE564" s="115"/>
      <c r="GIF564" s="115"/>
      <c r="GIG564" s="115"/>
      <c r="GIH564" s="115"/>
      <c r="GII564" s="115"/>
      <c r="GIJ564" s="115"/>
      <c r="GIK564" s="115"/>
      <c r="GIL564" s="115"/>
      <c r="GIM564" s="115"/>
      <c r="GIN564" s="115"/>
      <c r="GIO564" s="115"/>
      <c r="GIP564" s="115"/>
      <c r="GIQ564" s="115"/>
      <c r="GIR564" s="115"/>
      <c r="GIS564" s="115"/>
      <c r="GIT564" s="115"/>
      <c r="GIU564" s="115"/>
      <c r="GIV564" s="115"/>
      <c r="GIW564" s="115"/>
      <c r="GIX564" s="115"/>
      <c r="GIY564" s="115"/>
      <c r="GIZ564" s="115"/>
      <c r="GJA564" s="115"/>
      <c r="GJB564" s="115"/>
      <c r="GJC564" s="115"/>
      <c r="GJD564" s="115"/>
      <c r="GJE564" s="115"/>
      <c r="GJF564" s="115"/>
      <c r="GJG564" s="115"/>
      <c r="GJH564" s="115"/>
      <c r="GJI564" s="115"/>
      <c r="GJJ564" s="115"/>
      <c r="GJK564" s="115"/>
      <c r="GJL564" s="115"/>
      <c r="GJM564" s="115"/>
      <c r="GJN564" s="115"/>
      <c r="GJO564" s="115"/>
      <c r="GJP564" s="115"/>
      <c r="GJQ564" s="115"/>
      <c r="GJR564" s="115"/>
      <c r="GJS564" s="115"/>
      <c r="GJT564" s="115"/>
      <c r="GJU564" s="115"/>
      <c r="GJV564" s="115"/>
      <c r="GJW564" s="115"/>
      <c r="GJX564" s="115"/>
      <c r="GJY564" s="115"/>
      <c r="GJZ564" s="115"/>
      <c r="GKA564" s="115"/>
      <c r="GKB564" s="115"/>
      <c r="GKC564" s="115"/>
      <c r="GKD564" s="115"/>
      <c r="GKE564" s="115"/>
      <c r="GKF564" s="115"/>
      <c r="GKG564" s="115"/>
      <c r="GKH564" s="115"/>
      <c r="GKI564" s="115"/>
      <c r="GKJ564" s="115"/>
      <c r="GKK564" s="115"/>
      <c r="GKL564" s="115"/>
      <c r="GKM564" s="115"/>
      <c r="GKN564" s="115"/>
      <c r="GKO564" s="115"/>
      <c r="GKP564" s="115"/>
      <c r="GKQ564" s="115"/>
      <c r="GKR564" s="115"/>
      <c r="GKS564" s="115"/>
      <c r="GKT564" s="115"/>
      <c r="GKU564" s="115"/>
      <c r="GKV564" s="115"/>
      <c r="GKW564" s="115"/>
      <c r="GKX564" s="115"/>
      <c r="GKY564" s="115"/>
      <c r="GKZ564" s="115"/>
      <c r="GLA564" s="115"/>
      <c r="GLB564" s="115"/>
      <c r="GLC564" s="115"/>
      <c r="GLD564" s="115"/>
      <c r="GLE564" s="115"/>
      <c r="GLF564" s="115"/>
      <c r="GLG564" s="115"/>
      <c r="GLH564" s="115"/>
      <c r="GLI564" s="115"/>
      <c r="GLJ564" s="115"/>
      <c r="GLK564" s="115"/>
      <c r="GLL564" s="115"/>
      <c r="GLM564" s="115"/>
      <c r="GLN564" s="115"/>
      <c r="GLO564" s="115"/>
      <c r="GLP564" s="115"/>
      <c r="GLQ564" s="115"/>
      <c r="GLR564" s="115"/>
      <c r="GLS564" s="115"/>
      <c r="GLT564" s="115"/>
      <c r="GLU564" s="115"/>
      <c r="GLV564" s="115"/>
      <c r="GLW564" s="115"/>
      <c r="GLX564" s="115"/>
      <c r="GLY564" s="115"/>
      <c r="GLZ564" s="115"/>
      <c r="GMA564" s="115"/>
      <c r="GMB564" s="115"/>
      <c r="GMC564" s="115"/>
      <c r="GMD564" s="115"/>
      <c r="GME564" s="115"/>
      <c r="GMF564" s="115"/>
      <c r="GMG564" s="115"/>
      <c r="GMH564" s="115"/>
      <c r="GMI564" s="115"/>
      <c r="GMJ564" s="115"/>
      <c r="GMK564" s="115"/>
      <c r="GML564" s="115"/>
      <c r="GMM564" s="115"/>
      <c r="GMN564" s="115"/>
      <c r="GMO564" s="115"/>
      <c r="GMP564" s="115"/>
      <c r="GMQ564" s="115"/>
      <c r="GMR564" s="115"/>
      <c r="GMS564" s="115"/>
      <c r="GMT564" s="115"/>
      <c r="GMU564" s="115"/>
      <c r="GMV564" s="115"/>
      <c r="GMW564" s="115"/>
      <c r="GMX564" s="115"/>
      <c r="GMY564" s="115"/>
      <c r="GMZ564" s="115"/>
      <c r="GNA564" s="115"/>
      <c r="GNB564" s="115"/>
      <c r="GNC564" s="115"/>
      <c r="GND564" s="115"/>
      <c r="GNE564" s="115"/>
      <c r="GNF564" s="115"/>
      <c r="GNG564" s="115"/>
      <c r="GNH564" s="115"/>
      <c r="GNI564" s="115"/>
      <c r="GNJ564" s="115"/>
      <c r="GNK564" s="115"/>
      <c r="GNL564" s="115"/>
      <c r="GNM564" s="115"/>
      <c r="GNN564" s="115"/>
      <c r="GNO564" s="115"/>
      <c r="GNP564" s="115"/>
      <c r="GNQ564" s="115"/>
      <c r="GNR564" s="115"/>
      <c r="GNS564" s="115"/>
      <c r="GNT564" s="115"/>
      <c r="GNU564" s="115"/>
      <c r="GNV564" s="115"/>
      <c r="GNW564" s="115"/>
      <c r="GNX564" s="115"/>
      <c r="GNY564" s="115"/>
      <c r="GNZ564" s="115"/>
      <c r="GOA564" s="115"/>
      <c r="GOB564" s="115"/>
      <c r="GOC564" s="115"/>
      <c r="GOD564" s="115"/>
      <c r="GOE564" s="115"/>
      <c r="GOF564" s="115"/>
      <c r="GOG564" s="115"/>
      <c r="GOH564" s="115"/>
      <c r="GOI564" s="115"/>
      <c r="GOJ564" s="115"/>
      <c r="GOK564" s="115"/>
      <c r="GOL564" s="115"/>
      <c r="GOM564" s="115"/>
      <c r="GON564" s="115"/>
      <c r="GOO564" s="115"/>
      <c r="GOP564" s="115"/>
      <c r="GOQ564" s="115"/>
      <c r="GOR564" s="115"/>
      <c r="GOS564" s="115"/>
      <c r="GOT564" s="115"/>
      <c r="GOU564" s="115"/>
      <c r="GOV564" s="115"/>
      <c r="GOW564" s="115"/>
      <c r="GOX564" s="115"/>
      <c r="GOY564" s="115"/>
      <c r="GOZ564" s="115"/>
      <c r="GPA564" s="115"/>
      <c r="GPB564" s="115"/>
      <c r="GPC564" s="115"/>
      <c r="GPD564" s="115"/>
      <c r="GPE564" s="115"/>
      <c r="GPF564" s="115"/>
      <c r="GPG564" s="115"/>
      <c r="GPH564" s="115"/>
      <c r="GPI564" s="115"/>
      <c r="GPJ564" s="115"/>
      <c r="GPK564" s="115"/>
      <c r="GPL564" s="115"/>
      <c r="GPM564" s="115"/>
      <c r="GPN564" s="115"/>
      <c r="GPO564" s="115"/>
      <c r="GPP564" s="115"/>
      <c r="GPQ564" s="115"/>
      <c r="GPR564" s="115"/>
      <c r="GPS564" s="115"/>
      <c r="GPT564" s="115"/>
      <c r="GPU564" s="115"/>
      <c r="GPV564" s="115"/>
      <c r="GPW564" s="115"/>
      <c r="GPX564" s="115"/>
      <c r="GPY564" s="115"/>
      <c r="GPZ564" s="115"/>
      <c r="GQA564" s="115"/>
      <c r="GQB564" s="115"/>
      <c r="GQC564" s="115"/>
      <c r="GQD564" s="115"/>
      <c r="GQE564" s="115"/>
      <c r="GQF564" s="115"/>
      <c r="GQG564" s="115"/>
      <c r="GQH564" s="115"/>
      <c r="GQI564" s="115"/>
      <c r="GQJ564" s="115"/>
      <c r="GQK564" s="115"/>
      <c r="GQL564" s="115"/>
      <c r="GQM564" s="115"/>
      <c r="GQN564" s="115"/>
      <c r="GQO564" s="115"/>
      <c r="GQP564" s="115"/>
      <c r="GQQ564" s="115"/>
      <c r="GQR564" s="115"/>
      <c r="GQS564" s="115"/>
      <c r="GQT564" s="115"/>
      <c r="GQU564" s="115"/>
      <c r="GQV564" s="115"/>
      <c r="GQW564" s="115"/>
      <c r="GQX564" s="115"/>
      <c r="GQY564" s="115"/>
      <c r="GQZ564" s="115"/>
      <c r="GRA564" s="115"/>
      <c r="GRB564" s="115"/>
      <c r="GRC564" s="115"/>
      <c r="GRD564" s="115"/>
      <c r="GRE564" s="115"/>
      <c r="GRF564" s="115"/>
      <c r="GRG564" s="115"/>
      <c r="GRH564" s="115"/>
      <c r="GRI564" s="115"/>
      <c r="GRJ564" s="115"/>
      <c r="GRK564" s="115"/>
      <c r="GRL564" s="115"/>
      <c r="GRM564" s="115"/>
      <c r="GRN564" s="115"/>
      <c r="GRO564" s="115"/>
      <c r="GRP564" s="115"/>
      <c r="GRQ564" s="115"/>
      <c r="GRR564" s="115"/>
      <c r="GRS564" s="115"/>
      <c r="GRT564" s="115"/>
      <c r="GRU564" s="115"/>
      <c r="GRV564" s="115"/>
      <c r="GRW564" s="115"/>
      <c r="GRX564" s="115"/>
      <c r="GRY564" s="115"/>
      <c r="GRZ564" s="115"/>
      <c r="GSA564" s="115"/>
      <c r="GSB564" s="115"/>
      <c r="GSC564" s="115"/>
      <c r="GSD564" s="115"/>
      <c r="GSE564" s="115"/>
      <c r="GSF564" s="115"/>
      <c r="GSG564" s="115"/>
      <c r="GSH564" s="115"/>
      <c r="GSI564" s="115"/>
      <c r="GSJ564" s="115"/>
      <c r="GSK564" s="115"/>
      <c r="GSL564" s="115"/>
      <c r="GSM564" s="115"/>
      <c r="GSN564" s="115"/>
      <c r="GSO564" s="115"/>
      <c r="GSP564" s="115"/>
      <c r="GSQ564" s="115"/>
      <c r="GSR564" s="115"/>
      <c r="GSS564" s="115"/>
      <c r="GST564" s="115"/>
      <c r="GSU564" s="115"/>
      <c r="GSV564" s="115"/>
      <c r="GSW564" s="115"/>
      <c r="GSX564" s="115"/>
      <c r="GSY564" s="115"/>
      <c r="GSZ564" s="115"/>
      <c r="GTA564" s="115"/>
      <c r="GTB564" s="115"/>
      <c r="GTC564" s="115"/>
      <c r="GTD564" s="115"/>
      <c r="GTE564" s="115"/>
      <c r="GTF564" s="115"/>
      <c r="GTG564" s="115"/>
      <c r="GTH564" s="115"/>
      <c r="GTI564" s="115"/>
      <c r="GTJ564" s="115"/>
      <c r="GTK564" s="115"/>
      <c r="GTL564" s="115"/>
      <c r="GTM564" s="115"/>
      <c r="GTN564" s="115"/>
      <c r="GTO564" s="115"/>
      <c r="GTP564" s="115"/>
      <c r="GTQ564" s="115"/>
      <c r="GTR564" s="115"/>
      <c r="GTS564" s="115"/>
      <c r="GTT564" s="115"/>
      <c r="GTU564" s="115"/>
      <c r="GTV564" s="115"/>
      <c r="GTW564" s="115"/>
      <c r="GTX564" s="115"/>
      <c r="GTY564" s="115"/>
      <c r="GTZ564" s="115"/>
      <c r="GUA564" s="115"/>
      <c r="GUB564" s="115"/>
      <c r="GUC564" s="115"/>
      <c r="GUD564" s="115"/>
      <c r="GUE564" s="115"/>
      <c r="GUF564" s="115"/>
      <c r="GUG564" s="115"/>
      <c r="GUH564" s="115"/>
      <c r="GUI564" s="115"/>
      <c r="GUJ564" s="115"/>
      <c r="GUK564" s="115"/>
      <c r="GUL564" s="115"/>
      <c r="GUM564" s="115"/>
      <c r="GUN564" s="115"/>
      <c r="GUO564" s="115"/>
      <c r="GUP564" s="115"/>
      <c r="GUQ564" s="115"/>
      <c r="GUR564" s="115"/>
      <c r="GUS564" s="115"/>
      <c r="GUT564" s="115"/>
      <c r="GUU564" s="115"/>
      <c r="GUV564" s="115"/>
      <c r="GUW564" s="115"/>
      <c r="GUX564" s="115"/>
      <c r="GUY564" s="115"/>
      <c r="GUZ564" s="115"/>
      <c r="GVA564" s="115"/>
      <c r="GVB564" s="115"/>
      <c r="GVC564" s="115"/>
      <c r="GVD564" s="115"/>
      <c r="GVE564" s="115"/>
      <c r="GVF564" s="115"/>
      <c r="GVG564" s="115"/>
      <c r="GVH564" s="115"/>
      <c r="GVI564" s="115"/>
      <c r="GVJ564" s="115"/>
      <c r="GVK564" s="115"/>
      <c r="GVL564" s="115"/>
      <c r="GVM564" s="115"/>
      <c r="GVN564" s="115"/>
      <c r="GVO564" s="115"/>
      <c r="GVP564" s="115"/>
      <c r="GVQ564" s="115"/>
      <c r="GVR564" s="115"/>
      <c r="GVS564" s="115"/>
      <c r="GVT564" s="115"/>
      <c r="GVU564" s="115"/>
      <c r="GVV564" s="115"/>
      <c r="GVW564" s="115"/>
      <c r="GVX564" s="115"/>
      <c r="GVY564" s="115"/>
      <c r="GVZ564" s="115"/>
      <c r="GWA564" s="115"/>
      <c r="GWB564" s="115"/>
      <c r="GWC564" s="115"/>
      <c r="GWD564" s="115"/>
      <c r="GWE564" s="115"/>
      <c r="GWF564" s="115"/>
      <c r="GWG564" s="115"/>
      <c r="GWH564" s="115"/>
      <c r="GWI564" s="115"/>
      <c r="GWJ564" s="115"/>
      <c r="GWK564" s="115"/>
      <c r="GWL564" s="115"/>
      <c r="GWM564" s="115"/>
      <c r="GWN564" s="115"/>
      <c r="GWO564" s="115"/>
      <c r="GWP564" s="115"/>
      <c r="GWQ564" s="115"/>
      <c r="GWR564" s="115"/>
      <c r="GWS564" s="115"/>
      <c r="GWT564" s="115"/>
      <c r="GWU564" s="115"/>
      <c r="GWV564" s="115"/>
      <c r="GWW564" s="115"/>
      <c r="GWX564" s="115"/>
      <c r="GWY564" s="115"/>
      <c r="GWZ564" s="115"/>
      <c r="GXA564" s="115"/>
      <c r="GXB564" s="115"/>
      <c r="GXC564" s="115"/>
      <c r="GXD564" s="115"/>
      <c r="GXE564" s="115"/>
      <c r="GXF564" s="115"/>
      <c r="GXG564" s="115"/>
      <c r="GXH564" s="115"/>
      <c r="GXI564" s="115"/>
      <c r="GXJ564" s="115"/>
      <c r="GXK564" s="115"/>
      <c r="GXL564" s="115"/>
      <c r="GXM564" s="115"/>
      <c r="GXN564" s="115"/>
      <c r="GXO564" s="115"/>
      <c r="GXP564" s="115"/>
      <c r="GXQ564" s="115"/>
      <c r="GXR564" s="115"/>
      <c r="GXS564" s="115"/>
      <c r="GXT564" s="115"/>
      <c r="GXU564" s="115"/>
      <c r="GXV564" s="115"/>
      <c r="GXW564" s="115"/>
      <c r="GXX564" s="115"/>
      <c r="GXY564" s="115"/>
      <c r="GXZ564" s="115"/>
      <c r="GYA564" s="115"/>
      <c r="GYB564" s="115"/>
      <c r="GYC564" s="115"/>
      <c r="GYD564" s="115"/>
      <c r="GYE564" s="115"/>
      <c r="GYF564" s="115"/>
      <c r="GYG564" s="115"/>
      <c r="GYH564" s="115"/>
      <c r="GYI564" s="115"/>
      <c r="GYJ564" s="115"/>
      <c r="GYK564" s="115"/>
      <c r="GYL564" s="115"/>
      <c r="GYM564" s="115"/>
      <c r="GYN564" s="115"/>
      <c r="GYO564" s="115"/>
      <c r="GYP564" s="115"/>
      <c r="GYQ564" s="115"/>
      <c r="GYR564" s="115"/>
      <c r="GYS564" s="115"/>
      <c r="GYT564" s="115"/>
      <c r="GYU564" s="115"/>
      <c r="GYV564" s="115"/>
      <c r="GYW564" s="115"/>
      <c r="GYX564" s="115"/>
      <c r="GYY564" s="115"/>
      <c r="GYZ564" s="115"/>
      <c r="GZA564" s="115"/>
      <c r="GZB564" s="115"/>
      <c r="GZC564" s="115"/>
      <c r="GZD564" s="115"/>
      <c r="GZE564" s="115"/>
      <c r="GZF564" s="115"/>
      <c r="GZG564" s="115"/>
      <c r="GZH564" s="115"/>
      <c r="GZI564" s="115"/>
      <c r="GZJ564" s="115"/>
      <c r="GZK564" s="115"/>
      <c r="GZL564" s="115"/>
      <c r="GZM564" s="115"/>
      <c r="GZN564" s="115"/>
      <c r="GZO564" s="115"/>
      <c r="GZP564" s="115"/>
      <c r="GZQ564" s="115"/>
      <c r="GZR564" s="115"/>
      <c r="GZS564" s="115"/>
      <c r="GZT564" s="115"/>
      <c r="GZU564" s="115"/>
      <c r="GZV564" s="115"/>
      <c r="GZW564" s="115"/>
      <c r="GZX564" s="115"/>
      <c r="GZY564" s="115"/>
      <c r="GZZ564" s="115"/>
      <c r="HAA564" s="115"/>
      <c r="HAB564" s="115"/>
      <c r="HAC564" s="115"/>
      <c r="HAD564" s="115"/>
      <c r="HAE564" s="115"/>
      <c r="HAF564" s="115"/>
      <c r="HAG564" s="115"/>
      <c r="HAH564" s="115"/>
      <c r="HAI564" s="115"/>
      <c r="HAJ564" s="115"/>
      <c r="HAK564" s="115"/>
      <c r="HAL564" s="115"/>
      <c r="HAM564" s="115"/>
      <c r="HAN564" s="115"/>
      <c r="HAO564" s="115"/>
      <c r="HAP564" s="115"/>
      <c r="HAQ564" s="115"/>
      <c r="HAR564" s="115"/>
      <c r="HAS564" s="115"/>
      <c r="HAT564" s="115"/>
      <c r="HAU564" s="115"/>
      <c r="HAV564" s="115"/>
      <c r="HAW564" s="115"/>
      <c r="HAX564" s="115"/>
      <c r="HAY564" s="115"/>
      <c r="HAZ564" s="115"/>
      <c r="HBA564" s="115"/>
      <c r="HBB564" s="115"/>
      <c r="HBC564" s="115"/>
      <c r="HBD564" s="115"/>
      <c r="HBE564" s="115"/>
      <c r="HBF564" s="115"/>
      <c r="HBG564" s="115"/>
      <c r="HBH564" s="115"/>
      <c r="HBI564" s="115"/>
      <c r="HBJ564" s="115"/>
      <c r="HBK564" s="115"/>
      <c r="HBL564" s="115"/>
      <c r="HBM564" s="115"/>
      <c r="HBN564" s="115"/>
      <c r="HBO564" s="115"/>
      <c r="HBP564" s="115"/>
      <c r="HBQ564" s="115"/>
      <c r="HBR564" s="115"/>
      <c r="HBS564" s="115"/>
      <c r="HBT564" s="115"/>
      <c r="HBU564" s="115"/>
      <c r="HBV564" s="115"/>
      <c r="HBW564" s="115"/>
      <c r="HBX564" s="115"/>
      <c r="HBY564" s="115"/>
      <c r="HBZ564" s="115"/>
      <c r="HCA564" s="115"/>
      <c r="HCB564" s="115"/>
      <c r="HCC564" s="115"/>
      <c r="HCD564" s="115"/>
      <c r="HCE564" s="115"/>
      <c r="HCF564" s="115"/>
      <c r="HCG564" s="115"/>
      <c r="HCH564" s="115"/>
      <c r="HCI564" s="115"/>
      <c r="HCJ564" s="115"/>
      <c r="HCK564" s="115"/>
      <c r="HCL564" s="115"/>
      <c r="HCM564" s="115"/>
      <c r="HCN564" s="115"/>
      <c r="HCO564" s="115"/>
      <c r="HCP564" s="115"/>
      <c r="HCQ564" s="115"/>
      <c r="HCR564" s="115"/>
      <c r="HCS564" s="115"/>
      <c r="HCT564" s="115"/>
      <c r="HCU564" s="115"/>
      <c r="HCV564" s="115"/>
      <c r="HCW564" s="115"/>
      <c r="HCX564" s="115"/>
      <c r="HCY564" s="115"/>
      <c r="HCZ564" s="115"/>
      <c r="HDA564" s="115"/>
      <c r="HDB564" s="115"/>
      <c r="HDC564" s="115"/>
      <c r="HDD564" s="115"/>
      <c r="HDE564" s="115"/>
      <c r="HDF564" s="115"/>
      <c r="HDG564" s="115"/>
      <c r="HDH564" s="115"/>
      <c r="HDI564" s="115"/>
      <c r="HDJ564" s="115"/>
      <c r="HDK564" s="115"/>
      <c r="HDL564" s="115"/>
      <c r="HDM564" s="115"/>
      <c r="HDN564" s="115"/>
      <c r="HDO564" s="115"/>
      <c r="HDP564" s="115"/>
      <c r="HDQ564" s="115"/>
      <c r="HDR564" s="115"/>
      <c r="HDS564" s="115"/>
      <c r="HDT564" s="115"/>
      <c r="HDU564" s="115"/>
      <c r="HDV564" s="115"/>
      <c r="HDW564" s="115"/>
      <c r="HDX564" s="115"/>
      <c r="HDY564" s="115"/>
      <c r="HDZ564" s="115"/>
      <c r="HEA564" s="115"/>
      <c r="HEB564" s="115"/>
      <c r="HEC564" s="115"/>
      <c r="HED564" s="115"/>
      <c r="HEE564" s="115"/>
      <c r="HEF564" s="115"/>
      <c r="HEG564" s="115"/>
      <c r="HEH564" s="115"/>
      <c r="HEI564" s="115"/>
      <c r="HEJ564" s="115"/>
      <c r="HEK564" s="115"/>
      <c r="HEL564" s="115"/>
      <c r="HEM564" s="115"/>
      <c r="HEN564" s="115"/>
      <c r="HEO564" s="115"/>
      <c r="HEP564" s="115"/>
      <c r="HEQ564" s="115"/>
      <c r="HER564" s="115"/>
      <c r="HES564" s="115"/>
      <c r="HET564" s="115"/>
      <c r="HEU564" s="115"/>
      <c r="HEV564" s="115"/>
      <c r="HEW564" s="115"/>
      <c r="HEX564" s="115"/>
      <c r="HEY564" s="115"/>
      <c r="HEZ564" s="115"/>
      <c r="HFA564" s="115"/>
      <c r="HFB564" s="115"/>
      <c r="HFC564" s="115"/>
      <c r="HFD564" s="115"/>
      <c r="HFE564" s="115"/>
      <c r="HFF564" s="115"/>
      <c r="HFG564" s="115"/>
      <c r="HFH564" s="115"/>
      <c r="HFI564" s="115"/>
      <c r="HFJ564" s="115"/>
      <c r="HFK564" s="115"/>
      <c r="HFL564" s="115"/>
      <c r="HFM564" s="115"/>
      <c r="HFN564" s="115"/>
      <c r="HFO564" s="115"/>
      <c r="HFP564" s="115"/>
      <c r="HFQ564" s="115"/>
      <c r="HFR564" s="115"/>
      <c r="HFS564" s="115"/>
      <c r="HFT564" s="115"/>
      <c r="HFU564" s="115"/>
      <c r="HFV564" s="115"/>
      <c r="HFW564" s="115"/>
      <c r="HFX564" s="115"/>
      <c r="HFY564" s="115"/>
      <c r="HFZ564" s="115"/>
      <c r="HGA564" s="115"/>
      <c r="HGB564" s="115"/>
      <c r="HGC564" s="115"/>
      <c r="HGD564" s="115"/>
      <c r="HGE564" s="115"/>
      <c r="HGF564" s="115"/>
      <c r="HGG564" s="115"/>
      <c r="HGH564" s="115"/>
      <c r="HGI564" s="115"/>
      <c r="HGJ564" s="115"/>
      <c r="HGK564" s="115"/>
      <c r="HGL564" s="115"/>
      <c r="HGM564" s="115"/>
      <c r="HGN564" s="115"/>
      <c r="HGO564" s="115"/>
      <c r="HGP564" s="115"/>
      <c r="HGQ564" s="115"/>
      <c r="HGR564" s="115"/>
      <c r="HGS564" s="115"/>
      <c r="HGT564" s="115"/>
      <c r="HGU564" s="115"/>
      <c r="HGV564" s="115"/>
      <c r="HGW564" s="115"/>
      <c r="HGX564" s="115"/>
      <c r="HGY564" s="115"/>
      <c r="HGZ564" s="115"/>
      <c r="HHA564" s="115"/>
      <c r="HHB564" s="115"/>
      <c r="HHC564" s="115"/>
      <c r="HHD564" s="115"/>
      <c r="HHE564" s="115"/>
      <c r="HHF564" s="115"/>
      <c r="HHG564" s="115"/>
      <c r="HHH564" s="115"/>
      <c r="HHI564" s="115"/>
      <c r="HHJ564" s="115"/>
      <c r="HHK564" s="115"/>
      <c r="HHL564" s="115"/>
      <c r="HHM564" s="115"/>
      <c r="HHN564" s="115"/>
      <c r="HHO564" s="115"/>
      <c r="HHP564" s="115"/>
      <c r="HHQ564" s="115"/>
      <c r="HHR564" s="115"/>
      <c r="HHS564" s="115"/>
      <c r="HHT564" s="115"/>
      <c r="HHU564" s="115"/>
      <c r="HHV564" s="115"/>
      <c r="HHW564" s="115"/>
      <c r="HHX564" s="115"/>
      <c r="HHY564" s="115"/>
      <c r="HHZ564" s="115"/>
      <c r="HIA564" s="115"/>
      <c r="HIB564" s="115"/>
      <c r="HIC564" s="115"/>
      <c r="HID564" s="115"/>
      <c r="HIE564" s="115"/>
      <c r="HIF564" s="115"/>
      <c r="HIG564" s="115"/>
      <c r="HIH564" s="115"/>
      <c r="HII564" s="115"/>
      <c r="HIJ564" s="115"/>
      <c r="HIK564" s="115"/>
      <c r="HIL564" s="115"/>
      <c r="HIM564" s="115"/>
      <c r="HIN564" s="115"/>
      <c r="HIO564" s="115"/>
      <c r="HIP564" s="115"/>
      <c r="HIQ564" s="115"/>
      <c r="HIR564" s="115"/>
      <c r="HIS564" s="115"/>
      <c r="HIT564" s="115"/>
      <c r="HIU564" s="115"/>
      <c r="HIV564" s="115"/>
      <c r="HIW564" s="115"/>
      <c r="HIX564" s="115"/>
      <c r="HIY564" s="115"/>
      <c r="HIZ564" s="115"/>
      <c r="HJA564" s="115"/>
      <c r="HJB564" s="115"/>
      <c r="HJC564" s="115"/>
      <c r="HJD564" s="115"/>
      <c r="HJE564" s="115"/>
      <c r="HJF564" s="115"/>
      <c r="HJG564" s="115"/>
      <c r="HJH564" s="115"/>
      <c r="HJI564" s="115"/>
      <c r="HJJ564" s="115"/>
      <c r="HJK564" s="115"/>
      <c r="HJL564" s="115"/>
      <c r="HJM564" s="115"/>
      <c r="HJN564" s="115"/>
      <c r="HJO564" s="115"/>
      <c r="HJP564" s="115"/>
      <c r="HJQ564" s="115"/>
      <c r="HJR564" s="115"/>
      <c r="HJS564" s="115"/>
      <c r="HJT564" s="115"/>
      <c r="HJU564" s="115"/>
      <c r="HJV564" s="115"/>
      <c r="HJW564" s="115"/>
      <c r="HJX564" s="115"/>
      <c r="HJY564" s="115"/>
      <c r="HJZ564" s="115"/>
      <c r="HKA564" s="115"/>
      <c r="HKB564" s="115"/>
      <c r="HKC564" s="115"/>
      <c r="HKD564" s="115"/>
      <c r="HKE564" s="115"/>
      <c r="HKF564" s="115"/>
      <c r="HKG564" s="115"/>
      <c r="HKH564" s="115"/>
      <c r="HKI564" s="115"/>
      <c r="HKJ564" s="115"/>
      <c r="HKK564" s="115"/>
      <c r="HKL564" s="115"/>
      <c r="HKM564" s="115"/>
      <c r="HKN564" s="115"/>
      <c r="HKO564" s="115"/>
      <c r="HKP564" s="115"/>
      <c r="HKQ564" s="115"/>
      <c r="HKR564" s="115"/>
      <c r="HKS564" s="115"/>
      <c r="HKT564" s="115"/>
      <c r="HKU564" s="115"/>
      <c r="HKV564" s="115"/>
      <c r="HKW564" s="115"/>
      <c r="HKX564" s="115"/>
      <c r="HKY564" s="115"/>
      <c r="HKZ564" s="115"/>
      <c r="HLA564" s="115"/>
      <c r="HLB564" s="115"/>
      <c r="HLC564" s="115"/>
      <c r="HLD564" s="115"/>
      <c r="HLE564" s="115"/>
      <c r="HLF564" s="115"/>
      <c r="HLG564" s="115"/>
      <c r="HLH564" s="115"/>
      <c r="HLI564" s="115"/>
      <c r="HLJ564" s="115"/>
      <c r="HLK564" s="115"/>
      <c r="HLL564" s="115"/>
      <c r="HLM564" s="115"/>
      <c r="HLN564" s="115"/>
      <c r="HLO564" s="115"/>
      <c r="HLP564" s="115"/>
      <c r="HLQ564" s="115"/>
      <c r="HLR564" s="115"/>
      <c r="HLS564" s="115"/>
      <c r="HLT564" s="115"/>
      <c r="HLU564" s="115"/>
      <c r="HLV564" s="115"/>
      <c r="HLW564" s="115"/>
      <c r="HLX564" s="115"/>
      <c r="HLY564" s="115"/>
      <c r="HLZ564" s="115"/>
      <c r="HMA564" s="115"/>
      <c r="HMB564" s="115"/>
      <c r="HMC564" s="115"/>
      <c r="HMD564" s="115"/>
      <c r="HME564" s="115"/>
      <c r="HMF564" s="115"/>
      <c r="HMG564" s="115"/>
      <c r="HMH564" s="115"/>
      <c r="HMI564" s="115"/>
      <c r="HMJ564" s="115"/>
      <c r="HMK564" s="115"/>
      <c r="HML564" s="115"/>
      <c r="HMM564" s="115"/>
      <c r="HMN564" s="115"/>
      <c r="HMO564" s="115"/>
      <c r="HMP564" s="115"/>
      <c r="HMQ564" s="115"/>
      <c r="HMR564" s="115"/>
      <c r="HMS564" s="115"/>
      <c r="HMT564" s="115"/>
      <c r="HMU564" s="115"/>
      <c r="HMV564" s="115"/>
      <c r="HMW564" s="115"/>
      <c r="HMX564" s="115"/>
      <c r="HMY564" s="115"/>
      <c r="HMZ564" s="115"/>
      <c r="HNA564" s="115"/>
      <c r="HNB564" s="115"/>
      <c r="HNC564" s="115"/>
      <c r="HND564" s="115"/>
      <c r="HNE564" s="115"/>
      <c r="HNF564" s="115"/>
      <c r="HNG564" s="115"/>
      <c r="HNH564" s="115"/>
      <c r="HNI564" s="115"/>
      <c r="HNJ564" s="115"/>
      <c r="HNK564" s="115"/>
      <c r="HNL564" s="115"/>
      <c r="HNM564" s="115"/>
      <c r="HNN564" s="115"/>
      <c r="HNO564" s="115"/>
      <c r="HNP564" s="115"/>
      <c r="HNQ564" s="115"/>
      <c r="HNR564" s="115"/>
      <c r="HNS564" s="115"/>
      <c r="HNT564" s="115"/>
      <c r="HNU564" s="115"/>
      <c r="HNV564" s="115"/>
      <c r="HNW564" s="115"/>
      <c r="HNX564" s="115"/>
      <c r="HNY564" s="115"/>
      <c r="HNZ564" s="115"/>
      <c r="HOA564" s="115"/>
      <c r="HOB564" s="115"/>
      <c r="HOC564" s="115"/>
      <c r="HOD564" s="115"/>
      <c r="HOE564" s="115"/>
      <c r="HOF564" s="115"/>
      <c r="HOG564" s="115"/>
      <c r="HOH564" s="115"/>
      <c r="HOI564" s="115"/>
      <c r="HOJ564" s="115"/>
      <c r="HOK564" s="115"/>
      <c r="HOL564" s="115"/>
      <c r="HOM564" s="115"/>
      <c r="HON564" s="115"/>
      <c r="HOO564" s="115"/>
      <c r="HOP564" s="115"/>
      <c r="HOQ564" s="115"/>
      <c r="HOR564" s="115"/>
      <c r="HOS564" s="115"/>
      <c r="HOT564" s="115"/>
      <c r="HOU564" s="115"/>
      <c r="HOV564" s="115"/>
      <c r="HOW564" s="115"/>
      <c r="HOX564" s="115"/>
      <c r="HOY564" s="115"/>
      <c r="HOZ564" s="115"/>
      <c r="HPA564" s="115"/>
      <c r="HPB564" s="115"/>
      <c r="HPC564" s="115"/>
      <c r="HPD564" s="115"/>
      <c r="HPE564" s="115"/>
      <c r="HPF564" s="115"/>
      <c r="HPG564" s="115"/>
      <c r="HPH564" s="115"/>
      <c r="HPI564" s="115"/>
      <c r="HPJ564" s="115"/>
      <c r="HPK564" s="115"/>
      <c r="HPL564" s="115"/>
      <c r="HPM564" s="115"/>
      <c r="HPN564" s="115"/>
      <c r="HPO564" s="115"/>
      <c r="HPP564" s="115"/>
      <c r="HPQ564" s="115"/>
      <c r="HPR564" s="115"/>
      <c r="HPS564" s="115"/>
      <c r="HPT564" s="115"/>
      <c r="HPU564" s="115"/>
      <c r="HPV564" s="115"/>
      <c r="HPW564" s="115"/>
      <c r="HPX564" s="115"/>
      <c r="HPY564" s="115"/>
      <c r="HPZ564" s="115"/>
      <c r="HQA564" s="115"/>
      <c r="HQB564" s="115"/>
      <c r="HQC564" s="115"/>
      <c r="HQD564" s="115"/>
      <c r="HQE564" s="115"/>
      <c r="HQF564" s="115"/>
      <c r="HQG564" s="115"/>
      <c r="HQH564" s="115"/>
      <c r="HQI564" s="115"/>
      <c r="HQJ564" s="115"/>
      <c r="HQK564" s="115"/>
      <c r="HQL564" s="115"/>
      <c r="HQM564" s="115"/>
      <c r="HQN564" s="115"/>
      <c r="HQO564" s="115"/>
      <c r="HQP564" s="115"/>
      <c r="HQQ564" s="115"/>
      <c r="HQR564" s="115"/>
      <c r="HQS564" s="115"/>
      <c r="HQT564" s="115"/>
      <c r="HQU564" s="115"/>
      <c r="HQV564" s="115"/>
      <c r="HQW564" s="115"/>
      <c r="HQX564" s="115"/>
      <c r="HQY564" s="115"/>
      <c r="HQZ564" s="115"/>
      <c r="HRA564" s="115"/>
      <c r="HRB564" s="115"/>
      <c r="HRC564" s="115"/>
      <c r="HRD564" s="115"/>
      <c r="HRE564" s="115"/>
      <c r="HRF564" s="115"/>
      <c r="HRG564" s="115"/>
      <c r="HRH564" s="115"/>
      <c r="HRI564" s="115"/>
      <c r="HRJ564" s="115"/>
      <c r="HRK564" s="115"/>
      <c r="HRL564" s="115"/>
      <c r="HRM564" s="115"/>
      <c r="HRN564" s="115"/>
      <c r="HRO564" s="115"/>
      <c r="HRP564" s="115"/>
      <c r="HRQ564" s="115"/>
      <c r="HRR564" s="115"/>
      <c r="HRS564" s="115"/>
      <c r="HRT564" s="115"/>
      <c r="HRU564" s="115"/>
      <c r="HRV564" s="115"/>
      <c r="HRW564" s="115"/>
      <c r="HRX564" s="115"/>
      <c r="HRY564" s="115"/>
      <c r="HRZ564" s="115"/>
      <c r="HSA564" s="115"/>
      <c r="HSB564" s="115"/>
      <c r="HSC564" s="115"/>
      <c r="HSD564" s="115"/>
      <c r="HSE564" s="115"/>
      <c r="HSF564" s="115"/>
      <c r="HSG564" s="115"/>
      <c r="HSH564" s="115"/>
      <c r="HSI564" s="115"/>
      <c r="HSJ564" s="115"/>
      <c r="HSK564" s="115"/>
      <c r="HSL564" s="115"/>
      <c r="HSM564" s="115"/>
      <c r="HSN564" s="115"/>
      <c r="HSO564" s="115"/>
      <c r="HSP564" s="115"/>
      <c r="HSQ564" s="115"/>
      <c r="HSR564" s="115"/>
      <c r="HSS564" s="115"/>
      <c r="HST564" s="115"/>
      <c r="HSU564" s="115"/>
      <c r="HSV564" s="115"/>
      <c r="HSW564" s="115"/>
      <c r="HSX564" s="115"/>
      <c r="HSY564" s="115"/>
      <c r="HSZ564" s="115"/>
      <c r="HTA564" s="115"/>
      <c r="HTB564" s="115"/>
      <c r="HTC564" s="115"/>
      <c r="HTD564" s="115"/>
      <c r="HTE564" s="115"/>
      <c r="HTF564" s="115"/>
      <c r="HTG564" s="115"/>
      <c r="HTH564" s="115"/>
      <c r="HTI564" s="115"/>
      <c r="HTJ564" s="115"/>
      <c r="HTK564" s="115"/>
      <c r="HTL564" s="115"/>
      <c r="HTM564" s="115"/>
      <c r="HTN564" s="115"/>
      <c r="HTO564" s="115"/>
      <c r="HTP564" s="115"/>
      <c r="HTQ564" s="115"/>
      <c r="HTR564" s="115"/>
      <c r="HTS564" s="115"/>
      <c r="HTT564" s="115"/>
      <c r="HTU564" s="115"/>
      <c r="HTV564" s="115"/>
      <c r="HTW564" s="115"/>
      <c r="HTX564" s="115"/>
      <c r="HTY564" s="115"/>
      <c r="HTZ564" s="115"/>
      <c r="HUA564" s="115"/>
      <c r="HUB564" s="115"/>
      <c r="HUC564" s="115"/>
      <c r="HUD564" s="115"/>
      <c r="HUE564" s="115"/>
      <c r="HUF564" s="115"/>
      <c r="HUG564" s="115"/>
      <c r="HUH564" s="115"/>
      <c r="HUI564" s="115"/>
      <c r="HUJ564" s="115"/>
      <c r="HUK564" s="115"/>
      <c r="HUL564" s="115"/>
      <c r="HUM564" s="115"/>
      <c r="HUN564" s="115"/>
      <c r="HUO564" s="115"/>
      <c r="HUP564" s="115"/>
      <c r="HUQ564" s="115"/>
      <c r="HUR564" s="115"/>
      <c r="HUS564" s="115"/>
      <c r="HUT564" s="115"/>
      <c r="HUU564" s="115"/>
      <c r="HUV564" s="115"/>
      <c r="HUW564" s="115"/>
      <c r="HUX564" s="115"/>
      <c r="HUY564" s="115"/>
      <c r="HUZ564" s="115"/>
      <c r="HVA564" s="115"/>
      <c r="HVB564" s="115"/>
      <c r="HVC564" s="115"/>
      <c r="HVD564" s="115"/>
      <c r="HVE564" s="115"/>
      <c r="HVF564" s="115"/>
      <c r="HVG564" s="115"/>
      <c r="HVH564" s="115"/>
      <c r="HVI564" s="115"/>
      <c r="HVJ564" s="115"/>
      <c r="HVK564" s="115"/>
      <c r="HVL564" s="115"/>
      <c r="HVM564" s="115"/>
      <c r="HVN564" s="115"/>
      <c r="HVO564" s="115"/>
      <c r="HVP564" s="115"/>
      <c r="HVQ564" s="115"/>
      <c r="HVR564" s="115"/>
      <c r="HVS564" s="115"/>
      <c r="HVT564" s="115"/>
      <c r="HVU564" s="115"/>
      <c r="HVV564" s="115"/>
      <c r="HVW564" s="115"/>
      <c r="HVX564" s="115"/>
      <c r="HVY564" s="115"/>
      <c r="HVZ564" s="115"/>
      <c r="HWA564" s="115"/>
      <c r="HWB564" s="115"/>
      <c r="HWC564" s="115"/>
      <c r="HWD564" s="115"/>
      <c r="HWE564" s="115"/>
      <c r="HWF564" s="115"/>
      <c r="HWG564" s="115"/>
      <c r="HWH564" s="115"/>
      <c r="HWI564" s="115"/>
      <c r="HWJ564" s="115"/>
      <c r="HWK564" s="115"/>
      <c r="HWL564" s="115"/>
      <c r="HWM564" s="115"/>
      <c r="HWN564" s="115"/>
      <c r="HWO564" s="115"/>
      <c r="HWP564" s="115"/>
      <c r="HWQ564" s="115"/>
      <c r="HWR564" s="115"/>
      <c r="HWS564" s="115"/>
      <c r="HWT564" s="115"/>
      <c r="HWU564" s="115"/>
      <c r="HWV564" s="115"/>
      <c r="HWW564" s="115"/>
      <c r="HWX564" s="115"/>
      <c r="HWY564" s="115"/>
      <c r="HWZ564" s="115"/>
      <c r="HXA564" s="115"/>
      <c r="HXB564" s="115"/>
      <c r="HXC564" s="115"/>
      <c r="HXD564" s="115"/>
      <c r="HXE564" s="115"/>
      <c r="HXF564" s="115"/>
      <c r="HXG564" s="115"/>
      <c r="HXH564" s="115"/>
      <c r="HXI564" s="115"/>
      <c r="HXJ564" s="115"/>
      <c r="HXK564" s="115"/>
      <c r="HXL564" s="115"/>
      <c r="HXM564" s="115"/>
      <c r="HXN564" s="115"/>
      <c r="HXO564" s="115"/>
      <c r="HXP564" s="115"/>
      <c r="HXQ564" s="115"/>
      <c r="HXR564" s="115"/>
      <c r="HXS564" s="115"/>
      <c r="HXT564" s="115"/>
      <c r="HXU564" s="115"/>
      <c r="HXV564" s="115"/>
      <c r="HXW564" s="115"/>
      <c r="HXX564" s="115"/>
      <c r="HXY564" s="115"/>
      <c r="HXZ564" s="115"/>
      <c r="HYA564" s="115"/>
      <c r="HYB564" s="115"/>
      <c r="HYC564" s="115"/>
      <c r="HYD564" s="115"/>
      <c r="HYE564" s="115"/>
      <c r="HYF564" s="115"/>
      <c r="HYG564" s="115"/>
      <c r="HYH564" s="115"/>
      <c r="HYI564" s="115"/>
      <c r="HYJ564" s="115"/>
      <c r="HYK564" s="115"/>
      <c r="HYL564" s="115"/>
      <c r="HYM564" s="115"/>
      <c r="HYN564" s="115"/>
      <c r="HYO564" s="115"/>
      <c r="HYP564" s="115"/>
      <c r="HYQ564" s="115"/>
      <c r="HYR564" s="115"/>
      <c r="HYS564" s="115"/>
      <c r="HYT564" s="115"/>
      <c r="HYU564" s="115"/>
      <c r="HYV564" s="115"/>
      <c r="HYW564" s="115"/>
      <c r="HYX564" s="115"/>
      <c r="HYY564" s="115"/>
      <c r="HYZ564" s="115"/>
      <c r="HZA564" s="115"/>
      <c r="HZB564" s="115"/>
      <c r="HZC564" s="115"/>
      <c r="HZD564" s="115"/>
      <c r="HZE564" s="115"/>
      <c r="HZF564" s="115"/>
      <c r="HZG564" s="115"/>
      <c r="HZH564" s="115"/>
      <c r="HZI564" s="115"/>
      <c r="HZJ564" s="115"/>
      <c r="HZK564" s="115"/>
      <c r="HZL564" s="115"/>
      <c r="HZM564" s="115"/>
      <c r="HZN564" s="115"/>
      <c r="HZO564" s="115"/>
      <c r="HZP564" s="115"/>
      <c r="HZQ564" s="115"/>
      <c r="HZR564" s="115"/>
      <c r="HZS564" s="115"/>
      <c r="HZT564" s="115"/>
      <c r="HZU564" s="115"/>
      <c r="HZV564" s="115"/>
      <c r="HZW564" s="115"/>
      <c r="HZX564" s="115"/>
      <c r="HZY564" s="115"/>
      <c r="HZZ564" s="115"/>
      <c r="IAA564" s="115"/>
      <c r="IAB564" s="115"/>
      <c r="IAC564" s="115"/>
      <c r="IAD564" s="115"/>
      <c r="IAE564" s="115"/>
      <c r="IAF564" s="115"/>
      <c r="IAG564" s="115"/>
      <c r="IAH564" s="115"/>
      <c r="IAI564" s="115"/>
      <c r="IAJ564" s="115"/>
      <c r="IAK564" s="115"/>
      <c r="IAL564" s="115"/>
      <c r="IAM564" s="115"/>
      <c r="IAN564" s="115"/>
      <c r="IAO564" s="115"/>
      <c r="IAP564" s="115"/>
      <c r="IAQ564" s="115"/>
      <c r="IAR564" s="115"/>
      <c r="IAS564" s="115"/>
      <c r="IAT564" s="115"/>
      <c r="IAU564" s="115"/>
      <c r="IAV564" s="115"/>
      <c r="IAW564" s="115"/>
      <c r="IAX564" s="115"/>
      <c r="IAY564" s="115"/>
      <c r="IAZ564" s="115"/>
      <c r="IBA564" s="115"/>
      <c r="IBB564" s="115"/>
      <c r="IBC564" s="115"/>
      <c r="IBD564" s="115"/>
      <c r="IBE564" s="115"/>
      <c r="IBF564" s="115"/>
      <c r="IBG564" s="115"/>
      <c r="IBH564" s="115"/>
      <c r="IBI564" s="115"/>
      <c r="IBJ564" s="115"/>
      <c r="IBK564" s="115"/>
      <c r="IBL564" s="115"/>
      <c r="IBM564" s="115"/>
      <c r="IBN564" s="115"/>
      <c r="IBO564" s="115"/>
      <c r="IBP564" s="115"/>
      <c r="IBQ564" s="115"/>
      <c r="IBR564" s="115"/>
      <c r="IBS564" s="115"/>
      <c r="IBT564" s="115"/>
      <c r="IBU564" s="115"/>
      <c r="IBV564" s="115"/>
      <c r="IBW564" s="115"/>
      <c r="IBX564" s="115"/>
      <c r="IBY564" s="115"/>
      <c r="IBZ564" s="115"/>
      <c r="ICA564" s="115"/>
      <c r="ICB564" s="115"/>
      <c r="ICC564" s="115"/>
      <c r="ICD564" s="115"/>
      <c r="ICE564" s="115"/>
      <c r="ICF564" s="115"/>
      <c r="ICG564" s="115"/>
      <c r="ICH564" s="115"/>
      <c r="ICI564" s="115"/>
      <c r="ICJ564" s="115"/>
      <c r="ICK564" s="115"/>
      <c r="ICL564" s="115"/>
      <c r="ICM564" s="115"/>
      <c r="ICN564" s="115"/>
      <c r="ICO564" s="115"/>
      <c r="ICP564" s="115"/>
      <c r="ICQ564" s="115"/>
      <c r="ICR564" s="115"/>
      <c r="ICS564" s="115"/>
      <c r="ICT564" s="115"/>
      <c r="ICU564" s="115"/>
      <c r="ICV564" s="115"/>
      <c r="ICW564" s="115"/>
      <c r="ICX564" s="115"/>
      <c r="ICY564" s="115"/>
      <c r="ICZ564" s="115"/>
      <c r="IDA564" s="115"/>
      <c r="IDB564" s="115"/>
      <c r="IDC564" s="115"/>
      <c r="IDD564" s="115"/>
      <c r="IDE564" s="115"/>
      <c r="IDF564" s="115"/>
      <c r="IDG564" s="115"/>
      <c r="IDH564" s="115"/>
      <c r="IDI564" s="115"/>
      <c r="IDJ564" s="115"/>
      <c r="IDK564" s="115"/>
      <c r="IDL564" s="115"/>
      <c r="IDM564" s="115"/>
      <c r="IDN564" s="115"/>
      <c r="IDO564" s="115"/>
      <c r="IDP564" s="115"/>
      <c r="IDQ564" s="115"/>
      <c r="IDR564" s="115"/>
      <c r="IDS564" s="115"/>
      <c r="IDT564" s="115"/>
      <c r="IDU564" s="115"/>
      <c r="IDV564" s="115"/>
      <c r="IDW564" s="115"/>
      <c r="IDX564" s="115"/>
      <c r="IDY564" s="115"/>
      <c r="IDZ564" s="115"/>
      <c r="IEA564" s="115"/>
      <c r="IEB564" s="115"/>
      <c r="IEC564" s="115"/>
      <c r="IED564" s="115"/>
      <c r="IEE564" s="115"/>
      <c r="IEF564" s="115"/>
      <c r="IEG564" s="115"/>
      <c r="IEH564" s="115"/>
      <c r="IEI564" s="115"/>
      <c r="IEJ564" s="115"/>
      <c r="IEK564" s="115"/>
      <c r="IEL564" s="115"/>
      <c r="IEM564" s="115"/>
      <c r="IEN564" s="115"/>
      <c r="IEO564" s="115"/>
      <c r="IEP564" s="115"/>
      <c r="IEQ564" s="115"/>
      <c r="IER564" s="115"/>
      <c r="IES564" s="115"/>
      <c r="IET564" s="115"/>
      <c r="IEU564" s="115"/>
      <c r="IEV564" s="115"/>
      <c r="IEW564" s="115"/>
      <c r="IEX564" s="115"/>
      <c r="IEY564" s="115"/>
      <c r="IEZ564" s="115"/>
      <c r="IFA564" s="115"/>
      <c r="IFB564" s="115"/>
      <c r="IFC564" s="115"/>
      <c r="IFD564" s="115"/>
      <c r="IFE564" s="115"/>
      <c r="IFF564" s="115"/>
      <c r="IFG564" s="115"/>
      <c r="IFH564" s="115"/>
      <c r="IFI564" s="115"/>
      <c r="IFJ564" s="115"/>
      <c r="IFK564" s="115"/>
      <c r="IFL564" s="115"/>
      <c r="IFM564" s="115"/>
      <c r="IFN564" s="115"/>
      <c r="IFO564" s="115"/>
      <c r="IFP564" s="115"/>
      <c r="IFQ564" s="115"/>
      <c r="IFR564" s="115"/>
      <c r="IFS564" s="115"/>
      <c r="IFT564" s="115"/>
      <c r="IFU564" s="115"/>
      <c r="IFV564" s="115"/>
      <c r="IFW564" s="115"/>
      <c r="IFX564" s="115"/>
      <c r="IFY564" s="115"/>
      <c r="IFZ564" s="115"/>
      <c r="IGA564" s="115"/>
      <c r="IGB564" s="115"/>
      <c r="IGC564" s="115"/>
      <c r="IGD564" s="115"/>
      <c r="IGE564" s="115"/>
      <c r="IGF564" s="115"/>
      <c r="IGG564" s="115"/>
      <c r="IGH564" s="115"/>
      <c r="IGI564" s="115"/>
      <c r="IGJ564" s="115"/>
      <c r="IGK564" s="115"/>
      <c r="IGL564" s="115"/>
      <c r="IGM564" s="115"/>
      <c r="IGN564" s="115"/>
      <c r="IGO564" s="115"/>
      <c r="IGP564" s="115"/>
      <c r="IGQ564" s="115"/>
      <c r="IGR564" s="115"/>
      <c r="IGS564" s="115"/>
      <c r="IGT564" s="115"/>
      <c r="IGU564" s="115"/>
      <c r="IGV564" s="115"/>
      <c r="IGW564" s="115"/>
      <c r="IGX564" s="115"/>
      <c r="IGY564" s="115"/>
      <c r="IGZ564" s="115"/>
      <c r="IHA564" s="115"/>
      <c r="IHB564" s="115"/>
      <c r="IHC564" s="115"/>
      <c r="IHD564" s="115"/>
      <c r="IHE564" s="115"/>
      <c r="IHF564" s="115"/>
      <c r="IHG564" s="115"/>
      <c r="IHH564" s="115"/>
      <c r="IHI564" s="115"/>
      <c r="IHJ564" s="115"/>
      <c r="IHK564" s="115"/>
      <c r="IHL564" s="115"/>
      <c r="IHM564" s="115"/>
      <c r="IHN564" s="115"/>
      <c r="IHO564" s="115"/>
      <c r="IHP564" s="115"/>
      <c r="IHQ564" s="115"/>
      <c r="IHR564" s="115"/>
      <c r="IHS564" s="115"/>
      <c r="IHT564" s="115"/>
      <c r="IHU564" s="115"/>
      <c r="IHV564" s="115"/>
      <c r="IHW564" s="115"/>
      <c r="IHX564" s="115"/>
      <c r="IHY564" s="115"/>
      <c r="IHZ564" s="115"/>
      <c r="IIA564" s="115"/>
      <c r="IIB564" s="115"/>
      <c r="IIC564" s="115"/>
      <c r="IID564" s="115"/>
      <c r="IIE564" s="115"/>
      <c r="IIF564" s="115"/>
      <c r="IIG564" s="115"/>
      <c r="IIH564" s="115"/>
      <c r="III564" s="115"/>
      <c r="IIJ564" s="115"/>
      <c r="IIK564" s="115"/>
      <c r="IIL564" s="115"/>
      <c r="IIM564" s="115"/>
      <c r="IIN564" s="115"/>
      <c r="IIO564" s="115"/>
      <c r="IIP564" s="115"/>
      <c r="IIQ564" s="115"/>
      <c r="IIR564" s="115"/>
      <c r="IIS564" s="115"/>
      <c r="IIT564" s="115"/>
      <c r="IIU564" s="115"/>
      <c r="IIV564" s="115"/>
      <c r="IIW564" s="115"/>
      <c r="IIX564" s="115"/>
      <c r="IIY564" s="115"/>
      <c r="IIZ564" s="115"/>
      <c r="IJA564" s="115"/>
      <c r="IJB564" s="115"/>
      <c r="IJC564" s="115"/>
      <c r="IJD564" s="115"/>
      <c r="IJE564" s="115"/>
      <c r="IJF564" s="115"/>
      <c r="IJG564" s="115"/>
      <c r="IJH564" s="115"/>
      <c r="IJI564" s="115"/>
      <c r="IJJ564" s="115"/>
      <c r="IJK564" s="115"/>
      <c r="IJL564" s="115"/>
      <c r="IJM564" s="115"/>
      <c r="IJN564" s="115"/>
      <c r="IJO564" s="115"/>
      <c r="IJP564" s="115"/>
      <c r="IJQ564" s="115"/>
      <c r="IJR564" s="115"/>
      <c r="IJS564" s="115"/>
      <c r="IJT564" s="115"/>
      <c r="IJU564" s="115"/>
      <c r="IJV564" s="115"/>
      <c r="IJW564" s="115"/>
      <c r="IJX564" s="115"/>
      <c r="IJY564" s="115"/>
      <c r="IJZ564" s="115"/>
      <c r="IKA564" s="115"/>
      <c r="IKB564" s="115"/>
      <c r="IKC564" s="115"/>
      <c r="IKD564" s="115"/>
      <c r="IKE564" s="115"/>
      <c r="IKF564" s="115"/>
      <c r="IKG564" s="115"/>
      <c r="IKH564" s="115"/>
      <c r="IKI564" s="115"/>
      <c r="IKJ564" s="115"/>
      <c r="IKK564" s="115"/>
      <c r="IKL564" s="115"/>
      <c r="IKM564" s="115"/>
      <c r="IKN564" s="115"/>
      <c r="IKO564" s="115"/>
      <c r="IKP564" s="115"/>
      <c r="IKQ564" s="115"/>
      <c r="IKR564" s="115"/>
      <c r="IKS564" s="115"/>
      <c r="IKT564" s="115"/>
      <c r="IKU564" s="115"/>
      <c r="IKV564" s="115"/>
      <c r="IKW564" s="115"/>
      <c r="IKX564" s="115"/>
      <c r="IKY564" s="115"/>
      <c r="IKZ564" s="115"/>
      <c r="ILA564" s="115"/>
      <c r="ILB564" s="115"/>
      <c r="ILC564" s="115"/>
      <c r="ILD564" s="115"/>
      <c r="ILE564" s="115"/>
      <c r="ILF564" s="115"/>
      <c r="ILG564" s="115"/>
      <c r="ILH564" s="115"/>
      <c r="ILI564" s="115"/>
      <c r="ILJ564" s="115"/>
      <c r="ILK564" s="115"/>
      <c r="ILL564" s="115"/>
      <c r="ILM564" s="115"/>
      <c r="ILN564" s="115"/>
      <c r="ILO564" s="115"/>
      <c r="ILP564" s="115"/>
      <c r="ILQ564" s="115"/>
      <c r="ILR564" s="115"/>
      <c r="ILS564" s="115"/>
      <c r="ILT564" s="115"/>
      <c r="ILU564" s="115"/>
      <c r="ILV564" s="115"/>
      <c r="ILW564" s="115"/>
      <c r="ILX564" s="115"/>
      <c r="ILY564" s="115"/>
      <c r="ILZ564" s="115"/>
      <c r="IMA564" s="115"/>
      <c r="IMB564" s="115"/>
      <c r="IMC564" s="115"/>
      <c r="IMD564" s="115"/>
      <c r="IME564" s="115"/>
      <c r="IMF564" s="115"/>
      <c r="IMG564" s="115"/>
      <c r="IMH564" s="115"/>
      <c r="IMI564" s="115"/>
      <c r="IMJ564" s="115"/>
      <c r="IMK564" s="115"/>
      <c r="IML564" s="115"/>
      <c r="IMM564" s="115"/>
      <c r="IMN564" s="115"/>
      <c r="IMO564" s="115"/>
      <c r="IMP564" s="115"/>
      <c r="IMQ564" s="115"/>
      <c r="IMR564" s="115"/>
      <c r="IMS564" s="115"/>
      <c r="IMT564" s="115"/>
      <c r="IMU564" s="115"/>
      <c r="IMV564" s="115"/>
      <c r="IMW564" s="115"/>
      <c r="IMX564" s="115"/>
      <c r="IMY564" s="115"/>
      <c r="IMZ564" s="115"/>
      <c r="INA564" s="115"/>
      <c r="INB564" s="115"/>
      <c r="INC564" s="115"/>
      <c r="IND564" s="115"/>
      <c r="INE564" s="115"/>
      <c r="INF564" s="115"/>
      <c r="ING564" s="115"/>
      <c r="INH564" s="115"/>
      <c r="INI564" s="115"/>
      <c r="INJ564" s="115"/>
      <c r="INK564" s="115"/>
      <c r="INL564" s="115"/>
      <c r="INM564" s="115"/>
      <c r="INN564" s="115"/>
      <c r="INO564" s="115"/>
      <c r="INP564" s="115"/>
      <c r="INQ564" s="115"/>
      <c r="INR564" s="115"/>
      <c r="INS564" s="115"/>
      <c r="INT564" s="115"/>
      <c r="INU564" s="115"/>
      <c r="INV564" s="115"/>
      <c r="INW564" s="115"/>
      <c r="INX564" s="115"/>
      <c r="INY564" s="115"/>
      <c r="INZ564" s="115"/>
      <c r="IOA564" s="115"/>
      <c r="IOB564" s="115"/>
      <c r="IOC564" s="115"/>
      <c r="IOD564" s="115"/>
      <c r="IOE564" s="115"/>
      <c r="IOF564" s="115"/>
      <c r="IOG564" s="115"/>
      <c r="IOH564" s="115"/>
      <c r="IOI564" s="115"/>
      <c r="IOJ564" s="115"/>
      <c r="IOK564" s="115"/>
      <c r="IOL564" s="115"/>
      <c r="IOM564" s="115"/>
      <c r="ION564" s="115"/>
      <c r="IOO564" s="115"/>
      <c r="IOP564" s="115"/>
      <c r="IOQ564" s="115"/>
      <c r="IOR564" s="115"/>
      <c r="IOS564" s="115"/>
      <c r="IOT564" s="115"/>
      <c r="IOU564" s="115"/>
      <c r="IOV564" s="115"/>
      <c r="IOW564" s="115"/>
      <c r="IOX564" s="115"/>
      <c r="IOY564" s="115"/>
      <c r="IOZ564" s="115"/>
      <c r="IPA564" s="115"/>
      <c r="IPB564" s="115"/>
      <c r="IPC564" s="115"/>
      <c r="IPD564" s="115"/>
      <c r="IPE564" s="115"/>
      <c r="IPF564" s="115"/>
      <c r="IPG564" s="115"/>
      <c r="IPH564" s="115"/>
      <c r="IPI564" s="115"/>
      <c r="IPJ564" s="115"/>
      <c r="IPK564" s="115"/>
      <c r="IPL564" s="115"/>
      <c r="IPM564" s="115"/>
      <c r="IPN564" s="115"/>
      <c r="IPO564" s="115"/>
      <c r="IPP564" s="115"/>
      <c r="IPQ564" s="115"/>
      <c r="IPR564" s="115"/>
      <c r="IPS564" s="115"/>
      <c r="IPT564" s="115"/>
      <c r="IPU564" s="115"/>
      <c r="IPV564" s="115"/>
      <c r="IPW564" s="115"/>
      <c r="IPX564" s="115"/>
      <c r="IPY564" s="115"/>
      <c r="IPZ564" s="115"/>
      <c r="IQA564" s="115"/>
      <c r="IQB564" s="115"/>
      <c r="IQC564" s="115"/>
      <c r="IQD564" s="115"/>
      <c r="IQE564" s="115"/>
      <c r="IQF564" s="115"/>
      <c r="IQG564" s="115"/>
      <c r="IQH564" s="115"/>
      <c r="IQI564" s="115"/>
      <c r="IQJ564" s="115"/>
      <c r="IQK564" s="115"/>
      <c r="IQL564" s="115"/>
      <c r="IQM564" s="115"/>
      <c r="IQN564" s="115"/>
      <c r="IQO564" s="115"/>
      <c r="IQP564" s="115"/>
      <c r="IQQ564" s="115"/>
      <c r="IQR564" s="115"/>
      <c r="IQS564" s="115"/>
      <c r="IQT564" s="115"/>
      <c r="IQU564" s="115"/>
      <c r="IQV564" s="115"/>
      <c r="IQW564" s="115"/>
      <c r="IQX564" s="115"/>
      <c r="IQY564" s="115"/>
      <c r="IQZ564" s="115"/>
      <c r="IRA564" s="115"/>
      <c r="IRB564" s="115"/>
      <c r="IRC564" s="115"/>
      <c r="IRD564" s="115"/>
      <c r="IRE564" s="115"/>
      <c r="IRF564" s="115"/>
      <c r="IRG564" s="115"/>
      <c r="IRH564" s="115"/>
      <c r="IRI564" s="115"/>
      <c r="IRJ564" s="115"/>
      <c r="IRK564" s="115"/>
      <c r="IRL564" s="115"/>
      <c r="IRM564" s="115"/>
      <c r="IRN564" s="115"/>
      <c r="IRO564" s="115"/>
      <c r="IRP564" s="115"/>
      <c r="IRQ564" s="115"/>
      <c r="IRR564" s="115"/>
      <c r="IRS564" s="115"/>
      <c r="IRT564" s="115"/>
      <c r="IRU564" s="115"/>
      <c r="IRV564" s="115"/>
      <c r="IRW564" s="115"/>
      <c r="IRX564" s="115"/>
      <c r="IRY564" s="115"/>
      <c r="IRZ564" s="115"/>
      <c r="ISA564" s="115"/>
      <c r="ISB564" s="115"/>
      <c r="ISC564" s="115"/>
      <c r="ISD564" s="115"/>
      <c r="ISE564" s="115"/>
      <c r="ISF564" s="115"/>
      <c r="ISG564" s="115"/>
      <c r="ISH564" s="115"/>
      <c r="ISI564" s="115"/>
      <c r="ISJ564" s="115"/>
      <c r="ISK564" s="115"/>
      <c r="ISL564" s="115"/>
      <c r="ISM564" s="115"/>
      <c r="ISN564" s="115"/>
      <c r="ISO564" s="115"/>
      <c r="ISP564" s="115"/>
      <c r="ISQ564" s="115"/>
      <c r="ISR564" s="115"/>
      <c r="ISS564" s="115"/>
      <c r="IST564" s="115"/>
      <c r="ISU564" s="115"/>
      <c r="ISV564" s="115"/>
      <c r="ISW564" s="115"/>
      <c r="ISX564" s="115"/>
      <c r="ISY564" s="115"/>
      <c r="ISZ564" s="115"/>
      <c r="ITA564" s="115"/>
      <c r="ITB564" s="115"/>
      <c r="ITC564" s="115"/>
      <c r="ITD564" s="115"/>
      <c r="ITE564" s="115"/>
      <c r="ITF564" s="115"/>
      <c r="ITG564" s="115"/>
      <c r="ITH564" s="115"/>
      <c r="ITI564" s="115"/>
      <c r="ITJ564" s="115"/>
      <c r="ITK564" s="115"/>
      <c r="ITL564" s="115"/>
      <c r="ITM564" s="115"/>
      <c r="ITN564" s="115"/>
      <c r="ITO564" s="115"/>
      <c r="ITP564" s="115"/>
      <c r="ITQ564" s="115"/>
      <c r="ITR564" s="115"/>
      <c r="ITS564" s="115"/>
      <c r="ITT564" s="115"/>
      <c r="ITU564" s="115"/>
      <c r="ITV564" s="115"/>
      <c r="ITW564" s="115"/>
      <c r="ITX564" s="115"/>
      <c r="ITY564" s="115"/>
      <c r="ITZ564" s="115"/>
      <c r="IUA564" s="115"/>
      <c r="IUB564" s="115"/>
      <c r="IUC564" s="115"/>
      <c r="IUD564" s="115"/>
      <c r="IUE564" s="115"/>
      <c r="IUF564" s="115"/>
      <c r="IUG564" s="115"/>
      <c r="IUH564" s="115"/>
      <c r="IUI564" s="115"/>
      <c r="IUJ564" s="115"/>
      <c r="IUK564" s="115"/>
      <c r="IUL564" s="115"/>
      <c r="IUM564" s="115"/>
      <c r="IUN564" s="115"/>
      <c r="IUO564" s="115"/>
      <c r="IUP564" s="115"/>
      <c r="IUQ564" s="115"/>
      <c r="IUR564" s="115"/>
      <c r="IUS564" s="115"/>
      <c r="IUT564" s="115"/>
      <c r="IUU564" s="115"/>
      <c r="IUV564" s="115"/>
      <c r="IUW564" s="115"/>
      <c r="IUX564" s="115"/>
      <c r="IUY564" s="115"/>
      <c r="IUZ564" s="115"/>
      <c r="IVA564" s="115"/>
      <c r="IVB564" s="115"/>
      <c r="IVC564" s="115"/>
      <c r="IVD564" s="115"/>
      <c r="IVE564" s="115"/>
      <c r="IVF564" s="115"/>
      <c r="IVG564" s="115"/>
      <c r="IVH564" s="115"/>
      <c r="IVI564" s="115"/>
      <c r="IVJ564" s="115"/>
      <c r="IVK564" s="115"/>
      <c r="IVL564" s="115"/>
      <c r="IVM564" s="115"/>
      <c r="IVN564" s="115"/>
      <c r="IVO564" s="115"/>
      <c r="IVP564" s="115"/>
      <c r="IVQ564" s="115"/>
      <c r="IVR564" s="115"/>
      <c r="IVS564" s="115"/>
      <c r="IVT564" s="115"/>
      <c r="IVU564" s="115"/>
      <c r="IVV564" s="115"/>
      <c r="IVW564" s="115"/>
      <c r="IVX564" s="115"/>
      <c r="IVY564" s="115"/>
      <c r="IVZ564" s="115"/>
      <c r="IWA564" s="115"/>
      <c r="IWB564" s="115"/>
      <c r="IWC564" s="115"/>
      <c r="IWD564" s="115"/>
      <c r="IWE564" s="115"/>
      <c r="IWF564" s="115"/>
      <c r="IWG564" s="115"/>
      <c r="IWH564" s="115"/>
      <c r="IWI564" s="115"/>
      <c r="IWJ564" s="115"/>
      <c r="IWK564" s="115"/>
      <c r="IWL564" s="115"/>
      <c r="IWM564" s="115"/>
      <c r="IWN564" s="115"/>
      <c r="IWO564" s="115"/>
      <c r="IWP564" s="115"/>
      <c r="IWQ564" s="115"/>
      <c r="IWR564" s="115"/>
      <c r="IWS564" s="115"/>
      <c r="IWT564" s="115"/>
      <c r="IWU564" s="115"/>
      <c r="IWV564" s="115"/>
      <c r="IWW564" s="115"/>
      <c r="IWX564" s="115"/>
      <c r="IWY564" s="115"/>
      <c r="IWZ564" s="115"/>
      <c r="IXA564" s="115"/>
      <c r="IXB564" s="115"/>
      <c r="IXC564" s="115"/>
      <c r="IXD564" s="115"/>
      <c r="IXE564" s="115"/>
      <c r="IXF564" s="115"/>
      <c r="IXG564" s="115"/>
      <c r="IXH564" s="115"/>
      <c r="IXI564" s="115"/>
      <c r="IXJ564" s="115"/>
      <c r="IXK564" s="115"/>
      <c r="IXL564" s="115"/>
      <c r="IXM564" s="115"/>
      <c r="IXN564" s="115"/>
      <c r="IXO564" s="115"/>
      <c r="IXP564" s="115"/>
      <c r="IXQ564" s="115"/>
      <c r="IXR564" s="115"/>
      <c r="IXS564" s="115"/>
      <c r="IXT564" s="115"/>
      <c r="IXU564" s="115"/>
      <c r="IXV564" s="115"/>
      <c r="IXW564" s="115"/>
      <c r="IXX564" s="115"/>
      <c r="IXY564" s="115"/>
      <c r="IXZ564" s="115"/>
      <c r="IYA564" s="115"/>
      <c r="IYB564" s="115"/>
      <c r="IYC564" s="115"/>
      <c r="IYD564" s="115"/>
      <c r="IYE564" s="115"/>
      <c r="IYF564" s="115"/>
      <c r="IYG564" s="115"/>
      <c r="IYH564" s="115"/>
      <c r="IYI564" s="115"/>
      <c r="IYJ564" s="115"/>
      <c r="IYK564" s="115"/>
      <c r="IYL564" s="115"/>
      <c r="IYM564" s="115"/>
      <c r="IYN564" s="115"/>
      <c r="IYO564" s="115"/>
      <c r="IYP564" s="115"/>
      <c r="IYQ564" s="115"/>
      <c r="IYR564" s="115"/>
      <c r="IYS564" s="115"/>
      <c r="IYT564" s="115"/>
      <c r="IYU564" s="115"/>
      <c r="IYV564" s="115"/>
      <c r="IYW564" s="115"/>
      <c r="IYX564" s="115"/>
      <c r="IYY564" s="115"/>
      <c r="IYZ564" s="115"/>
      <c r="IZA564" s="115"/>
      <c r="IZB564" s="115"/>
      <c r="IZC564" s="115"/>
      <c r="IZD564" s="115"/>
      <c r="IZE564" s="115"/>
      <c r="IZF564" s="115"/>
      <c r="IZG564" s="115"/>
      <c r="IZH564" s="115"/>
      <c r="IZI564" s="115"/>
      <c r="IZJ564" s="115"/>
      <c r="IZK564" s="115"/>
      <c r="IZL564" s="115"/>
      <c r="IZM564" s="115"/>
      <c r="IZN564" s="115"/>
      <c r="IZO564" s="115"/>
      <c r="IZP564" s="115"/>
      <c r="IZQ564" s="115"/>
      <c r="IZR564" s="115"/>
      <c r="IZS564" s="115"/>
      <c r="IZT564" s="115"/>
      <c r="IZU564" s="115"/>
      <c r="IZV564" s="115"/>
      <c r="IZW564" s="115"/>
      <c r="IZX564" s="115"/>
      <c r="IZY564" s="115"/>
      <c r="IZZ564" s="115"/>
      <c r="JAA564" s="115"/>
      <c r="JAB564" s="115"/>
      <c r="JAC564" s="115"/>
      <c r="JAD564" s="115"/>
      <c r="JAE564" s="115"/>
      <c r="JAF564" s="115"/>
      <c r="JAG564" s="115"/>
      <c r="JAH564" s="115"/>
      <c r="JAI564" s="115"/>
      <c r="JAJ564" s="115"/>
      <c r="JAK564" s="115"/>
      <c r="JAL564" s="115"/>
      <c r="JAM564" s="115"/>
      <c r="JAN564" s="115"/>
      <c r="JAO564" s="115"/>
      <c r="JAP564" s="115"/>
      <c r="JAQ564" s="115"/>
      <c r="JAR564" s="115"/>
      <c r="JAS564" s="115"/>
      <c r="JAT564" s="115"/>
      <c r="JAU564" s="115"/>
      <c r="JAV564" s="115"/>
      <c r="JAW564" s="115"/>
      <c r="JAX564" s="115"/>
      <c r="JAY564" s="115"/>
      <c r="JAZ564" s="115"/>
      <c r="JBA564" s="115"/>
      <c r="JBB564" s="115"/>
      <c r="JBC564" s="115"/>
      <c r="JBD564" s="115"/>
      <c r="JBE564" s="115"/>
      <c r="JBF564" s="115"/>
      <c r="JBG564" s="115"/>
      <c r="JBH564" s="115"/>
      <c r="JBI564" s="115"/>
      <c r="JBJ564" s="115"/>
      <c r="JBK564" s="115"/>
      <c r="JBL564" s="115"/>
      <c r="JBM564" s="115"/>
      <c r="JBN564" s="115"/>
      <c r="JBO564" s="115"/>
      <c r="JBP564" s="115"/>
      <c r="JBQ564" s="115"/>
      <c r="JBR564" s="115"/>
      <c r="JBS564" s="115"/>
      <c r="JBT564" s="115"/>
      <c r="JBU564" s="115"/>
      <c r="JBV564" s="115"/>
      <c r="JBW564" s="115"/>
      <c r="JBX564" s="115"/>
      <c r="JBY564" s="115"/>
      <c r="JBZ564" s="115"/>
      <c r="JCA564" s="115"/>
      <c r="JCB564" s="115"/>
      <c r="JCC564" s="115"/>
      <c r="JCD564" s="115"/>
      <c r="JCE564" s="115"/>
      <c r="JCF564" s="115"/>
      <c r="JCG564" s="115"/>
      <c r="JCH564" s="115"/>
      <c r="JCI564" s="115"/>
      <c r="JCJ564" s="115"/>
      <c r="JCK564" s="115"/>
      <c r="JCL564" s="115"/>
      <c r="JCM564" s="115"/>
      <c r="JCN564" s="115"/>
      <c r="JCO564" s="115"/>
      <c r="JCP564" s="115"/>
      <c r="JCQ564" s="115"/>
      <c r="JCR564" s="115"/>
      <c r="JCS564" s="115"/>
      <c r="JCT564" s="115"/>
      <c r="JCU564" s="115"/>
      <c r="JCV564" s="115"/>
      <c r="JCW564" s="115"/>
      <c r="JCX564" s="115"/>
      <c r="JCY564" s="115"/>
      <c r="JCZ564" s="115"/>
      <c r="JDA564" s="115"/>
      <c r="JDB564" s="115"/>
      <c r="JDC564" s="115"/>
      <c r="JDD564" s="115"/>
      <c r="JDE564" s="115"/>
      <c r="JDF564" s="115"/>
      <c r="JDG564" s="115"/>
      <c r="JDH564" s="115"/>
      <c r="JDI564" s="115"/>
      <c r="JDJ564" s="115"/>
      <c r="JDK564" s="115"/>
      <c r="JDL564" s="115"/>
      <c r="JDM564" s="115"/>
      <c r="JDN564" s="115"/>
      <c r="JDO564" s="115"/>
      <c r="JDP564" s="115"/>
      <c r="JDQ564" s="115"/>
      <c r="JDR564" s="115"/>
      <c r="JDS564" s="115"/>
      <c r="JDT564" s="115"/>
      <c r="JDU564" s="115"/>
      <c r="JDV564" s="115"/>
      <c r="JDW564" s="115"/>
      <c r="JDX564" s="115"/>
      <c r="JDY564" s="115"/>
      <c r="JDZ564" s="115"/>
      <c r="JEA564" s="115"/>
      <c r="JEB564" s="115"/>
      <c r="JEC564" s="115"/>
      <c r="JED564" s="115"/>
      <c r="JEE564" s="115"/>
      <c r="JEF564" s="115"/>
      <c r="JEG564" s="115"/>
      <c r="JEH564" s="115"/>
      <c r="JEI564" s="115"/>
      <c r="JEJ564" s="115"/>
      <c r="JEK564" s="115"/>
      <c r="JEL564" s="115"/>
      <c r="JEM564" s="115"/>
      <c r="JEN564" s="115"/>
      <c r="JEO564" s="115"/>
      <c r="JEP564" s="115"/>
      <c r="JEQ564" s="115"/>
      <c r="JER564" s="115"/>
      <c r="JES564" s="115"/>
      <c r="JET564" s="115"/>
      <c r="JEU564" s="115"/>
      <c r="JEV564" s="115"/>
      <c r="JEW564" s="115"/>
      <c r="JEX564" s="115"/>
      <c r="JEY564" s="115"/>
      <c r="JEZ564" s="115"/>
      <c r="JFA564" s="115"/>
      <c r="JFB564" s="115"/>
      <c r="JFC564" s="115"/>
      <c r="JFD564" s="115"/>
      <c r="JFE564" s="115"/>
      <c r="JFF564" s="115"/>
      <c r="JFG564" s="115"/>
      <c r="JFH564" s="115"/>
      <c r="JFI564" s="115"/>
      <c r="JFJ564" s="115"/>
      <c r="JFK564" s="115"/>
      <c r="JFL564" s="115"/>
      <c r="JFM564" s="115"/>
      <c r="JFN564" s="115"/>
      <c r="JFO564" s="115"/>
      <c r="JFP564" s="115"/>
      <c r="JFQ564" s="115"/>
      <c r="JFR564" s="115"/>
      <c r="JFS564" s="115"/>
      <c r="JFT564" s="115"/>
      <c r="JFU564" s="115"/>
      <c r="JFV564" s="115"/>
      <c r="JFW564" s="115"/>
      <c r="JFX564" s="115"/>
      <c r="JFY564" s="115"/>
      <c r="JFZ564" s="115"/>
      <c r="JGA564" s="115"/>
      <c r="JGB564" s="115"/>
      <c r="JGC564" s="115"/>
      <c r="JGD564" s="115"/>
      <c r="JGE564" s="115"/>
      <c r="JGF564" s="115"/>
      <c r="JGG564" s="115"/>
      <c r="JGH564" s="115"/>
      <c r="JGI564" s="115"/>
      <c r="JGJ564" s="115"/>
      <c r="JGK564" s="115"/>
      <c r="JGL564" s="115"/>
      <c r="JGM564" s="115"/>
      <c r="JGN564" s="115"/>
      <c r="JGO564" s="115"/>
      <c r="JGP564" s="115"/>
      <c r="JGQ564" s="115"/>
      <c r="JGR564" s="115"/>
      <c r="JGS564" s="115"/>
      <c r="JGT564" s="115"/>
      <c r="JGU564" s="115"/>
      <c r="JGV564" s="115"/>
      <c r="JGW564" s="115"/>
      <c r="JGX564" s="115"/>
      <c r="JGY564" s="115"/>
      <c r="JGZ564" s="115"/>
      <c r="JHA564" s="115"/>
      <c r="JHB564" s="115"/>
      <c r="JHC564" s="115"/>
      <c r="JHD564" s="115"/>
      <c r="JHE564" s="115"/>
      <c r="JHF564" s="115"/>
      <c r="JHG564" s="115"/>
      <c r="JHH564" s="115"/>
      <c r="JHI564" s="115"/>
      <c r="JHJ564" s="115"/>
      <c r="JHK564" s="115"/>
      <c r="JHL564" s="115"/>
      <c r="JHM564" s="115"/>
      <c r="JHN564" s="115"/>
      <c r="JHO564" s="115"/>
      <c r="JHP564" s="115"/>
      <c r="JHQ564" s="115"/>
      <c r="JHR564" s="115"/>
      <c r="JHS564" s="115"/>
      <c r="JHT564" s="115"/>
      <c r="JHU564" s="115"/>
      <c r="JHV564" s="115"/>
      <c r="JHW564" s="115"/>
      <c r="JHX564" s="115"/>
      <c r="JHY564" s="115"/>
      <c r="JHZ564" s="115"/>
      <c r="JIA564" s="115"/>
      <c r="JIB564" s="115"/>
      <c r="JIC564" s="115"/>
      <c r="JID564" s="115"/>
      <c r="JIE564" s="115"/>
      <c r="JIF564" s="115"/>
      <c r="JIG564" s="115"/>
      <c r="JIH564" s="115"/>
      <c r="JII564" s="115"/>
      <c r="JIJ564" s="115"/>
      <c r="JIK564" s="115"/>
      <c r="JIL564" s="115"/>
      <c r="JIM564" s="115"/>
      <c r="JIN564" s="115"/>
      <c r="JIO564" s="115"/>
      <c r="JIP564" s="115"/>
      <c r="JIQ564" s="115"/>
      <c r="JIR564" s="115"/>
      <c r="JIS564" s="115"/>
      <c r="JIT564" s="115"/>
      <c r="JIU564" s="115"/>
      <c r="JIV564" s="115"/>
      <c r="JIW564" s="115"/>
      <c r="JIX564" s="115"/>
      <c r="JIY564" s="115"/>
      <c r="JIZ564" s="115"/>
      <c r="JJA564" s="115"/>
      <c r="JJB564" s="115"/>
      <c r="JJC564" s="115"/>
      <c r="JJD564" s="115"/>
      <c r="JJE564" s="115"/>
      <c r="JJF564" s="115"/>
      <c r="JJG564" s="115"/>
      <c r="JJH564" s="115"/>
      <c r="JJI564" s="115"/>
      <c r="JJJ564" s="115"/>
      <c r="JJK564" s="115"/>
      <c r="JJL564" s="115"/>
      <c r="JJM564" s="115"/>
      <c r="JJN564" s="115"/>
      <c r="JJO564" s="115"/>
      <c r="JJP564" s="115"/>
      <c r="JJQ564" s="115"/>
      <c r="JJR564" s="115"/>
      <c r="JJS564" s="115"/>
      <c r="JJT564" s="115"/>
      <c r="JJU564" s="115"/>
      <c r="JJV564" s="115"/>
      <c r="JJW564" s="115"/>
      <c r="JJX564" s="115"/>
      <c r="JJY564" s="115"/>
      <c r="JJZ564" s="115"/>
      <c r="JKA564" s="115"/>
      <c r="JKB564" s="115"/>
      <c r="JKC564" s="115"/>
      <c r="JKD564" s="115"/>
      <c r="JKE564" s="115"/>
      <c r="JKF564" s="115"/>
      <c r="JKG564" s="115"/>
      <c r="JKH564" s="115"/>
      <c r="JKI564" s="115"/>
      <c r="JKJ564" s="115"/>
      <c r="JKK564" s="115"/>
      <c r="JKL564" s="115"/>
      <c r="JKM564" s="115"/>
      <c r="JKN564" s="115"/>
      <c r="JKO564" s="115"/>
      <c r="JKP564" s="115"/>
      <c r="JKQ564" s="115"/>
      <c r="JKR564" s="115"/>
      <c r="JKS564" s="115"/>
      <c r="JKT564" s="115"/>
      <c r="JKU564" s="115"/>
      <c r="JKV564" s="115"/>
      <c r="JKW564" s="115"/>
      <c r="JKX564" s="115"/>
      <c r="JKY564" s="115"/>
      <c r="JKZ564" s="115"/>
      <c r="JLA564" s="115"/>
      <c r="JLB564" s="115"/>
      <c r="JLC564" s="115"/>
      <c r="JLD564" s="115"/>
      <c r="JLE564" s="115"/>
      <c r="JLF564" s="115"/>
      <c r="JLG564" s="115"/>
      <c r="JLH564" s="115"/>
      <c r="JLI564" s="115"/>
      <c r="JLJ564" s="115"/>
      <c r="JLK564" s="115"/>
      <c r="JLL564" s="115"/>
      <c r="JLM564" s="115"/>
      <c r="JLN564" s="115"/>
      <c r="JLO564" s="115"/>
      <c r="JLP564" s="115"/>
      <c r="JLQ564" s="115"/>
      <c r="JLR564" s="115"/>
      <c r="JLS564" s="115"/>
      <c r="JLT564" s="115"/>
      <c r="JLU564" s="115"/>
      <c r="JLV564" s="115"/>
      <c r="JLW564" s="115"/>
      <c r="JLX564" s="115"/>
      <c r="JLY564" s="115"/>
      <c r="JLZ564" s="115"/>
      <c r="JMA564" s="115"/>
      <c r="JMB564" s="115"/>
      <c r="JMC564" s="115"/>
      <c r="JMD564" s="115"/>
      <c r="JME564" s="115"/>
      <c r="JMF564" s="115"/>
      <c r="JMG564" s="115"/>
      <c r="JMH564" s="115"/>
      <c r="JMI564" s="115"/>
      <c r="JMJ564" s="115"/>
      <c r="JMK564" s="115"/>
      <c r="JML564" s="115"/>
      <c r="JMM564" s="115"/>
      <c r="JMN564" s="115"/>
      <c r="JMO564" s="115"/>
      <c r="JMP564" s="115"/>
      <c r="JMQ564" s="115"/>
      <c r="JMR564" s="115"/>
      <c r="JMS564" s="115"/>
      <c r="JMT564" s="115"/>
      <c r="JMU564" s="115"/>
      <c r="JMV564" s="115"/>
      <c r="JMW564" s="115"/>
      <c r="JMX564" s="115"/>
      <c r="JMY564" s="115"/>
      <c r="JMZ564" s="115"/>
      <c r="JNA564" s="115"/>
      <c r="JNB564" s="115"/>
      <c r="JNC564" s="115"/>
      <c r="JND564" s="115"/>
      <c r="JNE564" s="115"/>
      <c r="JNF564" s="115"/>
      <c r="JNG564" s="115"/>
      <c r="JNH564" s="115"/>
      <c r="JNI564" s="115"/>
      <c r="JNJ564" s="115"/>
      <c r="JNK564" s="115"/>
      <c r="JNL564" s="115"/>
      <c r="JNM564" s="115"/>
      <c r="JNN564" s="115"/>
      <c r="JNO564" s="115"/>
      <c r="JNP564" s="115"/>
      <c r="JNQ564" s="115"/>
      <c r="JNR564" s="115"/>
      <c r="JNS564" s="115"/>
      <c r="JNT564" s="115"/>
      <c r="JNU564" s="115"/>
      <c r="JNV564" s="115"/>
      <c r="JNW564" s="115"/>
      <c r="JNX564" s="115"/>
      <c r="JNY564" s="115"/>
      <c r="JNZ564" s="115"/>
      <c r="JOA564" s="115"/>
      <c r="JOB564" s="115"/>
      <c r="JOC564" s="115"/>
      <c r="JOD564" s="115"/>
      <c r="JOE564" s="115"/>
      <c r="JOF564" s="115"/>
      <c r="JOG564" s="115"/>
      <c r="JOH564" s="115"/>
      <c r="JOI564" s="115"/>
      <c r="JOJ564" s="115"/>
      <c r="JOK564" s="115"/>
      <c r="JOL564" s="115"/>
      <c r="JOM564" s="115"/>
      <c r="JON564" s="115"/>
      <c r="JOO564" s="115"/>
      <c r="JOP564" s="115"/>
      <c r="JOQ564" s="115"/>
      <c r="JOR564" s="115"/>
      <c r="JOS564" s="115"/>
      <c r="JOT564" s="115"/>
      <c r="JOU564" s="115"/>
      <c r="JOV564" s="115"/>
      <c r="JOW564" s="115"/>
      <c r="JOX564" s="115"/>
      <c r="JOY564" s="115"/>
      <c r="JOZ564" s="115"/>
      <c r="JPA564" s="115"/>
      <c r="JPB564" s="115"/>
      <c r="JPC564" s="115"/>
      <c r="JPD564" s="115"/>
      <c r="JPE564" s="115"/>
      <c r="JPF564" s="115"/>
      <c r="JPG564" s="115"/>
      <c r="JPH564" s="115"/>
      <c r="JPI564" s="115"/>
      <c r="JPJ564" s="115"/>
      <c r="JPK564" s="115"/>
      <c r="JPL564" s="115"/>
      <c r="JPM564" s="115"/>
      <c r="JPN564" s="115"/>
      <c r="JPO564" s="115"/>
      <c r="JPP564" s="115"/>
      <c r="JPQ564" s="115"/>
      <c r="JPR564" s="115"/>
      <c r="JPS564" s="115"/>
      <c r="JPT564" s="115"/>
      <c r="JPU564" s="115"/>
      <c r="JPV564" s="115"/>
      <c r="JPW564" s="115"/>
      <c r="JPX564" s="115"/>
      <c r="JPY564" s="115"/>
      <c r="JPZ564" s="115"/>
      <c r="JQA564" s="115"/>
      <c r="JQB564" s="115"/>
      <c r="JQC564" s="115"/>
      <c r="JQD564" s="115"/>
      <c r="JQE564" s="115"/>
      <c r="JQF564" s="115"/>
      <c r="JQG564" s="115"/>
      <c r="JQH564" s="115"/>
      <c r="JQI564" s="115"/>
      <c r="JQJ564" s="115"/>
      <c r="JQK564" s="115"/>
      <c r="JQL564" s="115"/>
      <c r="JQM564" s="115"/>
      <c r="JQN564" s="115"/>
      <c r="JQO564" s="115"/>
      <c r="JQP564" s="115"/>
      <c r="JQQ564" s="115"/>
      <c r="JQR564" s="115"/>
      <c r="JQS564" s="115"/>
      <c r="JQT564" s="115"/>
      <c r="JQU564" s="115"/>
      <c r="JQV564" s="115"/>
      <c r="JQW564" s="115"/>
      <c r="JQX564" s="115"/>
      <c r="JQY564" s="115"/>
      <c r="JQZ564" s="115"/>
      <c r="JRA564" s="115"/>
      <c r="JRB564" s="115"/>
      <c r="JRC564" s="115"/>
      <c r="JRD564" s="115"/>
      <c r="JRE564" s="115"/>
      <c r="JRF564" s="115"/>
      <c r="JRG564" s="115"/>
      <c r="JRH564" s="115"/>
      <c r="JRI564" s="115"/>
      <c r="JRJ564" s="115"/>
      <c r="JRK564" s="115"/>
      <c r="JRL564" s="115"/>
      <c r="JRM564" s="115"/>
      <c r="JRN564" s="115"/>
      <c r="JRO564" s="115"/>
      <c r="JRP564" s="115"/>
      <c r="JRQ564" s="115"/>
      <c r="JRR564" s="115"/>
      <c r="JRS564" s="115"/>
      <c r="JRT564" s="115"/>
      <c r="JRU564" s="115"/>
      <c r="JRV564" s="115"/>
      <c r="JRW564" s="115"/>
      <c r="JRX564" s="115"/>
      <c r="JRY564" s="115"/>
      <c r="JRZ564" s="115"/>
      <c r="JSA564" s="115"/>
      <c r="JSB564" s="115"/>
      <c r="JSC564" s="115"/>
      <c r="JSD564" s="115"/>
      <c r="JSE564" s="115"/>
      <c r="JSF564" s="115"/>
      <c r="JSG564" s="115"/>
      <c r="JSH564" s="115"/>
      <c r="JSI564" s="115"/>
      <c r="JSJ564" s="115"/>
      <c r="JSK564" s="115"/>
      <c r="JSL564" s="115"/>
      <c r="JSM564" s="115"/>
      <c r="JSN564" s="115"/>
      <c r="JSO564" s="115"/>
      <c r="JSP564" s="115"/>
      <c r="JSQ564" s="115"/>
      <c r="JSR564" s="115"/>
      <c r="JSS564" s="115"/>
      <c r="JST564" s="115"/>
      <c r="JSU564" s="115"/>
      <c r="JSV564" s="115"/>
      <c r="JSW564" s="115"/>
      <c r="JSX564" s="115"/>
      <c r="JSY564" s="115"/>
      <c r="JSZ564" s="115"/>
      <c r="JTA564" s="115"/>
      <c r="JTB564" s="115"/>
      <c r="JTC564" s="115"/>
      <c r="JTD564" s="115"/>
      <c r="JTE564" s="115"/>
      <c r="JTF564" s="115"/>
      <c r="JTG564" s="115"/>
      <c r="JTH564" s="115"/>
      <c r="JTI564" s="115"/>
      <c r="JTJ564" s="115"/>
      <c r="JTK564" s="115"/>
      <c r="JTL564" s="115"/>
      <c r="JTM564" s="115"/>
      <c r="JTN564" s="115"/>
      <c r="JTO564" s="115"/>
      <c r="JTP564" s="115"/>
      <c r="JTQ564" s="115"/>
      <c r="JTR564" s="115"/>
      <c r="JTS564" s="115"/>
      <c r="JTT564" s="115"/>
      <c r="JTU564" s="115"/>
      <c r="JTV564" s="115"/>
      <c r="JTW564" s="115"/>
      <c r="JTX564" s="115"/>
      <c r="JTY564" s="115"/>
      <c r="JTZ564" s="115"/>
      <c r="JUA564" s="115"/>
      <c r="JUB564" s="115"/>
      <c r="JUC564" s="115"/>
      <c r="JUD564" s="115"/>
      <c r="JUE564" s="115"/>
      <c r="JUF564" s="115"/>
      <c r="JUG564" s="115"/>
      <c r="JUH564" s="115"/>
      <c r="JUI564" s="115"/>
      <c r="JUJ564" s="115"/>
      <c r="JUK564" s="115"/>
      <c r="JUL564" s="115"/>
      <c r="JUM564" s="115"/>
      <c r="JUN564" s="115"/>
      <c r="JUO564" s="115"/>
      <c r="JUP564" s="115"/>
      <c r="JUQ564" s="115"/>
      <c r="JUR564" s="115"/>
      <c r="JUS564" s="115"/>
      <c r="JUT564" s="115"/>
      <c r="JUU564" s="115"/>
      <c r="JUV564" s="115"/>
      <c r="JUW564" s="115"/>
      <c r="JUX564" s="115"/>
      <c r="JUY564" s="115"/>
      <c r="JUZ564" s="115"/>
      <c r="JVA564" s="115"/>
      <c r="JVB564" s="115"/>
      <c r="JVC564" s="115"/>
      <c r="JVD564" s="115"/>
      <c r="JVE564" s="115"/>
      <c r="JVF564" s="115"/>
      <c r="JVG564" s="115"/>
      <c r="JVH564" s="115"/>
      <c r="JVI564" s="115"/>
      <c r="JVJ564" s="115"/>
      <c r="JVK564" s="115"/>
      <c r="JVL564" s="115"/>
      <c r="JVM564" s="115"/>
      <c r="JVN564" s="115"/>
      <c r="JVO564" s="115"/>
      <c r="JVP564" s="115"/>
      <c r="JVQ564" s="115"/>
      <c r="JVR564" s="115"/>
      <c r="JVS564" s="115"/>
      <c r="JVT564" s="115"/>
      <c r="JVU564" s="115"/>
      <c r="JVV564" s="115"/>
      <c r="JVW564" s="115"/>
      <c r="JVX564" s="115"/>
      <c r="JVY564" s="115"/>
      <c r="JVZ564" s="115"/>
      <c r="JWA564" s="115"/>
      <c r="JWB564" s="115"/>
      <c r="JWC564" s="115"/>
      <c r="JWD564" s="115"/>
      <c r="JWE564" s="115"/>
      <c r="JWF564" s="115"/>
      <c r="JWG564" s="115"/>
      <c r="JWH564" s="115"/>
      <c r="JWI564" s="115"/>
      <c r="JWJ564" s="115"/>
      <c r="JWK564" s="115"/>
      <c r="JWL564" s="115"/>
      <c r="JWM564" s="115"/>
      <c r="JWN564" s="115"/>
      <c r="JWO564" s="115"/>
      <c r="JWP564" s="115"/>
      <c r="JWQ564" s="115"/>
      <c r="JWR564" s="115"/>
      <c r="JWS564" s="115"/>
      <c r="JWT564" s="115"/>
      <c r="JWU564" s="115"/>
      <c r="JWV564" s="115"/>
      <c r="JWW564" s="115"/>
      <c r="JWX564" s="115"/>
      <c r="JWY564" s="115"/>
      <c r="JWZ564" s="115"/>
      <c r="JXA564" s="115"/>
      <c r="JXB564" s="115"/>
      <c r="JXC564" s="115"/>
      <c r="JXD564" s="115"/>
      <c r="JXE564" s="115"/>
      <c r="JXF564" s="115"/>
      <c r="JXG564" s="115"/>
      <c r="JXH564" s="115"/>
      <c r="JXI564" s="115"/>
      <c r="JXJ564" s="115"/>
      <c r="JXK564" s="115"/>
      <c r="JXL564" s="115"/>
      <c r="JXM564" s="115"/>
      <c r="JXN564" s="115"/>
      <c r="JXO564" s="115"/>
      <c r="JXP564" s="115"/>
      <c r="JXQ564" s="115"/>
      <c r="JXR564" s="115"/>
      <c r="JXS564" s="115"/>
      <c r="JXT564" s="115"/>
      <c r="JXU564" s="115"/>
      <c r="JXV564" s="115"/>
      <c r="JXW564" s="115"/>
      <c r="JXX564" s="115"/>
      <c r="JXY564" s="115"/>
      <c r="JXZ564" s="115"/>
      <c r="JYA564" s="115"/>
      <c r="JYB564" s="115"/>
      <c r="JYC564" s="115"/>
      <c r="JYD564" s="115"/>
      <c r="JYE564" s="115"/>
      <c r="JYF564" s="115"/>
      <c r="JYG564" s="115"/>
      <c r="JYH564" s="115"/>
      <c r="JYI564" s="115"/>
      <c r="JYJ564" s="115"/>
      <c r="JYK564" s="115"/>
      <c r="JYL564" s="115"/>
      <c r="JYM564" s="115"/>
      <c r="JYN564" s="115"/>
      <c r="JYO564" s="115"/>
      <c r="JYP564" s="115"/>
      <c r="JYQ564" s="115"/>
      <c r="JYR564" s="115"/>
      <c r="JYS564" s="115"/>
      <c r="JYT564" s="115"/>
      <c r="JYU564" s="115"/>
      <c r="JYV564" s="115"/>
      <c r="JYW564" s="115"/>
      <c r="JYX564" s="115"/>
      <c r="JYY564" s="115"/>
      <c r="JYZ564" s="115"/>
      <c r="JZA564" s="115"/>
      <c r="JZB564" s="115"/>
      <c r="JZC564" s="115"/>
      <c r="JZD564" s="115"/>
      <c r="JZE564" s="115"/>
      <c r="JZF564" s="115"/>
      <c r="JZG564" s="115"/>
      <c r="JZH564" s="115"/>
      <c r="JZI564" s="115"/>
      <c r="JZJ564" s="115"/>
      <c r="JZK564" s="115"/>
      <c r="JZL564" s="115"/>
      <c r="JZM564" s="115"/>
      <c r="JZN564" s="115"/>
      <c r="JZO564" s="115"/>
      <c r="JZP564" s="115"/>
      <c r="JZQ564" s="115"/>
      <c r="JZR564" s="115"/>
      <c r="JZS564" s="115"/>
      <c r="JZT564" s="115"/>
      <c r="JZU564" s="115"/>
      <c r="JZV564" s="115"/>
      <c r="JZW564" s="115"/>
      <c r="JZX564" s="115"/>
      <c r="JZY564" s="115"/>
      <c r="JZZ564" s="115"/>
      <c r="KAA564" s="115"/>
      <c r="KAB564" s="115"/>
      <c r="KAC564" s="115"/>
      <c r="KAD564" s="115"/>
      <c r="KAE564" s="115"/>
      <c r="KAF564" s="115"/>
      <c r="KAG564" s="115"/>
      <c r="KAH564" s="115"/>
      <c r="KAI564" s="115"/>
      <c r="KAJ564" s="115"/>
      <c r="KAK564" s="115"/>
      <c r="KAL564" s="115"/>
      <c r="KAM564" s="115"/>
      <c r="KAN564" s="115"/>
      <c r="KAO564" s="115"/>
      <c r="KAP564" s="115"/>
      <c r="KAQ564" s="115"/>
      <c r="KAR564" s="115"/>
      <c r="KAS564" s="115"/>
      <c r="KAT564" s="115"/>
      <c r="KAU564" s="115"/>
      <c r="KAV564" s="115"/>
      <c r="KAW564" s="115"/>
      <c r="KAX564" s="115"/>
      <c r="KAY564" s="115"/>
      <c r="KAZ564" s="115"/>
      <c r="KBA564" s="115"/>
      <c r="KBB564" s="115"/>
      <c r="KBC564" s="115"/>
      <c r="KBD564" s="115"/>
      <c r="KBE564" s="115"/>
      <c r="KBF564" s="115"/>
      <c r="KBG564" s="115"/>
      <c r="KBH564" s="115"/>
      <c r="KBI564" s="115"/>
      <c r="KBJ564" s="115"/>
      <c r="KBK564" s="115"/>
      <c r="KBL564" s="115"/>
      <c r="KBM564" s="115"/>
      <c r="KBN564" s="115"/>
      <c r="KBO564" s="115"/>
      <c r="KBP564" s="115"/>
      <c r="KBQ564" s="115"/>
      <c r="KBR564" s="115"/>
      <c r="KBS564" s="115"/>
      <c r="KBT564" s="115"/>
      <c r="KBU564" s="115"/>
      <c r="KBV564" s="115"/>
      <c r="KBW564" s="115"/>
      <c r="KBX564" s="115"/>
      <c r="KBY564" s="115"/>
      <c r="KBZ564" s="115"/>
      <c r="KCA564" s="115"/>
      <c r="KCB564" s="115"/>
      <c r="KCC564" s="115"/>
      <c r="KCD564" s="115"/>
      <c r="KCE564" s="115"/>
      <c r="KCF564" s="115"/>
      <c r="KCG564" s="115"/>
      <c r="KCH564" s="115"/>
      <c r="KCI564" s="115"/>
      <c r="KCJ564" s="115"/>
      <c r="KCK564" s="115"/>
      <c r="KCL564" s="115"/>
      <c r="KCM564" s="115"/>
      <c r="KCN564" s="115"/>
      <c r="KCO564" s="115"/>
      <c r="KCP564" s="115"/>
      <c r="KCQ564" s="115"/>
      <c r="KCR564" s="115"/>
      <c r="KCS564" s="115"/>
      <c r="KCT564" s="115"/>
      <c r="KCU564" s="115"/>
      <c r="KCV564" s="115"/>
      <c r="KCW564" s="115"/>
      <c r="KCX564" s="115"/>
      <c r="KCY564" s="115"/>
      <c r="KCZ564" s="115"/>
      <c r="KDA564" s="115"/>
      <c r="KDB564" s="115"/>
      <c r="KDC564" s="115"/>
      <c r="KDD564" s="115"/>
      <c r="KDE564" s="115"/>
      <c r="KDF564" s="115"/>
      <c r="KDG564" s="115"/>
      <c r="KDH564" s="115"/>
      <c r="KDI564" s="115"/>
      <c r="KDJ564" s="115"/>
      <c r="KDK564" s="115"/>
      <c r="KDL564" s="115"/>
      <c r="KDM564" s="115"/>
      <c r="KDN564" s="115"/>
      <c r="KDO564" s="115"/>
      <c r="KDP564" s="115"/>
      <c r="KDQ564" s="115"/>
      <c r="KDR564" s="115"/>
      <c r="KDS564" s="115"/>
      <c r="KDT564" s="115"/>
      <c r="KDU564" s="115"/>
      <c r="KDV564" s="115"/>
      <c r="KDW564" s="115"/>
      <c r="KDX564" s="115"/>
      <c r="KDY564" s="115"/>
      <c r="KDZ564" s="115"/>
      <c r="KEA564" s="115"/>
      <c r="KEB564" s="115"/>
      <c r="KEC564" s="115"/>
      <c r="KED564" s="115"/>
      <c r="KEE564" s="115"/>
      <c r="KEF564" s="115"/>
      <c r="KEG564" s="115"/>
      <c r="KEH564" s="115"/>
      <c r="KEI564" s="115"/>
      <c r="KEJ564" s="115"/>
      <c r="KEK564" s="115"/>
      <c r="KEL564" s="115"/>
      <c r="KEM564" s="115"/>
      <c r="KEN564" s="115"/>
      <c r="KEO564" s="115"/>
      <c r="KEP564" s="115"/>
      <c r="KEQ564" s="115"/>
      <c r="KER564" s="115"/>
      <c r="KES564" s="115"/>
      <c r="KET564" s="115"/>
      <c r="KEU564" s="115"/>
      <c r="KEV564" s="115"/>
      <c r="KEW564" s="115"/>
      <c r="KEX564" s="115"/>
      <c r="KEY564" s="115"/>
      <c r="KEZ564" s="115"/>
      <c r="KFA564" s="115"/>
      <c r="KFB564" s="115"/>
      <c r="KFC564" s="115"/>
      <c r="KFD564" s="115"/>
      <c r="KFE564" s="115"/>
      <c r="KFF564" s="115"/>
      <c r="KFG564" s="115"/>
      <c r="KFH564" s="115"/>
      <c r="KFI564" s="115"/>
      <c r="KFJ564" s="115"/>
      <c r="KFK564" s="115"/>
      <c r="KFL564" s="115"/>
      <c r="KFM564" s="115"/>
      <c r="KFN564" s="115"/>
      <c r="KFO564" s="115"/>
      <c r="KFP564" s="115"/>
      <c r="KFQ564" s="115"/>
      <c r="KFR564" s="115"/>
      <c r="KFS564" s="115"/>
      <c r="KFT564" s="115"/>
      <c r="KFU564" s="115"/>
      <c r="KFV564" s="115"/>
      <c r="KFW564" s="115"/>
      <c r="KFX564" s="115"/>
      <c r="KFY564" s="115"/>
      <c r="KFZ564" s="115"/>
      <c r="KGA564" s="115"/>
      <c r="KGB564" s="115"/>
      <c r="KGC564" s="115"/>
      <c r="KGD564" s="115"/>
      <c r="KGE564" s="115"/>
      <c r="KGF564" s="115"/>
      <c r="KGG564" s="115"/>
      <c r="KGH564" s="115"/>
      <c r="KGI564" s="115"/>
      <c r="KGJ564" s="115"/>
      <c r="KGK564" s="115"/>
      <c r="KGL564" s="115"/>
      <c r="KGM564" s="115"/>
      <c r="KGN564" s="115"/>
      <c r="KGO564" s="115"/>
      <c r="KGP564" s="115"/>
      <c r="KGQ564" s="115"/>
      <c r="KGR564" s="115"/>
      <c r="KGS564" s="115"/>
      <c r="KGT564" s="115"/>
      <c r="KGU564" s="115"/>
      <c r="KGV564" s="115"/>
      <c r="KGW564" s="115"/>
      <c r="KGX564" s="115"/>
      <c r="KGY564" s="115"/>
      <c r="KGZ564" s="115"/>
      <c r="KHA564" s="115"/>
      <c r="KHB564" s="115"/>
      <c r="KHC564" s="115"/>
      <c r="KHD564" s="115"/>
      <c r="KHE564" s="115"/>
      <c r="KHF564" s="115"/>
      <c r="KHG564" s="115"/>
      <c r="KHH564" s="115"/>
      <c r="KHI564" s="115"/>
      <c r="KHJ564" s="115"/>
      <c r="KHK564" s="115"/>
      <c r="KHL564" s="115"/>
      <c r="KHM564" s="115"/>
      <c r="KHN564" s="115"/>
      <c r="KHO564" s="115"/>
      <c r="KHP564" s="115"/>
      <c r="KHQ564" s="115"/>
      <c r="KHR564" s="115"/>
      <c r="KHS564" s="115"/>
      <c r="KHT564" s="115"/>
      <c r="KHU564" s="115"/>
      <c r="KHV564" s="115"/>
      <c r="KHW564" s="115"/>
      <c r="KHX564" s="115"/>
      <c r="KHY564" s="115"/>
      <c r="KHZ564" s="115"/>
      <c r="KIA564" s="115"/>
      <c r="KIB564" s="115"/>
      <c r="KIC564" s="115"/>
      <c r="KID564" s="115"/>
      <c r="KIE564" s="115"/>
      <c r="KIF564" s="115"/>
      <c r="KIG564" s="115"/>
      <c r="KIH564" s="115"/>
      <c r="KII564" s="115"/>
      <c r="KIJ564" s="115"/>
      <c r="KIK564" s="115"/>
      <c r="KIL564" s="115"/>
      <c r="KIM564" s="115"/>
      <c r="KIN564" s="115"/>
      <c r="KIO564" s="115"/>
      <c r="KIP564" s="115"/>
      <c r="KIQ564" s="115"/>
      <c r="KIR564" s="115"/>
      <c r="KIS564" s="115"/>
      <c r="KIT564" s="115"/>
      <c r="KIU564" s="115"/>
      <c r="KIV564" s="115"/>
      <c r="KIW564" s="115"/>
      <c r="KIX564" s="115"/>
      <c r="KIY564" s="115"/>
      <c r="KIZ564" s="115"/>
      <c r="KJA564" s="115"/>
      <c r="KJB564" s="115"/>
      <c r="KJC564" s="115"/>
      <c r="KJD564" s="115"/>
      <c r="KJE564" s="115"/>
      <c r="KJF564" s="115"/>
      <c r="KJG564" s="115"/>
      <c r="KJH564" s="115"/>
      <c r="KJI564" s="115"/>
      <c r="KJJ564" s="115"/>
      <c r="KJK564" s="115"/>
      <c r="KJL564" s="115"/>
      <c r="KJM564" s="115"/>
      <c r="KJN564" s="115"/>
      <c r="KJO564" s="115"/>
      <c r="KJP564" s="115"/>
      <c r="KJQ564" s="115"/>
      <c r="KJR564" s="115"/>
      <c r="KJS564" s="115"/>
      <c r="KJT564" s="115"/>
      <c r="KJU564" s="115"/>
      <c r="KJV564" s="115"/>
      <c r="KJW564" s="115"/>
      <c r="KJX564" s="115"/>
      <c r="KJY564" s="115"/>
      <c r="KJZ564" s="115"/>
      <c r="KKA564" s="115"/>
      <c r="KKB564" s="115"/>
      <c r="KKC564" s="115"/>
      <c r="KKD564" s="115"/>
      <c r="KKE564" s="115"/>
      <c r="KKF564" s="115"/>
      <c r="KKG564" s="115"/>
      <c r="KKH564" s="115"/>
      <c r="KKI564" s="115"/>
      <c r="KKJ564" s="115"/>
      <c r="KKK564" s="115"/>
      <c r="KKL564" s="115"/>
      <c r="KKM564" s="115"/>
      <c r="KKN564" s="115"/>
      <c r="KKO564" s="115"/>
      <c r="KKP564" s="115"/>
      <c r="KKQ564" s="115"/>
      <c r="KKR564" s="115"/>
      <c r="KKS564" s="115"/>
      <c r="KKT564" s="115"/>
      <c r="KKU564" s="115"/>
      <c r="KKV564" s="115"/>
      <c r="KKW564" s="115"/>
      <c r="KKX564" s="115"/>
      <c r="KKY564" s="115"/>
      <c r="KKZ564" s="115"/>
      <c r="KLA564" s="115"/>
      <c r="KLB564" s="115"/>
      <c r="KLC564" s="115"/>
      <c r="KLD564" s="115"/>
      <c r="KLE564" s="115"/>
      <c r="KLF564" s="115"/>
      <c r="KLG564" s="115"/>
      <c r="KLH564" s="115"/>
      <c r="KLI564" s="115"/>
      <c r="KLJ564" s="115"/>
      <c r="KLK564" s="115"/>
      <c r="KLL564" s="115"/>
      <c r="KLM564" s="115"/>
      <c r="KLN564" s="115"/>
      <c r="KLO564" s="115"/>
      <c r="KLP564" s="115"/>
      <c r="KLQ564" s="115"/>
      <c r="KLR564" s="115"/>
      <c r="KLS564" s="115"/>
      <c r="KLT564" s="115"/>
      <c r="KLU564" s="115"/>
      <c r="KLV564" s="115"/>
      <c r="KLW564" s="115"/>
      <c r="KLX564" s="115"/>
      <c r="KLY564" s="115"/>
      <c r="KLZ564" s="115"/>
      <c r="KMA564" s="115"/>
      <c r="KMB564" s="115"/>
      <c r="KMC564" s="115"/>
      <c r="KMD564" s="115"/>
      <c r="KME564" s="115"/>
      <c r="KMF564" s="115"/>
      <c r="KMG564" s="115"/>
      <c r="KMH564" s="115"/>
      <c r="KMI564" s="115"/>
      <c r="KMJ564" s="115"/>
      <c r="KMK564" s="115"/>
      <c r="KML564" s="115"/>
      <c r="KMM564" s="115"/>
      <c r="KMN564" s="115"/>
      <c r="KMO564" s="115"/>
      <c r="KMP564" s="115"/>
      <c r="KMQ564" s="115"/>
      <c r="KMR564" s="115"/>
      <c r="KMS564" s="115"/>
      <c r="KMT564" s="115"/>
      <c r="KMU564" s="115"/>
      <c r="KMV564" s="115"/>
      <c r="KMW564" s="115"/>
      <c r="KMX564" s="115"/>
      <c r="KMY564" s="115"/>
      <c r="KMZ564" s="115"/>
      <c r="KNA564" s="115"/>
      <c r="KNB564" s="115"/>
      <c r="KNC564" s="115"/>
      <c r="KND564" s="115"/>
      <c r="KNE564" s="115"/>
      <c r="KNF564" s="115"/>
      <c r="KNG564" s="115"/>
      <c r="KNH564" s="115"/>
      <c r="KNI564" s="115"/>
      <c r="KNJ564" s="115"/>
      <c r="KNK564" s="115"/>
      <c r="KNL564" s="115"/>
      <c r="KNM564" s="115"/>
      <c r="KNN564" s="115"/>
      <c r="KNO564" s="115"/>
      <c r="KNP564" s="115"/>
      <c r="KNQ564" s="115"/>
      <c r="KNR564" s="115"/>
      <c r="KNS564" s="115"/>
      <c r="KNT564" s="115"/>
      <c r="KNU564" s="115"/>
      <c r="KNV564" s="115"/>
      <c r="KNW564" s="115"/>
      <c r="KNX564" s="115"/>
      <c r="KNY564" s="115"/>
      <c r="KNZ564" s="115"/>
      <c r="KOA564" s="115"/>
      <c r="KOB564" s="115"/>
      <c r="KOC564" s="115"/>
      <c r="KOD564" s="115"/>
      <c r="KOE564" s="115"/>
      <c r="KOF564" s="115"/>
      <c r="KOG564" s="115"/>
      <c r="KOH564" s="115"/>
      <c r="KOI564" s="115"/>
      <c r="KOJ564" s="115"/>
      <c r="KOK564" s="115"/>
      <c r="KOL564" s="115"/>
      <c r="KOM564" s="115"/>
      <c r="KON564" s="115"/>
      <c r="KOO564" s="115"/>
      <c r="KOP564" s="115"/>
      <c r="KOQ564" s="115"/>
      <c r="KOR564" s="115"/>
      <c r="KOS564" s="115"/>
      <c r="KOT564" s="115"/>
      <c r="KOU564" s="115"/>
      <c r="KOV564" s="115"/>
      <c r="KOW564" s="115"/>
      <c r="KOX564" s="115"/>
      <c r="KOY564" s="115"/>
      <c r="KOZ564" s="115"/>
      <c r="KPA564" s="115"/>
      <c r="KPB564" s="115"/>
      <c r="KPC564" s="115"/>
      <c r="KPD564" s="115"/>
      <c r="KPE564" s="115"/>
      <c r="KPF564" s="115"/>
      <c r="KPG564" s="115"/>
      <c r="KPH564" s="115"/>
      <c r="KPI564" s="115"/>
      <c r="KPJ564" s="115"/>
      <c r="KPK564" s="115"/>
      <c r="KPL564" s="115"/>
      <c r="KPM564" s="115"/>
      <c r="KPN564" s="115"/>
      <c r="KPO564" s="115"/>
      <c r="KPP564" s="115"/>
      <c r="KPQ564" s="115"/>
      <c r="KPR564" s="115"/>
      <c r="KPS564" s="115"/>
      <c r="KPT564" s="115"/>
      <c r="KPU564" s="115"/>
      <c r="KPV564" s="115"/>
      <c r="KPW564" s="115"/>
      <c r="KPX564" s="115"/>
      <c r="KPY564" s="115"/>
      <c r="KPZ564" s="115"/>
      <c r="KQA564" s="115"/>
      <c r="KQB564" s="115"/>
      <c r="KQC564" s="115"/>
      <c r="KQD564" s="115"/>
      <c r="KQE564" s="115"/>
      <c r="KQF564" s="115"/>
      <c r="KQG564" s="115"/>
      <c r="KQH564" s="115"/>
      <c r="KQI564" s="115"/>
      <c r="KQJ564" s="115"/>
      <c r="KQK564" s="115"/>
      <c r="KQL564" s="115"/>
      <c r="KQM564" s="115"/>
      <c r="KQN564" s="115"/>
      <c r="KQO564" s="115"/>
      <c r="KQP564" s="115"/>
      <c r="KQQ564" s="115"/>
      <c r="KQR564" s="115"/>
      <c r="KQS564" s="115"/>
      <c r="KQT564" s="115"/>
      <c r="KQU564" s="115"/>
      <c r="KQV564" s="115"/>
      <c r="KQW564" s="115"/>
      <c r="KQX564" s="115"/>
      <c r="KQY564" s="115"/>
      <c r="KQZ564" s="115"/>
      <c r="KRA564" s="115"/>
      <c r="KRB564" s="115"/>
      <c r="KRC564" s="115"/>
      <c r="KRD564" s="115"/>
      <c r="KRE564" s="115"/>
      <c r="KRF564" s="115"/>
      <c r="KRG564" s="115"/>
      <c r="KRH564" s="115"/>
      <c r="KRI564" s="115"/>
      <c r="KRJ564" s="115"/>
      <c r="KRK564" s="115"/>
      <c r="KRL564" s="115"/>
      <c r="KRM564" s="115"/>
      <c r="KRN564" s="115"/>
      <c r="KRO564" s="115"/>
      <c r="KRP564" s="115"/>
      <c r="KRQ564" s="115"/>
      <c r="KRR564" s="115"/>
      <c r="KRS564" s="115"/>
      <c r="KRT564" s="115"/>
      <c r="KRU564" s="115"/>
      <c r="KRV564" s="115"/>
      <c r="KRW564" s="115"/>
      <c r="KRX564" s="115"/>
      <c r="KRY564" s="115"/>
      <c r="KRZ564" s="115"/>
      <c r="KSA564" s="115"/>
      <c r="KSB564" s="115"/>
      <c r="KSC564" s="115"/>
      <c r="KSD564" s="115"/>
      <c r="KSE564" s="115"/>
      <c r="KSF564" s="115"/>
      <c r="KSG564" s="115"/>
      <c r="KSH564" s="115"/>
      <c r="KSI564" s="115"/>
      <c r="KSJ564" s="115"/>
      <c r="KSK564" s="115"/>
      <c r="KSL564" s="115"/>
      <c r="KSM564" s="115"/>
      <c r="KSN564" s="115"/>
      <c r="KSO564" s="115"/>
      <c r="KSP564" s="115"/>
      <c r="KSQ564" s="115"/>
      <c r="KSR564" s="115"/>
      <c r="KSS564" s="115"/>
      <c r="KST564" s="115"/>
      <c r="KSU564" s="115"/>
      <c r="KSV564" s="115"/>
      <c r="KSW564" s="115"/>
      <c r="KSX564" s="115"/>
      <c r="KSY564" s="115"/>
      <c r="KSZ564" s="115"/>
      <c r="KTA564" s="115"/>
      <c r="KTB564" s="115"/>
      <c r="KTC564" s="115"/>
      <c r="KTD564" s="115"/>
      <c r="KTE564" s="115"/>
      <c r="KTF564" s="115"/>
      <c r="KTG564" s="115"/>
      <c r="KTH564" s="115"/>
      <c r="KTI564" s="115"/>
      <c r="KTJ564" s="115"/>
      <c r="KTK564" s="115"/>
      <c r="KTL564" s="115"/>
      <c r="KTM564" s="115"/>
      <c r="KTN564" s="115"/>
      <c r="KTO564" s="115"/>
      <c r="KTP564" s="115"/>
      <c r="KTQ564" s="115"/>
      <c r="KTR564" s="115"/>
      <c r="KTS564" s="115"/>
      <c r="KTT564" s="115"/>
      <c r="KTU564" s="115"/>
      <c r="KTV564" s="115"/>
      <c r="KTW564" s="115"/>
      <c r="KTX564" s="115"/>
      <c r="KTY564" s="115"/>
      <c r="KTZ564" s="115"/>
      <c r="KUA564" s="115"/>
      <c r="KUB564" s="115"/>
      <c r="KUC564" s="115"/>
      <c r="KUD564" s="115"/>
      <c r="KUE564" s="115"/>
      <c r="KUF564" s="115"/>
      <c r="KUG564" s="115"/>
      <c r="KUH564" s="115"/>
      <c r="KUI564" s="115"/>
      <c r="KUJ564" s="115"/>
      <c r="KUK564" s="115"/>
      <c r="KUL564" s="115"/>
      <c r="KUM564" s="115"/>
      <c r="KUN564" s="115"/>
      <c r="KUO564" s="115"/>
      <c r="KUP564" s="115"/>
      <c r="KUQ564" s="115"/>
      <c r="KUR564" s="115"/>
      <c r="KUS564" s="115"/>
      <c r="KUT564" s="115"/>
      <c r="KUU564" s="115"/>
      <c r="KUV564" s="115"/>
      <c r="KUW564" s="115"/>
      <c r="KUX564" s="115"/>
      <c r="KUY564" s="115"/>
      <c r="KUZ564" s="115"/>
      <c r="KVA564" s="115"/>
      <c r="KVB564" s="115"/>
      <c r="KVC564" s="115"/>
      <c r="KVD564" s="115"/>
      <c r="KVE564" s="115"/>
      <c r="KVF564" s="115"/>
      <c r="KVG564" s="115"/>
      <c r="KVH564" s="115"/>
      <c r="KVI564" s="115"/>
      <c r="KVJ564" s="115"/>
      <c r="KVK564" s="115"/>
      <c r="KVL564" s="115"/>
      <c r="KVM564" s="115"/>
      <c r="KVN564" s="115"/>
      <c r="KVO564" s="115"/>
      <c r="KVP564" s="115"/>
      <c r="KVQ564" s="115"/>
      <c r="KVR564" s="115"/>
      <c r="KVS564" s="115"/>
      <c r="KVT564" s="115"/>
      <c r="KVU564" s="115"/>
      <c r="KVV564" s="115"/>
      <c r="KVW564" s="115"/>
      <c r="KVX564" s="115"/>
      <c r="KVY564" s="115"/>
      <c r="KVZ564" s="115"/>
      <c r="KWA564" s="115"/>
      <c r="KWB564" s="115"/>
      <c r="KWC564" s="115"/>
      <c r="KWD564" s="115"/>
      <c r="KWE564" s="115"/>
      <c r="KWF564" s="115"/>
      <c r="KWG564" s="115"/>
      <c r="KWH564" s="115"/>
      <c r="KWI564" s="115"/>
      <c r="KWJ564" s="115"/>
      <c r="KWK564" s="115"/>
      <c r="KWL564" s="115"/>
      <c r="KWM564" s="115"/>
      <c r="KWN564" s="115"/>
      <c r="KWO564" s="115"/>
      <c r="KWP564" s="115"/>
      <c r="KWQ564" s="115"/>
      <c r="KWR564" s="115"/>
      <c r="KWS564" s="115"/>
      <c r="KWT564" s="115"/>
      <c r="KWU564" s="115"/>
      <c r="KWV564" s="115"/>
      <c r="KWW564" s="115"/>
      <c r="KWX564" s="115"/>
      <c r="KWY564" s="115"/>
      <c r="KWZ564" s="115"/>
      <c r="KXA564" s="115"/>
      <c r="KXB564" s="115"/>
      <c r="KXC564" s="115"/>
      <c r="KXD564" s="115"/>
      <c r="KXE564" s="115"/>
      <c r="KXF564" s="115"/>
      <c r="KXG564" s="115"/>
      <c r="KXH564" s="115"/>
      <c r="KXI564" s="115"/>
      <c r="KXJ564" s="115"/>
      <c r="KXK564" s="115"/>
      <c r="KXL564" s="115"/>
      <c r="KXM564" s="115"/>
      <c r="KXN564" s="115"/>
      <c r="KXO564" s="115"/>
      <c r="KXP564" s="115"/>
      <c r="KXQ564" s="115"/>
      <c r="KXR564" s="115"/>
      <c r="KXS564" s="115"/>
      <c r="KXT564" s="115"/>
      <c r="KXU564" s="115"/>
      <c r="KXV564" s="115"/>
      <c r="KXW564" s="115"/>
      <c r="KXX564" s="115"/>
      <c r="KXY564" s="115"/>
      <c r="KXZ564" s="115"/>
      <c r="KYA564" s="115"/>
      <c r="KYB564" s="115"/>
      <c r="KYC564" s="115"/>
      <c r="KYD564" s="115"/>
      <c r="KYE564" s="115"/>
      <c r="KYF564" s="115"/>
      <c r="KYG564" s="115"/>
      <c r="KYH564" s="115"/>
      <c r="KYI564" s="115"/>
      <c r="KYJ564" s="115"/>
      <c r="KYK564" s="115"/>
      <c r="KYL564" s="115"/>
      <c r="KYM564" s="115"/>
      <c r="KYN564" s="115"/>
      <c r="KYO564" s="115"/>
      <c r="KYP564" s="115"/>
      <c r="KYQ564" s="115"/>
      <c r="KYR564" s="115"/>
      <c r="KYS564" s="115"/>
      <c r="KYT564" s="115"/>
      <c r="KYU564" s="115"/>
      <c r="KYV564" s="115"/>
      <c r="KYW564" s="115"/>
      <c r="KYX564" s="115"/>
      <c r="KYY564" s="115"/>
      <c r="KYZ564" s="115"/>
      <c r="KZA564" s="115"/>
      <c r="KZB564" s="115"/>
      <c r="KZC564" s="115"/>
      <c r="KZD564" s="115"/>
      <c r="KZE564" s="115"/>
      <c r="KZF564" s="115"/>
      <c r="KZG564" s="115"/>
      <c r="KZH564" s="115"/>
      <c r="KZI564" s="115"/>
      <c r="KZJ564" s="115"/>
      <c r="KZK564" s="115"/>
      <c r="KZL564" s="115"/>
      <c r="KZM564" s="115"/>
      <c r="KZN564" s="115"/>
      <c r="KZO564" s="115"/>
      <c r="KZP564" s="115"/>
      <c r="KZQ564" s="115"/>
      <c r="KZR564" s="115"/>
      <c r="KZS564" s="115"/>
      <c r="KZT564" s="115"/>
      <c r="KZU564" s="115"/>
      <c r="KZV564" s="115"/>
      <c r="KZW564" s="115"/>
      <c r="KZX564" s="115"/>
      <c r="KZY564" s="115"/>
      <c r="KZZ564" s="115"/>
      <c r="LAA564" s="115"/>
      <c r="LAB564" s="115"/>
      <c r="LAC564" s="115"/>
      <c r="LAD564" s="115"/>
      <c r="LAE564" s="115"/>
      <c r="LAF564" s="115"/>
      <c r="LAG564" s="115"/>
      <c r="LAH564" s="115"/>
      <c r="LAI564" s="115"/>
      <c r="LAJ564" s="115"/>
      <c r="LAK564" s="115"/>
      <c r="LAL564" s="115"/>
      <c r="LAM564" s="115"/>
      <c r="LAN564" s="115"/>
      <c r="LAO564" s="115"/>
      <c r="LAP564" s="115"/>
      <c r="LAQ564" s="115"/>
      <c r="LAR564" s="115"/>
      <c r="LAS564" s="115"/>
      <c r="LAT564" s="115"/>
      <c r="LAU564" s="115"/>
      <c r="LAV564" s="115"/>
      <c r="LAW564" s="115"/>
      <c r="LAX564" s="115"/>
      <c r="LAY564" s="115"/>
      <c r="LAZ564" s="115"/>
      <c r="LBA564" s="115"/>
      <c r="LBB564" s="115"/>
      <c r="LBC564" s="115"/>
      <c r="LBD564" s="115"/>
      <c r="LBE564" s="115"/>
      <c r="LBF564" s="115"/>
      <c r="LBG564" s="115"/>
      <c r="LBH564" s="115"/>
      <c r="LBI564" s="115"/>
      <c r="LBJ564" s="115"/>
      <c r="LBK564" s="115"/>
      <c r="LBL564" s="115"/>
      <c r="LBM564" s="115"/>
      <c r="LBN564" s="115"/>
      <c r="LBO564" s="115"/>
      <c r="LBP564" s="115"/>
      <c r="LBQ564" s="115"/>
      <c r="LBR564" s="115"/>
      <c r="LBS564" s="115"/>
      <c r="LBT564" s="115"/>
      <c r="LBU564" s="115"/>
      <c r="LBV564" s="115"/>
      <c r="LBW564" s="115"/>
      <c r="LBX564" s="115"/>
      <c r="LBY564" s="115"/>
      <c r="LBZ564" s="115"/>
      <c r="LCA564" s="115"/>
      <c r="LCB564" s="115"/>
      <c r="LCC564" s="115"/>
      <c r="LCD564" s="115"/>
      <c r="LCE564" s="115"/>
      <c r="LCF564" s="115"/>
      <c r="LCG564" s="115"/>
      <c r="LCH564" s="115"/>
      <c r="LCI564" s="115"/>
      <c r="LCJ564" s="115"/>
      <c r="LCK564" s="115"/>
      <c r="LCL564" s="115"/>
      <c r="LCM564" s="115"/>
      <c r="LCN564" s="115"/>
      <c r="LCO564" s="115"/>
      <c r="LCP564" s="115"/>
      <c r="LCQ564" s="115"/>
      <c r="LCR564" s="115"/>
      <c r="LCS564" s="115"/>
      <c r="LCT564" s="115"/>
      <c r="LCU564" s="115"/>
      <c r="LCV564" s="115"/>
      <c r="LCW564" s="115"/>
      <c r="LCX564" s="115"/>
      <c r="LCY564" s="115"/>
      <c r="LCZ564" s="115"/>
      <c r="LDA564" s="115"/>
      <c r="LDB564" s="115"/>
      <c r="LDC564" s="115"/>
      <c r="LDD564" s="115"/>
      <c r="LDE564" s="115"/>
      <c r="LDF564" s="115"/>
      <c r="LDG564" s="115"/>
      <c r="LDH564" s="115"/>
      <c r="LDI564" s="115"/>
      <c r="LDJ564" s="115"/>
      <c r="LDK564" s="115"/>
      <c r="LDL564" s="115"/>
      <c r="LDM564" s="115"/>
      <c r="LDN564" s="115"/>
      <c r="LDO564" s="115"/>
      <c r="LDP564" s="115"/>
      <c r="LDQ564" s="115"/>
      <c r="LDR564" s="115"/>
      <c r="LDS564" s="115"/>
      <c r="LDT564" s="115"/>
      <c r="LDU564" s="115"/>
      <c r="LDV564" s="115"/>
      <c r="LDW564" s="115"/>
      <c r="LDX564" s="115"/>
      <c r="LDY564" s="115"/>
      <c r="LDZ564" s="115"/>
      <c r="LEA564" s="115"/>
      <c r="LEB564" s="115"/>
      <c r="LEC564" s="115"/>
      <c r="LED564" s="115"/>
      <c r="LEE564" s="115"/>
      <c r="LEF564" s="115"/>
      <c r="LEG564" s="115"/>
      <c r="LEH564" s="115"/>
      <c r="LEI564" s="115"/>
      <c r="LEJ564" s="115"/>
      <c r="LEK564" s="115"/>
      <c r="LEL564" s="115"/>
      <c r="LEM564" s="115"/>
      <c r="LEN564" s="115"/>
      <c r="LEO564" s="115"/>
      <c r="LEP564" s="115"/>
      <c r="LEQ564" s="115"/>
      <c r="LER564" s="115"/>
      <c r="LES564" s="115"/>
      <c r="LET564" s="115"/>
      <c r="LEU564" s="115"/>
      <c r="LEV564" s="115"/>
      <c r="LEW564" s="115"/>
      <c r="LEX564" s="115"/>
      <c r="LEY564" s="115"/>
      <c r="LEZ564" s="115"/>
      <c r="LFA564" s="115"/>
      <c r="LFB564" s="115"/>
      <c r="LFC564" s="115"/>
      <c r="LFD564" s="115"/>
      <c r="LFE564" s="115"/>
      <c r="LFF564" s="115"/>
      <c r="LFG564" s="115"/>
      <c r="LFH564" s="115"/>
      <c r="LFI564" s="115"/>
      <c r="LFJ564" s="115"/>
      <c r="LFK564" s="115"/>
      <c r="LFL564" s="115"/>
      <c r="LFM564" s="115"/>
      <c r="LFN564" s="115"/>
      <c r="LFO564" s="115"/>
      <c r="LFP564" s="115"/>
      <c r="LFQ564" s="115"/>
      <c r="LFR564" s="115"/>
      <c r="LFS564" s="115"/>
      <c r="LFT564" s="115"/>
      <c r="LFU564" s="115"/>
      <c r="LFV564" s="115"/>
      <c r="LFW564" s="115"/>
      <c r="LFX564" s="115"/>
      <c r="LFY564" s="115"/>
      <c r="LFZ564" s="115"/>
      <c r="LGA564" s="115"/>
      <c r="LGB564" s="115"/>
      <c r="LGC564" s="115"/>
      <c r="LGD564" s="115"/>
      <c r="LGE564" s="115"/>
      <c r="LGF564" s="115"/>
      <c r="LGG564" s="115"/>
      <c r="LGH564" s="115"/>
      <c r="LGI564" s="115"/>
      <c r="LGJ564" s="115"/>
      <c r="LGK564" s="115"/>
      <c r="LGL564" s="115"/>
      <c r="LGM564" s="115"/>
      <c r="LGN564" s="115"/>
      <c r="LGO564" s="115"/>
      <c r="LGP564" s="115"/>
      <c r="LGQ564" s="115"/>
      <c r="LGR564" s="115"/>
      <c r="LGS564" s="115"/>
      <c r="LGT564" s="115"/>
      <c r="LGU564" s="115"/>
      <c r="LGV564" s="115"/>
      <c r="LGW564" s="115"/>
      <c r="LGX564" s="115"/>
      <c r="LGY564" s="115"/>
      <c r="LGZ564" s="115"/>
      <c r="LHA564" s="115"/>
      <c r="LHB564" s="115"/>
      <c r="LHC564" s="115"/>
      <c r="LHD564" s="115"/>
      <c r="LHE564" s="115"/>
      <c r="LHF564" s="115"/>
      <c r="LHG564" s="115"/>
      <c r="LHH564" s="115"/>
      <c r="LHI564" s="115"/>
      <c r="LHJ564" s="115"/>
      <c r="LHK564" s="115"/>
      <c r="LHL564" s="115"/>
      <c r="LHM564" s="115"/>
      <c r="LHN564" s="115"/>
      <c r="LHO564" s="115"/>
      <c r="LHP564" s="115"/>
      <c r="LHQ564" s="115"/>
      <c r="LHR564" s="115"/>
      <c r="LHS564" s="115"/>
      <c r="LHT564" s="115"/>
      <c r="LHU564" s="115"/>
      <c r="LHV564" s="115"/>
      <c r="LHW564" s="115"/>
      <c r="LHX564" s="115"/>
      <c r="LHY564" s="115"/>
      <c r="LHZ564" s="115"/>
      <c r="LIA564" s="115"/>
      <c r="LIB564" s="115"/>
      <c r="LIC564" s="115"/>
      <c r="LID564" s="115"/>
      <c r="LIE564" s="115"/>
      <c r="LIF564" s="115"/>
      <c r="LIG564" s="115"/>
      <c r="LIH564" s="115"/>
      <c r="LII564" s="115"/>
      <c r="LIJ564" s="115"/>
      <c r="LIK564" s="115"/>
      <c r="LIL564" s="115"/>
      <c r="LIM564" s="115"/>
      <c r="LIN564" s="115"/>
      <c r="LIO564" s="115"/>
      <c r="LIP564" s="115"/>
      <c r="LIQ564" s="115"/>
      <c r="LIR564" s="115"/>
      <c r="LIS564" s="115"/>
      <c r="LIT564" s="115"/>
      <c r="LIU564" s="115"/>
      <c r="LIV564" s="115"/>
      <c r="LIW564" s="115"/>
      <c r="LIX564" s="115"/>
      <c r="LIY564" s="115"/>
      <c r="LIZ564" s="115"/>
      <c r="LJA564" s="115"/>
      <c r="LJB564" s="115"/>
      <c r="LJC564" s="115"/>
      <c r="LJD564" s="115"/>
      <c r="LJE564" s="115"/>
      <c r="LJF564" s="115"/>
      <c r="LJG564" s="115"/>
      <c r="LJH564" s="115"/>
      <c r="LJI564" s="115"/>
      <c r="LJJ564" s="115"/>
      <c r="LJK564" s="115"/>
      <c r="LJL564" s="115"/>
      <c r="LJM564" s="115"/>
      <c r="LJN564" s="115"/>
      <c r="LJO564" s="115"/>
      <c r="LJP564" s="115"/>
      <c r="LJQ564" s="115"/>
      <c r="LJR564" s="115"/>
      <c r="LJS564" s="115"/>
      <c r="LJT564" s="115"/>
      <c r="LJU564" s="115"/>
      <c r="LJV564" s="115"/>
      <c r="LJW564" s="115"/>
      <c r="LJX564" s="115"/>
      <c r="LJY564" s="115"/>
      <c r="LJZ564" s="115"/>
      <c r="LKA564" s="115"/>
      <c r="LKB564" s="115"/>
      <c r="LKC564" s="115"/>
      <c r="LKD564" s="115"/>
      <c r="LKE564" s="115"/>
      <c r="LKF564" s="115"/>
      <c r="LKG564" s="115"/>
      <c r="LKH564" s="115"/>
      <c r="LKI564" s="115"/>
      <c r="LKJ564" s="115"/>
      <c r="LKK564" s="115"/>
      <c r="LKL564" s="115"/>
      <c r="LKM564" s="115"/>
      <c r="LKN564" s="115"/>
      <c r="LKO564" s="115"/>
      <c r="LKP564" s="115"/>
      <c r="LKQ564" s="115"/>
      <c r="LKR564" s="115"/>
      <c r="LKS564" s="115"/>
      <c r="LKT564" s="115"/>
      <c r="LKU564" s="115"/>
      <c r="LKV564" s="115"/>
      <c r="LKW564" s="115"/>
      <c r="LKX564" s="115"/>
      <c r="LKY564" s="115"/>
      <c r="LKZ564" s="115"/>
      <c r="LLA564" s="115"/>
      <c r="LLB564" s="115"/>
      <c r="LLC564" s="115"/>
      <c r="LLD564" s="115"/>
      <c r="LLE564" s="115"/>
      <c r="LLF564" s="115"/>
      <c r="LLG564" s="115"/>
      <c r="LLH564" s="115"/>
      <c r="LLI564" s="115"/>
      <c r="LLJ564" s="115"/>
      <c r="LLK564" s="115"/>
      <c r="LLL564" s="115"/>
      <c r="LLM564" s="115"/>
      <c r="LLN564" s="115"/>
      <c r="LLO564" s="115"/>
      <c r="LLP564" s="115"/>
      <c r="LLQ564" s="115"/>
      <c r="LLR564" s="115"/>
      <c r="LLS564" s="115"/>
      <c r="LLT564" s="115"/>
      <c r="LLU564" s="115"/>
      <c r="LLV564" s="115"/>
      <c r="LLW564" s="115"/>
      <c r="LLX564" s="115"/>
      <c r="LLY564" s="115"/>
      <c r="LLZ564" s="115"/>
      <c r="LMA564" s="115"/>
      <c r="LMB564" s="115"/>
      <c r="LMC564" s="115"/>
      <c r="LMD564" s="115"/>
      <c r="LME564" s="115"/>
      <c r="LMF564" s="115"/>
      <c r="LMG564" s="115"/>
      <c r="LMH564" s="115"/>
      <c r="LMI564" s="115"/>
      <c r="LMJ564" s="115"/>
      <c r="LMK564" s="115"/>
      <c r="LML564" s="115"/>
      <c r="LMM564" s="115"/>
      <c r="LMN564" s="115"/>
      <c r="LMO564" s="115"/>
      <c r="LMP564" s="115"/>
      <c r="LMQ564" s="115"/>
      <c r="LMR564" s="115"/>
      <c r="LMS564" s="115"/>
      <c r="LMT564" s="115"/>
      <c r="LMU564" s="115"/>
      <c r="LMV564" s="115"/>
      <c r="LMW564" s="115"/>
      <c r="LMX564" s="115"/>
      <c r="LMY564" s="115"/>
      <c r="LMZ564" s="115"/>
      <c r="LNA564" s="115"/>
      <c r="LNB564" s="115"/>
      <c r="LNC564" s="115"/>
      <c r="LND564" s="115"/>
      <c r="LNE564" s="115"/>
      <c r="LNF564" s="115"/>
      <c r="LNG564" s="115"/>
      <c r="LNH564" s="115"/>
      <c r="LNI564" s="115"/>
      <c r="LNJ564" s="115"/>
      <c r="LNK564" s="115"/>
      <c r="LNL564" s="115"/>
      <c r="LNM564" s="115"/>
      <c r="LNN564" s="115"/>
      <c r="LNO564" s="115"/>
      <c r="LNP564" s="115"/>
      <c r="LNQ564" s="115"/>
      <c r="LNR564" s="115"/>
      <c r="LNS564" s="115"/>
      <c r="LNT564" s="115"/>
      <c r="LNU564" s="115"/>
      <c r="LNV564" s="115"/>
      <c r="LNW564" s="115"/>
      <c r="LNX564" s="115"/>
      <c r="LNY564" s="115"/>
      <c r="LNZ564" s="115"/>
      <c r="LOA564" s="115"/>
      <c r="LOB564" s="115"/>
      <c r="LOC564" s="115"/>
      <c r="LOD564" s="115"/>
      <c r="LOE564" s="115"/>
      <c r="LOF564" s="115"/>
      <c r="LOG564" s="115"/>
      <c r="LOH564" s="115"/>
      <c r="LOI564" s="115"/>
      <c r="LOJ564" s="115"/>
      <c r="LOK564" s="115"/>
      <c r="LOL564" s="115"/>
      <c r="LOM564" s="115"/>
      <c r="LON564" s="115"/>
      <c r="LOO564" s="115"/>
      <c r="LOP564" s="115"/>
      <c r="LOQ564" s="115"/>
      <c r="LOR564" s="115"/>
      <c r="LOS564" s="115"/>
      <c r="LOT564" s="115"/>
      <c r="LOU564" s="115"/>
      <c r="LOV564" s="115"/>
      <c r="LOW564" s="115"/>
      <c r="LOX564" s="115"/>
      <c r="LOY564" s="115"/>
      <c r="LOZ564" s="115"/>
      <c r="LPA564" s="115"/>
      <c r="LPB564" s="115"/>
      <c r="LPC564" s="115"/>
      <c r="LPD564" s="115"/>
      <c r="LPE564" s="115"/>
      <c r="LPF564" s="115"/>
      <c r="LPG564" s="115"/>
      <c r="LPH564" s="115"/>
      <c r="LPI564" s="115"/>
      <c r="LPJ564" s="115"/>
      <c r="LPK564" s="115"/>
      <c r="LPL564" s="115"/>
      <c r="LPM564" s="115"/>
      <c r="LPN564" s="115"/>
      <c r="LPO564" s="115"/>
      <c r="LPP564" s="115"/>
      <c r="LPQ564" s="115"/>
      <c r="LPR564" s="115"/>
      <c r="LPS564" s="115"/>
      <c r="LPT564" s="115"/>
      <c r="LPU564" s="115"/>
      <c r="LPV564" s="115"/>
      <c r="LPW564" s="115"/>
      <c r="LPX564" s="115"/>
      <c r="LPY564" s="115"/>
      <c r="LPZ564" s="115"/>
      <c r="LQA564" s="115"/>
      <c r="LQB564" s="115"/>
      <c r="LQC564" s="115"/>
      <c r="LQD564" s="115"/>
      <c r="LQE564" s="115"/>
      <c r="LQF564" s="115"/>
      <c r="LQG564" s="115"/>
      <c r="LQH564" s="115"/>
      <c r="LQI564" s="115"/>
      <c r="LQJ564" s="115"/>
      <c r="LQK564" s="115"/>
      <c r="LQL564" s="115"/>
      <c r="LQM564" s="115"/>
      <c r="LQN564" s="115"/>
      <c r="LQO564" s="115"/>
      <c r="LQP564" s="115"/>
      <c r="LQQ564" s="115"/>
      <c r="LQR564" s="115"/>
      <c r="LQS564" s="115"/>
      <c r="LQT564" s="115"/>
      <c r="LQU564" s="115"/>
      <c r="LQV564" s="115"/>
      <c r="LQW564" s="115"/>
      <c r="LQX564" s="115"/>
      <c r="LQY564" s="115"/>
      <c r="LQZ564" s="115"/>
      <c r="LRA564" s="115"/>
      <c r="LRB564" s="115"/>
      <c r="LRC564" s="115"/>
      <c r="LRD564" s="115"/>
      <c r="LRE564" s="115"/>
      <c r="LRF564" s="115"/>
      <c r="LRG564" s="115"/>
      <c r="LRH564" s="115"/>
      <c r="LRI564" s="115"/>
      <c r="LRJ564" s="115"/>
      <c r="LRK564" s="115"/>
      <c r="LRL564" s="115"/>
      <c r="LRM564" s="115"/>
      <c r="LRN564" s="115"/>
      <c r="LRO564" s="115"/>
      <c r="LRP564" s="115"/>
      <c r="LRQ564" s="115"/>
      <c r="LRR564" s="115"/>
      <c r="LRS564" s="115"/>
      <c r="LRT564" s="115"/>
      <c r="LRU564" s="115"/>
      <c r="LRV564" s="115"/>
      <c r="LRW564" s="115"/>
      <c r="LRX564" s="115"/>
      <c r="LRY564" s="115"/>
      <c r="LRZ564" s="115"/>
      <c r="LSA564" s="115"/>
      <c r="LSB564" s="115"/>
      <c r="LSC564" s="115"/>
      <c r="LSD564" s="115"/>
      <c r="LSE564" s="115"/>
      <c r="LSF564" s="115"/>
      <c r="LSG564" s="115"/>
      <c r="LSH564" s="115"/>
      <c r="LSI564" s="115"/>
      <c r="LSJ564" s="115"/>
      <c r="LSK564" s="115"/>
      <c r="LSL564" s="115"/>
      <c r="LSM564" s="115"/>
      <c r="LSN564" s="115"/>
      <c r="LSO564" s="115"/>
      <c r="LSP564" s="115"/>
      <c r="LSQ564" s="115"/>
      <c r="LSR564" s="115"/>
      <c r="LSS564" s="115"/>
      <c r="LST564" s="115"/>
      <c r="LSU564" s="115"/>
      <c r="LSV564" s="115"/>
      <c r="LSW564" s="115"/>
      <c r="LSX564" s="115"/>
      <c r="LSY564" s="115"/>
      <c r="LSZ564" s="115"/>
      <c r="LTA564" s="115"/>
      <c r="LTB564" s="115"/>
      <c r="LTC564" s="115"/>
      <c r="LTD564" s="115"/>
      <c r="LTE564" s="115"/>
      <c r="LTF564" s="115"/>
      <c r="LTG564" s="115"/>
      <c r="LTH564" s="115"/>
      <c r="LTI564" s="115"/>
      <c r="LTJ564" s="115"/>
      <c r="LTK564" s="115"/>
      <c r="LTL564" s="115"/>
      <c r="LTM564" s="115"/>
      <c r="LTN564" s="115"/>
      <c r="LTO564" s="115"/>
      <c r="LTP564" s="115"/>
      <c r="LTQ564" s="115"/>
      <c r="LTR564" s="115"/>
      <c r="LTS564" s="115"/>
      <c r="LTT564" s="115"/>
      <c r="LTU564" s="115"/>
      <c r="LTV564" s="115"/>
      <c r="LTW564" s="115"/>
      <c r="LTX564" s="115"/>
      <c r="LTY564" s="115"/>
      <c r="LTZ564" s="115"/>
      <c r="LUA564" s="115"/>
      <c r="LUB564" s="115"/>
      <c r="LUC564" s="115"/>
      <c r="LUD564" s="115"/>
      <c r="LUE564" s="115"/>
      <c r="LUF564" s="115"/>
      <c r="LUG564" s="115"/>
      <c r="LUH564" s="115"/>
      <c r="LUI564" s="115"/>
      <c r="LUJ564" s="115"/>
      <c r="LUK564" s="115"/>
      <c r="LUL564" s="115"/>
      <c r="LUM564" s="115"/>
      <c r="LUN564" s="115"/>
      <c r="LUO564" s="115"/>
      <c r="LUP564" s="115"/>
      <c r="LUQ564" s="115"/>
      <c r="LUR564" s="115"/>
      <c r="LUS564" s="115"/>
      <c r="LUT564" s="115"/>
      <c r="LUU564" s="115"/>
      <c r="LUV564" s="115"/>
      <c r="LUW564" s="115"/>
      <c r="LUX564" s="115"/>
      <c r="LUY564" s="115"/>
      <c r="LUZ564" s="115"/>
      <c r="LVA564" s="115"/>
      <c r="LVB564" s="115"/>
      <c r="LVC564" s="115"/>
      <c r="LVD564" s="115"/>
      <c r="LVE564" s="115"/>
      <c r="LVF564" s="115"/>
      <c r="LVG564" s="115"/>
      <c r="LVH564" s="115"/>
      <c r="LVI564" s="115"/>
      <c r="LVJ564" s="115"/>
      <c r="LVK564" s="115"/>
      <c r="LVL564" s="115"/>
      <c r="LVM564" s="115"/>
      <c r="LVN564" s="115"/>
      <c r="LVO564" s="115"/>
      <c r="LVP564" s="115"/>
      <c r="LVQ564" s="115"/>
      <c r="LVR564" s="115"/>
      <c r="LVS564" s="115"/>
      <c r="LVT564" s="115"/>
      <c r="LVU564" s="115"/>
      <c r="LVV564" s="115"/>
      <c r="LVW564" s="115"/>
      <c r="LVX564" s="115"/>
      <c r="LVY564" s="115"/>
      <c r="LVZ564" s="115"/>
      <c r="LWA564" s="115"/>
      <c r="LWB564" s="115"/>
      <c r="LWC564" s="115"/>
      <c r="LWD564" s="115"/>
      <c r="LWE564" s="115"/>
      <c r="LWF564" s="115"/>
      <c r="LWG564" s="115"/>
      <c r="LWH564" s="115"/>
      <c r="LWI564" s="115"/>
      <c r="LWJ564" s="115"/>
      <c r="LWK564" s="115"/>
      <c r="LWL564" s="115"/>
      <c r="LWM564" s="115"/>
      <c r="LWN564" s="115"/>
      <c r="LWO564" s="115"/>
      <c r="LWP564" s="115"/>
      <c r="LWQ564" s="115"/>
      <c r="LWR564" s="115"/>
      <c r="LWS564" s="115"/>
      <c r="LWT564" s="115"/>
      <c r="LWU564" s="115"/>
      <c r="LWV564" s="115"/>
      <c r="LWW564" s="115"/>
      <c r="LWX564" s="115"/>
      <c r="LWY564" s="115"/>
      <c r="LWZ564" s="115"/>
      <c r="LXA564" s="115"/>
      <c r="LXB564" s="115"/>
      <c r="LXC564" s="115"/>
      <c r="LXD564" s="115"/>
      <c r="LXE564" s="115"/>
      <c r="LXF564" s="115"/>
      <c r="LXG564" s="115"/>
      <c r="LXH564" s="115"/>
      <c r="LXI564" s="115"/>
      <c r="LXJ564" s="115"/>
      <c r="LXK564" s="115"/>
      <c r="LXL564" s="115"/>
      <c r="LXM564" s="115"/>
      <c r="LXN564" s="115"/>
      <c r="LXO564" s="115"/>
      <c r="LXP564" s="115"/>
      <c r="LXQ564" s="115"/>
      <c r="LXR564" s="115"/>
      <c r="LXS564" s="115"/>
      <c r="LXT564" s="115"/>
      <c r="LXU564" s="115"/>
      <c r="LXV564" s="115"/>
      <c r="LXW564" s="115"/>
      <c r="LXX564" s="115"/>
      <c r="LXY564" s="115"/>
      <c r="LXZ564" s="115"/>
      <c r="LYA564" s="115"/>
      <c r="LYB564" s="115"/>
      <c r="LYC564" s="115"/>
      <c r="LYD564" s="115"/>
      <c r="LYE564" s="115"/>
      <c r="LYF564" s="115"/>
      <c r="LYG564" s="115"/>
      <c r="LYH564" s="115"/>
      <c r="LYI564" s="115"/>
      <c r="LYJ564" s="115"/>
      <c r="LYK564" s="115"/>
      <c r="LYL564" s="115"/>
      <c r="LYM564" s="115"/>
      <c r="LYN564" s="115"/>
      <c r="LYO564" s="115"/>
      <c r="LYP564" s="115"/>
      <c r="LYQ564" s="115"/>
      <c r="LYR564" s="115"/>
      <c r="LYS564" s="115"/>
      <c r="LYT564" s="115"/>
      <c r="LYU564" s="115"/>
      <c r="LYV564" s="115"/>
      <c r="LYW564" s="115"/>
      <c r="LYX564" s="115"/>
      <c r="LYY564" s="115"/>
      <c r="LYZ564" s="115"/>
      <c r="LZA564" s="115"/>
      <c r="LZB564" s="115"/>
      <c r="LZC564" s="115"/>
      <c r="LZD564" s="115"/>
      <c r="LZE564" s="115"/>
      <c r="LZF564" s="115"/>
      <c r="LZG564" s="115"/>
      <c r="LZH564" s="115"/>
      <c r="LZI564" s="115"/>
      <c r="LZJ564" s="115"/>
      <c r="LZK564" s="115"/>
      <c r="LZL564" s="115"/>
      <c r="LZM564" s="115"/>
      <c r="LZN564" s="115"/>
      <c r="LZO564" s="115"/>
      <c r="LZP564" s="115"/>
      <c r="LZQ564" s="115"/>
      <c r="LZR564" s="115"/>
      <c r="LZS564" s="115"/>
      <c r="LZT564" s="115"/>
      <c r="LZU564" s="115"/>
      <c r="LZV564" s="115"/>
      <c r="LZW564" s="115"/>
      <c r="LZX564" s="115"/>
      <c r="LZY564" s="115"/>
      <c r="LZZ564" s="115"/>
      <c r="MAA564" s="115"/>
      <c r="MAB564" s="115"/>
      <c r="MAC564" s="115"/>
      <c r="MAD564" s="115"/>
      <c r="MAE564" s="115"/>
      <c r="MAF564" s="115"/>
      <c r="MAG564" s="115"/>
      <c r="MAH564" s="115"/>
      <c r="MAI564" s="115"/>
      <c r="MAJ564" s="115"/>
      <c r="MAK564" s="115"/>
      <c r="MAL564" s="115"/>
      <c r="MAM564" s="115"/>
      <c r="MAN564" s="115"/>
      <c r="MAO564" s="115"/>
      <c r="MAP564" s="115"/>
      <c r="MAQ564" s="115"/>
      <c r="MAR564" s="115"/>
      <c r="MAS564" s="115"/>
      <c r="MAT564" s="115"/>
      <c r="MAU564" s="115"/>
      <c r="MAV564" s="115"/>
      <c r="MAW564" s="115"/>
      <c r="MAX564" s="115"/>
      <c r="MAY564" s="115"/>
      <c r="MAZ564" s="115"/>
      <c r="MBA564" s="115"/>
      <c r="MBB564" s="115"/>
      <c r="MBC564" s="115"/>
      <c r="MBD564" s="115"/>
      <c r="MBE564" s="115"/>
      <c r="MBF564" s="115"/>
      <c r="MBG564" s="115"/>
      <c r="MBH564" s="115"/>
      <c r="MBI564" s="115"/>
      <c r="MBJ564" s="115"/>
      <c r="MBK564" s="115"/>
      <c r="MBL564" s="115"/>
      <c r="MBM564" s="115"/>
      <c r="MBN564" s="115"/>
      <c r="MBO564" s="115"/>
      <c r="MBP564" s="115"/>
      <c r="MBQ564" s="115"/>
      <c r="MBR564" s="115"/>
      <c r="MBS564" s="115"/>
      <c r="MBT564" s="115"/>
      <c r="MBU564" s="115"/>
      <c r="MBV564" s="115"/>
      <c r="MBW564" s="115"/>
      <c r="MBX564" s="115"/>
      <c r="MBY564" s="115"/>
      <c r="MBZ564" s="115"/>
      <c r="MCA564" s="115"/>
      <c r="MCB564" s="115"/>
      <c r="MCC564" s="115"/>
      <c r="MCD564" s="115"/>
      <c r="MCE564" s="115"/>
      <c r="MCF564" s="115"/>
      <c r="MCG564" s="115"/>
      <c r="MCH564" s="115"/>
      <c r="MCI564" s="115"/>
      <c r="MCJ564" s="115"/>
      <c r="MCK564" s="115"/>
      <c r="MCL564" s="115"/>
      <c r="MCM564" s="115"/>
      <c r="MCN564" s="115"/>
      <c r="MCO564" s="115"/>
      <c r="MCP564" s="115"/>
      <c r="MCQ564" s="115"/>
      <c r="MCR564" s="115"/>
      <c r="MCS564" s="115"/>
      <c r="MCT564" s="115"/>
      <c r="MCU564" s="115"/>
      <c r="MCV564" s="115"/>
      <c r="MCW564" s="115"/>
      <c r="MCX564" s="115"/>
      <c r="MCY564" s="115"/>
      <c r="MCZ564" s="115"/>
      <c r="MDA564" s="115"/>
      <c r="MDB564" s="115"/>
      <c r="MDC564" s="115"/>
      <c r="MDD564" s="115"/>
      <c r="MDE564" s="115"/>
      <c r="MDF564" s="115"/>
      <c r="MDG564" s="115"/>
      <c r="MDH564" s="115"/>
      <c r="MDI564" s="115"/>
      <c r="MDJ564" s="115"/>
      <c r="MDK564" s="115"/>
      <c r="MDL564" s="115"/>
      <c r="MDM564" s="115"/>
      <c r="MDN564" s="115"/>
      <c r="MDO564" s="115"/>
      <c r="MDP564" s="115"/>
      <c r="MDQ564" s="115"/>
      <c r="MDR564" s="115"/>
      <c r="MDS564" s="115"/>
      <c r="MDT564" s="115"/>
      <c r="MDU564" s="115"/>
      <c r="MDV564" s="115"/>
      <c r="MDW564" s="115"/>
      <c r="MDX564" s="115"/>
      <c r="MDY564" s="115"/>
      <c r="MDZ564" s="115"/>
      <c r="MEA564" s="115"/>
      <c r="MEB564" s="115"/>
      <c r="MEC564" s="115"/>
      <c r="MED564" s="115"/>
      <c r="MEE564" s="115"/>
      <c r="MEF564" s="115"/>
      <c r="MEG564" s="115"/>
      <c r="MEH564" s="115"/>
      <c r="MEI564" s="115"/>
      <c r="MEJ564" s="115"/>
      <c r="MEK564" s="115"/>
      <c r="MEL564" s="115"/>
      <c r="MEM564" s="115"/>
      <c r="MEN564" s="115"/>
      <c r="MEO564" s="115"/>
      <c r="MEP564" s="115"/>
      <c r="MEQ564" s="115"/>
      <c r="MER564" s="115"/>
      <c r="MES564" s="115"/>
      <c r="MET564" s="115"/>
      <c r="MEU564" s="115"/>
      <c r="MEV564" s="115"/>
      <c r="MEW564" s="115"/>
      <c r="MEX564" s="115"/>
      <c r="MEY564" s="115"/>
      <c r="MEZ564" s="115"/>
      <c r="MFA564" s="115"/>
      <c r="MFB564" s="115"/>
      <c r="MFC564" s="115"/>
      <c r="MFD564" s="115"/>
      <c r="MFE564" s="115"/>
      <c r="MFF564" s="115"/>
      <c r="MFG564" s="115"/>
      <c r="MFH564" s="115"/>
      <c r="MFI564" s="115"/>
      <c r="MFJ564" s="115"/>
      <c r="MFK564" s="115"/>
      <c r="MFL564" s="115"/>
      <c r="MFM564" s="115"/>
      <c r="MFN564" s="115"/>
      <c r="MFO564" s="115"/>
      <c r="MFP564" s="115"/>
      <c r="MFQ564" s="115"/>
      <c r="MFR564" s="115"/>
      <c r="MFS564" s="115"/>
      <c r="MFT564" s="115"/>
      <c r="MFU564" s="115"/>
      <c r="MFV564" s="115"/>
      <c r="MFW564" s="115"/>
      <c r="MFX564" s="115"/>
      <c r="MFY564" s="115"/>
      <c r="MFZ564" s="115"/>
      <c r="MGA564" s="115"/>
      <c r="MGB564" s="115"/>
      <c r="MGC564" s="115"/>
      <c r="MGD564" s="115"/>
      <c r="MGE564" s="115"/>
      <c r="MGF564" s="115"/>
      <c r="MGG564" s="115"/>
      <c r="MGH564" s="115"/>
      <c r="MGI564" s="115"/>
      <c r="MGJ564" s="115"/>
      <c r="MGK564" s="115"/>
      <c r="MGL564" s="115"/>
      <c r="MGM564" s="115"/>
      <c r="MGN564" s="115"/>
      <c r="MGO564" s="115"/>
      <c r="MGP564" s="115"/>
      <c r="MGQ564" s="115"/>
      <c r="MGR564" s="115"/>
      <c r="MGS564" s="115"/>
      <c r="MGT564" s="115"/>
      <c r="MGU564" s="115"/>
      <c r="MGV564" s="115"/>
      <c r="MGW564" s="115"/>
      <c r="MGX564" s="115"/>
      <c r="MGY564" s="115"/>
      <c r="MGZ564" s="115"/>
      <c r="MHA564" s="115"/>
      <c r="MHB564" s="115"/>
      <c r="MHC564" s="115"/>
      <c r="MHD564" s="115"/>
      <c r="MHE564" s="115"/>
      <c r="MHF564" s="115"/>
      <c r="MHG564" s="115"/>
      <c r="MHH564" s="115"/>
      <c r="MHI564" s="115"/>
      <c r="MHJ564" s="115"/>
      <c r="MHK564" s="115"/>
      <c r="MHL564" s="115"/>
      <c r="MHM564" s="115"/>
      <c r="MHN564" s="115"/>
      <c r="MHO564" s="115"/>
      <c r="MHP564" s="115"/>
      <c r="MHQ564" s="115"/>
      <c r="MHR564" s="115"/>
      <c r="MHS564" s="115"/>
      <c r="MHT564" s="115"/>
      <c r="MHU564" s="115"/>
      <c r="MHV564" s="115"/>
      <c r="MHW564" s="115"/>
      <c r="MHX564" s="115"/>
      <c r="MHY564" s="115"/>
      <c r="MHZ564" s="115"/>
      <c r="MIA564" s="115"/>
      <c r="MIB564" s="115"/>
      <c r="MIC564" s="115"/>
      <c r="MID564" s="115"/>
      <c r="MIE564" s="115"/>
      <c r="MIF564" s="115"/>
      <c r="MIG564" s="115"/>
      <c r="MIH564" s="115"/>
      <c r="MII564" s="115"/>
      <c r="MIJ564" s="115"/>
      <c r="MIK564" s="115"/>
      <c r="MIL564" s="115"/>
      <c r="MIM564" s="115"/>
      <c r="MIN564" s="115"/>
      <c r="MIO564" s="115"/>
      <c r="MIP564" s="115"/>
      <c r="MIQ564" s="115"/>
      <c r="MIR564" s="115"/>
      <c r="MIS564" s="115"/>
      <c r="MIT564" s="115"/>
      <c r="MIU564" s="115"/>
      <c r="MIV564" s="115"/>
      <c r="MIW564" s="115"/>
      <c r="MIX564" s="115"/>
      <c r="MIY564" s="115"/>
      <c r="MIZ564" s="115"/>
      <c r="MJA564" s="115"/>
      <c r="MJB564" s="115"/>
      <c r="MJC564" s="115"/>
      <c r="MJD564" s="115"/>
      <c r="MJE564" s="115"/>
      <c r="MJF564" s="115"/>
      <c r="MJG564" s="115"/>
      <c r="MJH564" s="115"/>
      <c r="MJI564" s="115"/>
      <c r="MJJ564" s="115"/>
      <c r="MJK564" s="115"/>
      <c r="MJL564" s="115"/>
      <c r="MJM564" s="115"/>
      <c r="MJN564" s="115"/>
      <c r="MJO564" s="115"/>
      <c r="MJP564" s="115"/>
      <c r="MJQ564" s="115"/>
      <c r="MJR564" s="115"/>
      <c r="MJS564" s="115"/>
      <c r="MJT564" s="115"/>
      <c r="MJU564" s="115"/>
      <c r="MJV564" s="115"/>
      <c r="MJW564" s="115"/>
      <c r="MJX564" s="115"/>
      <c r="MJY564" s="115"/>
      <c r="MJZ564" s="115"/>
      <c r="MKA564" s="115"/>
      <c r="MKB564" s="115"/>
      <c r="MKC564" s="115"/>
      <c r="MKD564" s="115"/>
      <c r="MKE564" s="115"/>
      <c r="MKF564" s="115"/>
      <c r="MKG564" s="115"/>
      <c r="MKH564" s="115"/>
      <c r="MKI564" s="115"/>
      <c r="MKJ564" s="115"/>
      <c r="MKK564" s="115"/>
      <c r="MKL564" s="115"/>
      <c r="MKM564" s="115"/>
      <c r="MKN564" s="115"/>
      <c r="MKO564" s="115"/>
      <c r="MKP564" s="115"/>
      <c r="MKQ564" s="115"/>
      <c r="MKR564" s="115"/>
      <c r="MKS564" s="115"/>
      <c r="MKT564" s="115"/>
      <c r="MKU564" s="115"/>
      <c r="MKV564" s="115"/>
      <c r="MKW564" s="115"/>
      <c r="MKX564" s="115"/>
      <c r="MKY564" s="115"/>
      <c r="MKZ564" s="115"/>
      <c r="MLA564" s="115"/>
      <c r="MLB564" s="115"/>
      <c r="MLC564" s="115"/>
      <c r="MLD564" s="115"/>
      <c r="MLE564" s="115"/>
      <c r="MLF564" s="115"/>
      <c r="MLG564" s="115"/>
      <c r="MLH564" s="115"/>
      <c r="MLI564" s="115"/>
      <c r="MLJ564" s="115"/>
      <c r="MLK564" s="115"/>
      <c r="MLL564" s="115"/>
      <c r="MLM564" s="115"/>
      <c r="MLN564" s="115"/>
      <c r="MLO564" s="115"/>
      <c r="MLP564" s="115"/>
      <c r="MLQ564" s="115"/>
      <c r="MLR564" s="115"/>
      <c r="MLS564" s="115"/>
      <c r="MLT564" s="115"/>
      <c r="MLU564" s="115"/>
      <c r="MLV564" s="115"/>
      <c r="MLW564" s="115"/>
      <c r="MLX564" s="115"/>
      <c r="MLY564" s="115"/>
      <c r="MLZ564" s="115"/>
      <c r="MMA564" s="115"/>
      <c r="MMB564" s="115"/>
      <c r="MMC564" s="115"/>
      <c r="MMD564" s="115"/>
      <c r="MME564" s="115"/>
      <c r="MMF564" s="115"/>
      <c r="MMG564" s="115"/>
      <c r="MMH564" s="115"/>
      <c r="MMI564" s="115"/>
      <c r="MMJ564" s="115"/>
      <c r="MMK564" s="115"/>
      <c r="MML564" s="115"/>
      <c r="MMM564" s="115"/>
      <c r="MMN564" s="115"/>
      <c r="MMO564" s="115"/>
      <c r="MMP564" s="115"/>
      <c r="MMQ564" s="115"/>
      <c r="MMR564" s="115"/>
      <c r="MMS564" s="115"/>
      <c r="MMT564" s="115"/>
      <c r="MMU564" s="115"/>
      <c r="MMV564" s="115"/>
      <c r="MMW564" s="115"/>
      <c r="MMX564" s="115"/>
      <c r="MMY564" s="115"/>
      <c r="MMZ564" s="115"/>
      <c r="MNA564" s="115"/>
      <c r="MNB564" s="115"/>
      <c r="MNC564" s="115"/>
      <c r="MND564" s="115"/>
      <c r="MNE564" s="115"/>
      <c r="MNF564" s="115"/>
      <c r="MNG564" s="115"/>
      <c r="MNH564" s="115"/>
      <c r="MNI564" s="115"/>
      <c r="MNJ564" s="115"/>
      <c r="MNK564" s="115"/>
      <c r="MNL564" s="115"/>
      <c r="MNM564" s="115"/>
      <c r="MNN564" s="115"/>
      <c r="MNO564" s="115"/>
      <c r="MNP564" s="115"/>
      <c r="MNQ564" s="115"/>
      <c r="MNR564" s="115"/>
      <c r="MNS564" s="115"/>
      <c r="MNT564" s="115"/>
      <c r="MNU564" s="115"/>
      <c r="MNV564" s="115"/>
      <c r="MNW564" s="115"/>
      <c r="MNX564" s="115"/>
      <c r="MNY564" s="115"/>
      <c r="MNZ564" s="115"/>
      <c r="MOA564" s="115"/>
      <c r="MOB564" s="115"/>
      <c r="MOC564" s="115"/>
      <c r="MOD564" s="115"/>
      <c r="MOE564" s="115"/>
      <c r="MOF564" s="115"/>
      <c r="MOG564" s="115"/>
      <c r="MOH564" s="115"/>
      <c r="MOI564" s="115"/>
      <c r="MOJ564" s="115"/>
      <c r="MOK564" s="115"/>
      <c r="MOL564" s="115"/>
      <c r="MOM564" s="115"/>
      <c r="MON564" s="115"/>
      <c r="MOO564" s="115"/>
      <c r="MOP564" s="115"/>
      <c r="MOQ564" s="115"/>
      <c r="MOR564" s="115"/>
      <c r="MOS564" s="115"/>
      <c r="MOT564" s="115"/>
      <c r="MOU564" s="115"/>
      <c r="MOV564" s="115"/>
      <c r="MOW564" s="115"/>
      <c r="MOX564" s="115"/>
      <c r="MOY564" s="115"/>
      <c r="MOZ564" s="115"/>
      <c r="MPA564" s="115"/>
      <c r="MPB564" s="115"/>
      <c r="MPC564" s="115"/>
      <c r="MPD564" s="115"/>
      <c r="MPE564" s="115"/>
      <c r="MPF564" s="115"/>
      <c r="MPG564" s="115"/>
      <c r="MPH564" s="115"/>
      <c r="MPI564" s="115"/>
      <c r="MPJ564" s="115"/>
      <c r="MPK564" s="115"/>
      <c r="MPL564" s="115"/>
      <c r="MPM564" s="115"/>
      <c r="MPN564" s="115"/>
      <c r="MPO564" s="115"/>
      <c r="MPP564" s="115"/>
      <c r="MPQ564" s="115"/>
      <c r="MPR564" s="115"/>
      <c r="MPS564" s="115"/>
      <c r="MPT564" s="115"/>
      <c r="MPU564" s="115"/>
      <c r="MPV564" s="115"/>
      <c r="MPW564" s="115"/>
      <c r="MPX564" s="115"/>
      <c r="MPY564" s="115"/>
      <c r="MPZ564" s="115"/>
      <c r="MQA564" s="115"/>
      <c r="MQB564" s="115"/>
      <c r="MQC564" s="115"/>
      <c r="MQD564" s="115"/>
      <c r="MQE564" s="115"/>
      <c r="MQF564" s="115"/>
      <c r="MQG564" s="115"/>
      <c r="MQH564" s="115"/>
      <c r="MQI564" s="115"/>
      <c r="MQJ564" s="115"/>
      <c r="MQK564" s="115"/>
      <c r="MQL564" s="115"/>
      <c r="MQM564" s="115"/>
      <c r="MQN564" s="115"/>
      <c r="MQO564" s="115"/>
      <c r="MQP564" s="115"/>
      <c r="MQQ564" s="115"/>
      <c r="MQR564" s="115"/>
      <c r="MQS564" s="115"/>
      <c r="MQT564" s="115"/>
      <c r="MQU564" s="115"/>
      <c r="MQV564" s="115"/>
      <c r="MQW564" s="115"/>
      <c r="MQX564" s="115"/>
      <c r="MQY564" s="115"/>
      <c r="MQZ564" s="115"/>
      <c r="MRA564" s="115"/>
      <c r="MRB564" s="115"/>
      <c r="MRC564" s="115"/>
      <c r="MRD564" s="115"/>
      <c r="MRE564" s="115"/>
      <c r="MRF564" s="115"/>
      <c r="MRG564" s="115"/>
      <c r="MRH564" s="115"/>
      <c r="MRI564" s="115"/>
      <c r="MRJ564" s="115"/>
      <c r="MRK564" s="115"/>
      <c r="MRL564" s="115"/>
      <c r="MRM564" s="115"/>
      <c r="MRN564" s="115"/>
      <c r="MRO564" s="115"/>
      <c r="MRP564" s="115"/>
      <c r="MRQ564" s="115"/>
      <c r="MRR564" s="115"/>
      <c r="MRS564" s="115"/>
      <c r="MRT564" s="115"/>
      <c r="MRU564" s="115"/>
      <c r="MRV564" s="115"/>
      <c r="MRW564" s="115"/>
      <c r="MRX564" s="115"/>
      <c r="MRY564" s="115"/>
      <c r="MRZ564" s="115"/>
      <c r="MSA564" s="115"/>
      <c r="MSB564" s="115"/>
      <c r="MSC564" s="115"/>
      <c r="MSD564" s="115"/>
      <c r="MSE564" s="115"/>
      <c r="MSF564" s="115"/>
      <c r="MSG564" s="115"/>
      <c r="MSH564" s="115"/>
      <c r="MSI564" s="115"/>
      <c r="MSJ564" s="115"/>
      <c r="MSK564" s="115"/>
      <c r="MSL564" s="115"/>
      <c r="MSM564" s="115"/>
      <c r="MSN564" s="115"/>
      <c r="MSO564" s="115"/>
      <c r="MSP564" s="115"/>
      <c r="MSQ564" s="115"/>
      <c r="MSR564" s="115"/>
      <c r="MSS564" s="115"/>
      <c r="MST564" s="115"/>
      <c r="MSU564" s="115"/>
      <c r="MSV564" s="115"/>
      <c r="MSW564" s="115"/>
      <c r="MSX564" s="115"/>
      <c r="MSY564" s="115"/>
      <c r="MSZ564" s="115"/>
      <c r="MTA564" s="115"/>
      <c r="MTB564" s="115"/>
      <c r="MTC564" s="115"/>
      <c r="MTD564" s="115"/>
      <c r="MTE564" s="115"/>
      <c r="MTF564" s="115"/>
      <c r="MTG564" s="115"/>
      <c r="MTH564" s="115"/>
      <c r="MTI564" s="115"/>
      <c r="MTJ564" s="115"/>
      <c r="MTK564" s="115"/>
      <c r="MTL564" s="115"/>
      <c r="MTM564" s="115"/>
      <c r="MTN564" s="115"/>
      <c r="MTO564" s="115"/>
      <c r="MTP564" s="115"/>
      <c r="MTQ564" s="115"/>
      <c r="MTR564" s="115"/>
      <c r="MTS564" s="115"/>
      <c r="MTT564" s="115"/>
      <c r="MTU564" s="115"/>
      <c r="MTV564" s="115"/>
      <c r="MTW564" s="115"/>
      <c r="MTX564" s="115"/>
      <c r="MTY564" s="115"/>
      <c r="MTZ564" s="115"/>
      <c r="MUA564" s="115"/>
      <c r="MUB564" s="115"/>
      <c r="MUC564" s="115"/>
      <c r="MUD564" s="115"/>
      <c r="MUE564" s="115"/>
      <c r="MUF564" s="115"/>
      <c r="MUG564" s="115"/>
      <c r="MUH564" s="115"/>
      <c r="MUI564" s="115"/>
      <c r="MUJ564" s="115"/>
      <c r="MUK564" s="115"/>
      <c r="MUL564" s="115"/>
      <c r="MUM564" s="115"/>
      <c r="MUN564" s="115"/>
      <c r="MUO564" s="115"/>
      <c r="MUP564" s="115"/>
      <c r="MUQ564" s="115"/>
      <c r="MUR564" s="115"/>
      <c r="MUS564" s="115"/>
      <c r="MUT564" s="115"/>
      <c r="MUU564" s="115"/>
      <c r="MUV564" s="115"/>
      <c r="MUW564" s="115"/>
      <c r="MUX564" s="115"/>
      <c r="MUY564" s="115"/>
      <c r="MUZ564" s="115"/>
      <c r="MVA564" s="115"/>
      <c r="MVB564" s="115"/>
      <c r="MVC564" s="115"/>
      <c r="MVD564" s="115"/>
      <c r="MVE564" s="115"/>
      <c r="MVF564" s="115"/>
      <c r="MVG564" s="115"/>
      <c r="MVH564" s="115"/>
      <c r="MVI564" s="115"/>
      <c r="MVJ564" s="115"/>
      <c r="MVK564" s="115"/>
      <c r="MVL564" s="115"/>
      <c r="MVM564" s="115"/>
      <c r="MVN564" s="115"/>
      <c r="MVO564" s="115"/>
      <c r="MVP564" s="115"/>
      <c r="MVQ564" s="115"/>
      <c r="MVR564" s="115"/>
      <c r="MVS564" s="115"/>
      <c r="MVT564" s="115"/>
      <c r="MVU564" s="115"/>
      <c r="MVV564" s="115"/>
      <c r="MVW564" s="115"/>
      <c r="MVX564" s="115"/>
      <c r="MVY564" s="115"/>
      <c r="MVZ564" s="115"/>
      <c r="MWA564" s="115"/>
      <c r="MWB564" s="115"/>
      <c r="MWC564" s="115"/>
      <c r="MWD564" s="115"/>
      <c r="MWE564" s="115"/>
      <c r="MWF564" s="115"/>
      <c r="MWG564" s="115"/>
      <c r="MWH564" s="115"/>
      <c r="MWI564" s="115"/>
      <c r="MWJ564" s="115"/>
      <c r="MWK564" s="115"/>
      <c r="MWL564" s="115"/>
      <c r="MWM564" s="115"/>
      <c r="MWN564" s="115"/>
      <c r="MWO564" s="115"/>
      <c r="MWP564" s="115"/>
      <c r="MWQ564" s="115"/>
      <c r="MWR564" s="115"/>
      <c r="MWS564" s="115"/>
      <c r="MWT564" s="115"/>
      <c r="MWU564" s="115"/>
      <c r="MWV564" s="115"/>
      <c r="MWW564" s="115"/>
      <c r="MWX564" s="115"/>
      <c r="MWY564" s="115"/>
      <c r="MWZ564" s="115"/>
      <c r="MXA564" s="115"/>
      <c r="MXB564" s="115"/>
      <c r="MXC564" s="115"/>
      <c r="MXD564" s="115"/>
      <c r="MXE564" s="115"/>
      <c r="MXF564" s="115"/>
      <c r="MXG564" s="115"/>
      <c r="MXH564" s="115"/>
      <c r="MXI564" s="115"/>
      <c r="MXJ564" s="115"/>
      <c r="MXK564" s="115"/>
      <c r="MXL564" s="115"/>
      <c r="MXM564" s="115"/>
      <c r="MXN564" s="115"/>
      <c r="MXO564" s="115"/>
      <c r="MXP564" s="115"/>
      <c r="MXQ564" s="115"/>
      <c r="MXR564" s="115"/>
      <c r="MXS564" s="115"/>
      <c r="MXT564" s="115"/>
      <c r="MXU564" s="115"/>
      <c r="MXV564" s="115"/>
      <c r="MXW564" s="115"/>
      <c r="MXX564" s="115"/>
      <c r="MXY564" s="115"/>
      <c r="MXZ564" s="115"/>
      <c r="MYA564" s="115"/>
      <c r="MYB564" s="115"/>
      <c r="MYC564" s="115"/>
      <c r="MYD564" s="115"/>
      <c r="MYE564" s="115"/>
      <c r="MYF564" s="115"/>
      <c r="MYG564" s="115"/>
      <c r="MYH564" s="115"/>
      <c r="MYI564" s="115"/>
      <c r="MYJ564" s="115"/>
      <c r="MYK564" s="115"/>
      <c r="MYL564" s="115"/>
      <c r="MYM564" s="115"/>
      <c r="MYN564" s="115"/>
      <c r="MYO564" s="115"/>
      <c r="MYP564" s="115"/>
      <c r="MYQ564" s="115"/>
      <c r="MYR564" s="115"/>
      <c r="MYS564" s="115"/>
      <c r="MYT564" s="115"/>
      <c r="MYU564" s="115"/>
      <c r="MYV564" s="115"/>
      <c r="MYW564" s="115"/>
      <c r="MYX564" s="115"/>
      <c r="MYY564" s="115"/>
      <c r="MYZ564" s="115"/>
      <c r="MZA564" s="115"/>
      <c r="MZB564" s="115"/>
      <c r="MZC564" s="115"/>
      <c r="MZD564" s="115"/>
      <c r="MZE564" s="115"/>
      <c r="MZF564" s="115"/>
      <c r="MZG564" s="115"/>
      <c r="MZH564" s="115"/>
      <c r="MZI564" s="115"/>
      <c r="MZJ564" s="115"/>
      <c r="MZK564" s="115"/>
      <c r="MZL564" s="115"/>
      <c r="MZM564" s="115"/>
      <c r="MZN564" s="115"/>
      <c r="MZO564" s="115"/>
      <c r="MZP564" s="115"/>
      <c r="MZQ564" s="115"/>
      <c r="MZR564" s="115"/>
      <c r="MZS564" s="115"/>
      <c r="MZT564" s="115"/>
      <c r="MZU564" s="115"/>
      <c r="MZV564" s="115"/>
      <c r="MZW564" s="115"/>
      <c r="MZX564" s="115"/>
      <c r="MZY564" s="115"/>
      <c r="MZZ564" s="115"/>
      <c r="NAA564" s="115"/>
      <c r="NAB564" s="115"/>
      <c r="NAC564" s="115"/>
      <c r="NAD564" s="115"/>
      <c r="NAE564" s="115"/>
      <c r="NAF564" s="115"/>
      <c r="NAG564" s="115"/>
      <c r="NAH564" s="115"/>
      <c r="NAI564" s="115"/>
      <c r="NAJ564" s="115"/>
      <c r="NAK564" s="115"/>
      <c r="NAL564" s="115"/>
      <c r="NAM564" s="115"/>
      <c r="NAN564" s="115"/>
      <c r="NAO564" s="115"/>
      <c r="NAP564" s="115"/>
      <c r="NAQ564" s="115"/>
      <c r="NAR564" s="115"/>
      <c r="NAS564" s="115"/>
      <c r="NAT564" s="115"/>
      <c r="NAU564" s="115"/>
      <c r="NAV564" s="115"/>
      <c r="NAW564" s="115"/>
      <c r="NAX564" s="115"/>
      <c r="NAY564" s="115"/>
      <c r="NAZ564" s="115"/>
      <c r="NBA564" s="115"/>
      <c r="NBB564" s="115"/>
      <c r="NBC564" s="115"/>
      <c r="NBD564" s="115"/>
      <c r="NBE564" s="115"/>
      <c r="NBF564" s="115"/>
      <c r="NBG564" s="115"/>
      <c r="NBH564" s="115"/>
      <c r="NBI564" s="115"/>
      <c r="NBJ564" s="115"/>
      <c r="NBK564" s="115"/>
      <c r="NBL564" s="115"/>
      <c r="NBM564" s="115"/>
      <c r="NBN564" s="115"/>
      <c r="NBO564" s="115"/>
      <c r="NBP564" s="115"/>
      <c r="NBQ564" s="115"/>
      <c r="NBR564" s="115"/>
      <c r="NBS564" s="115"/>
      <c r="NBT564" s="115"/>
      <c r="NBU564" s="115"/>
      <c r="NBV564" s="115"/>
      <c r="NBW564" s="115"/>
      <c r="NBX564" s="115"/>
      <c r="NBY564" s="115"/>
      <c r="NBZ564" s="115"/>
      <c r="NCA564" s="115"/>
      <c r="NCB564" s="115"/>
      <c r="NCC564" s="115"/>
      <c r="NCD564" s="115"/>
      <c r="NCE564" s="115"/>
      <c r="NCF564" s="115"/>
      <c r="NCG564" s="115"/>
      <c r="NCH564" s="115"/>
      <c r="NCI564" s="115"/>
      <c r="NCJ564" s="115"/>
      <c r="NCK564" s="115"/>
      <c r="NCL564" s="115"/>
      <c r="NCM564" s="115"/>
      <c r="NCN564" s="115"/>
      <c r="NCO564" s="115"/>
      <c r="NCP564" s="115"/>
      <c r="NCQ564" s="115"/>
      <c r="NCR564" s="115"/>
      <c r="NCS564" s="115"/>
      <c r="NCT564" s="115"/>
      <c r="NCU564" s="115"/>
      <c r="NCV564" s="115"/>
      <c r="NCW564" s="115"/>
      <c r="NCX564" s="115"/>
      <c r="NCY564" s="115"/>
      <c r="NCZ564" s="115"/>
      <c r="NDA564" s="115"/>
      <c r="NDB564" s="115"/>
      <c r="NDC564" s="115"/>
      <c r="NDD564" s="115"/>
      <c r="NDE564" s="115"/>
      <c r="NDF564" s="115"/>
      <c r="NDG564" s="115"/>
      <c r="NDH564" s="115"/>
      <c r="NDI564" s="115"/>
      <c r="NDJ564" s="115"/>
      <c r="NDK564" s="115"/>
      <c r="NDL564" s="115"/>
      <c r="NDM564" s="115"/>
      <c r="NDN564" s="115"/>
      <c r="NDO564" s="115"/>
      <c r="NDP564" s="115"/>
      <c r="NDQ564" s="115"/>
      <c r="NDR564" s="115"/>
      <c r="NDS564" s="115"/>
      <c r="NDT564" s="115"/>
      <c r="NDU564" s="115"/>
      <c r="NDV564" s="115"/>
      <c r="NDW564" s="115"/>
      <c r="NDX564" s="115"/>
      <c r="NDY564" s="115"/>
      <c r="NDZ564" s="115"/>
      <c r="NEA564" s="115"/>
      <c r="NEB564" s="115"/>
      <c r="NEC564" s="115"/>
      <c r="NED564" s="115"/>
      <c r="NEE564" s="115"/>
      <c r="NEF564" s="115"/>
      <c r="NEG564" s="115"/>
      <c r="NEH564" s="115"/>
      <c r="NEI564" s="115"/>
      <c r="NEJ564" s="115"/>
      <c r="NEK564" s="115"/>
      <c r="NEL564" s="115"/>
      <c r="NEM564" s="115"/>
      <c r="NEN564" s="115"/>
      <c r="NEO564" s="115"/>
      <c r="NEP564" s="115"/>
      <c r="NEQ564" s="115"/>
      <c r="NER564" s="115"/>
      <c r="NES564" s="115"/>
      <c r="NET564" s="115"/>
      <c r="NEU564" s="115"/>
      <c r="NEV564" s="115"/>
      <c r="NEW564" s="115"/>
      <c r="NEX564" s="115"/>
      <c r="NEY564" s="115"/>
      <c r="NEZ564" s="115"/>
      <c r="NFA564" s="115"/>
      <c r="NFB564" s="115"/>
      <c r="NFC564" s="115"/>
      <c r="NFD564" s="115"/>
      <c r="NFE564" s="115"/>
      <c r="NFF564" s="115"/>
      <c r="NFG564" s="115"/>
      <c r="NFH564" s="115"/>
      <c r="NFI564" s="115"/>
      <c r="NFJ564" s="115"/>
      <c r="NFK564" s="115"/>
      <c r="NFL564" s="115"/>
      <c r="NFM564" s="115"/>
      <c r="NFN564" s="115"/>
      <c r="NFO564" s="115"/>
      <c r="NFP564" s="115"/>
      <c r="NFQ564" s="115"/>
      <c r="NFR564" s="115"/>
      <c r="NFS564" s="115"/>
      <c r="NFT564" s="115"/>
      <c r="NFU564" s="115"/>
      <c r="NFV564" s="115"/>
      <c r="NFW564" s="115"/>
      <c r="NFX564" s="115"/>
      <c r="NFY564" s="115"/>
      <c r="NFZ564" s="115"/>
      <c r="NGA564" s="115"/>
      <c r="NGB564" s="115"/>
      <c r="NGC564" s="115"/>
      <c r="NGD564" s="115"/>
      <c r="NGE564" s="115"/>
      <c r="NGF564" s="115"/>
      <c r="NGG564" s="115"/>
      <c r="NGH564" s="115"/>
      <c r="NGI564" s="115"/>
      <c r="NGJ564" s="115"/>
      <c r="NGK564" s="115"/>
      <c r="NGL564" s="115"/>
      <c r="NGM564" s="115"/>
      <c r="NGN564" s="115"/>
      <c r="NGO564" s="115"/>
      <c r="NGP564" s="115"/>
      <c r="NGQ564" s="115"/>
      <c r="NGR564" s="115"/>
      <c r="NGS564" s="115"/>
      <c r="NGT564" s="115"/>
      <c r="NGU564" s="115"/>
      <c r="NGV564" s="115"/>
      <c r="NGW564" s="115"/>
      <c r="NGX564" s="115"/>
      <c r="NGY564" s="115"/>
      <c r="NGZ564" s="115"/>
      <c r="NHA564" s="115"/>
      <c r="NHB564" s="115"/>
      <c r="NHC564" s="115"/>
      <c r="NHD564" s="115"/>
      <c r="NHE564" s="115"/>
      <c r="NHF564" s="115"/>
      <c r="NHG564" s="115"/>
      <c r="NHH564" s="115"/>
      <c r="NHI564" s="115"/>
      <c r="NHJ564" s="115"/>
      <c r="NHK564" s="115"/>
      <c r="NHL564" s="115"/>
      <c r="NHM564" s="115"/>
      <c r="NHN564" s="115"/>
      <c r="NHO564" s="115"/>
      <c r="NHP564" s="115"/>
      <c r="NHQ564" s="115"/>
      <c r="NHR564" s="115"/>
      <c r="NHS564" s="115"/>
      <c r="NHT564" s="115"/>
      <c r="NHU564" s="115"/>
      <c r="NHV564" s="115"/>
      <c r="NHW564" s="115"/>
      <c r="NHX564" s="115"/>
      <c r="NHY564" s="115"/>
      <c r="NHZ564" s="115"/>
      <c r="NIA564" s="115"/>
      <c r="NIB564" s="115"/>
      <c r="NIC564" s="115"/>
      <c r="NID564" s="115"/>
      <c r="NIE564" s="115"/>
      <c r="NIF564" s="115"/>
      <c r="NIG564" s="115"/>
      <c r="NIH564" s="115"/>
      <c r="NII564" s="115"/>
      <c r="NIJ564" s="115"/>
      <c r="NIK564" s="115"/>
      <c r="NIL564" s="115"/>
      <c r="NIM564" s="115"/>
      <c r="NIN564" s="115"/>
      <c r="NIO564" s="115"/>
      <c r="NIP564" s="115"/>
      <c r="NIQ564" s="115"/>
      <c r="NIR564" s="115"/>
      <c r="NIS564" s="115"/>
      <c r="NIT564" s="115"/>
      <c r="NIU564" s="115"/>
      <c r="NIV564" s="115"/>
      <c r="NIW564" s="115"/>
      <c r="NIX564" s="115"/>
      <c r="NIY564" s="115"/>
      <c r="NIZ564" s="115"/>
      <c r="NJA564" s="115"/>
      <c r="NJB564" s="115"/>
      <c r="NJC564" s="115"/>
      <c r="NJD564" s="115"/>
      <c r="NJE564" s="115"/>
      <c r="NJF564" s="115"/>
      <c r="NJG564" s="115"/>
      <c r="NJH564" s="115"/>
      <c r="NJI564" s="115"/>
      <c r="NJJ564" s="115"/>
      <c r="NJK564" s="115"/>
      <c r="NJL564" s="115"/>
      <c r="NJM564" s="115"/>
      <c r="NJN564" s="115"/>
      <c r="NJO564" s="115"/>
      <c r="NJP564" s="115"/>
      <c r="NJQ564" s="115"/>
      <c r="NJR564" s="115"/>
      <c r="NJS564" s="115"/>
      <c r="NJT564" s="115"/>
      <c r="NJU564" s="115"/>
      <c r="NJV564" s="115"/>
      <c r="NJW564" s="115"/>
      <c r="NJX564" s="115"/>
      <c r="NJY564" s="115"/>
      <c r="NJZ564" s="115"/>
      <c r="NKA564" s="115"/>
      <c r="NKB564" s="115"/>
      <c r="NKC564" s="115"/>
      <c r="NKD564" s="115"/>
      <c r="NKE564" s="115"/>
      <c r="NKF564" s="115"/>
      <c r="NKG564" s="115"/>
      <c r="NKH564" s="115"/>
      <c r="NKI564" s="115"/>
      <c r="NKJ564" s="115"/>
      <c r="NKK564" s="115"/>
      <c r="NKL564" s="115"/>
      <c r="NKM564" s="115"/>
      <c r="NKN564" s="115"/>
      <c r="NKO564" s="115"/>
      <c r="NKP564" s="115"/>
      <c r="NKQ564" s="115"/>
      <c r="NKR564" s="115"/>
      <c r="NKS564" s="115"/>
      <c r="NKT564" s="115"/>
      <c r="NKU564" s="115"/>
      <c r="NKV564" s="115"/>
      <c r="NKW564" s="115"/>
      <c r="NKX564" s="115"/>
      <c r="NKY564" s="115"/>
      <c r="NKZ564" s="115"/>
      <c r="NLA564" s="115"/>
      <c r="NLB564" s="115"/>
      <c r="NLC564" s="115"/>
      <c r="NLD564" s="115"/>
      <c r="NLE564" s="115"/>
      <c r="NLF564" s="115"/>
      <c r="NLG564" s="115"/>
      <c r="NLH564" s="115"/>
      <c r="NLI564" s="115"/>
      <c r="NLJ564" s="115"/>
      <c r="NLK564" s="115"/>
      <c r="NLL564" s="115"/>
      <c r="NLM564" s="115"/>
      <c r="NLN564" s="115"/>
      <c r="NLO564" s="115"/>
      <c r="NLP564" s="115"/>
      <c r="NLQ564" s="115"/>
      <c r="NLR564" s="115"/>
      <c r="NLS564" s="115"/>
      <c r="NLT564" s="115"/>
      <c r="NLU564" s="115"/>
      <c r="NLV564" s="115"/>
      <c r="NLW564" s="115"/>
      <c r="NLX564" s="115"/>
      <c r="NLY564" s="115"/>
      <c r="NLZ564" s="115"/>
      <c r="NMA564" s="115"/>
      <c r="NMB564" s="115"/>
      <c r="NMC564" s="115"/>
      <c r="NMD564" s="115"/>
      <c r="NME564" s="115"/>
      <c r="NMF564" s="115"/>
      <c r="NMG564" s="115"/>
      <c r="NMH564" s="115"/>
      <c r="NMI564" s="115"/>
      <c r="NMJ564" s="115"/>
      <c r="NMK564" s="115"/>
      <c r="NML564" s="115"/>
      <c r="NMM564" s="115"/>
      <c r="NMN564" s="115"/>
      <c r="NMO564" s="115"/>
      <c r="NMP564" s="115"/>
      <c r="NMQ564" s="115"/>
      <c r="NMR564" s="115"/>
      <c r="NMS564" s="115"/>
      <c r="NMT564" s="115"/>
      <c r="NMU564" s="115"/>
      <c r="NMV564" s="115"/>
      <c r="NMW564" s="115"/>
      <c r="NMX564" s="115"/>
      <c r="NMY564" s="115"/>
      <c r="NMZ564" s="115"/>
      <c r="NNA564" s="115"/>
      <c r="NNB564" s="115"/>
      <c r="NNC564" s="115"/>
      <c r="NND564" s="115"/>
      <c r="NNE564" s="115"/>
      <c r="NNF564" s="115"/>
      <c r="NNG564" s="115"/>
      <c r="NNH564" s="115"/>
      <c r="NNI564" s="115"/>
      <c r="NNJ564" s="115"/>
      <c r="NNK564" s="115"/>
      <c r="NNL564" s="115"/>
      <c r="NNM564" s="115"/>
      <c r="NNN564" s="115"/>
      <c r="NNO564" s="115"/>
      <c r="NNP564" s="115"/>
      <c r="NNQ564" s="115"/>
      <c r="NNR564" s="115"/>
      <c r="NNS564" s="115"/>
      <c r="NNT564" s="115"/>
      <c r="NNU564" s="115"/>
      <c r="NNV564" s="115"/>
      <c r="NNW564" s="115"/>
      <c r="NNX564" s="115"/>
      <c r="NNY564" s="115"/>
      <c r="NNZ564" s="115"/>
      <c r="NOA564" s="115"/>
      <c r="NOB564" s="115"/>
      <c r="NOC564" s="115"/>
      <c r="NOD564" s="115"/>
      <c r="NOE564" s="115"/>
      <c r="NOF564" s="115"/>
      <c r="NOG564" s="115"/>
      <c r="NOH564" s="115"/>
      <c r="NOI564" s="115"/>
      <c r="NOJ564" s="115"/>
      <c r="NOK564" s="115"/>
      <c r="NOL564" s="115"/>
      <c r="NOM564" s="115"/>
      <c r="NON564" s="115"/>
      <c r="NOO564" s="115"/>
      <c r="NOP564" s="115"/>
      <c r="NOQ564" s="115"/>
      <c r="NOR564" s="115"/>
      <c r="NOS564" s="115"/>
      <c r="NOT564" s="115"/>
      <c r="NOU564" s="115"/>
      <c r="NOV564" s="115"/>
      <c r="NOW564" s="115"/>
      <c r="NOX564" s="115"/>
      <c r="NOY564" s="115"/>
      <c r="NOZ564" s="115"/>
      <c r="NPA564" s="115"/>
      <c r="NPB564" s="115"/>
      <c r="NPC564" s="115"/>
      <c r="NPD564" s="115"/>
      <c r="NPE564" s="115"/>
      <c r="NPF564" s="115"/>
      <c r="NPG564" s="115"/>
      <c r="NPH564" s="115"/>
      <c r="NPI564" s="115"/>
      <c r="NPJ564" s="115"/>
      <c r="NPK564" s="115"/>
      <c r="NPL564" s="115"/>
      <c r="NPM564" s="115"/>
      <c r="NPN564" s="115"/>
      <c r="NPO564" s="115"/>
      <c r="NPP564" s="115"/>
      <c r="NPQ564" s="115"/>
      <c r="NPR564" s="115"/>
      <c r="NPS564" s="115"/>
      <c r="NPT564" s="115"/>
      <c r="NPU564" s="115"/>
      <c r="NPV564" s="115"/>
      <c r="NPW564" s="115"/>
      <c r="NPX564" s="115"/>
      <c r="NPY564" s="115"/>
      <c r="NPZ564" s="115"/>
      <c r="NQA564" s="115"/>
      <c r="NQB564" s="115"/>
      <c r="NQC564" s="115"/>
      <c r="NQD564" s="115"/>
      <c r="NQE564" s="115"/>
      <c r="NQF564" s="115"/>
      <c r="NQG564" s="115"/>
      <c r="NQH564" s="115"/>
      <c r="NQI564" s="115"/>
      <c r="NQJ564" s="115"/>
      <c r="NQK564" s="115"/>
      <c r="NQL564" s="115"/>
      <c r="NQM564" s="115"/>
      <c r="NQN564" s="115"/>
      <c r="NQO564" s="115"/>
      <c r="NQP564" s="115"/>
      <c r="NQQ564" s="115"/>
      <c r="NQR564" s="115"/>
      <c r="NQS564" s="115"/>
      <c r="NQT564" s="115"/>
      <c r="NQU564" s="115"/>
      <c r="NQV564" s="115"/>
      <c r="NQW564" s="115"/>
      <c r="NQX564" s="115"/>
      <c r="NQY564" s="115"/>
      <c r="NQZ564" s="115"/>
      <c r="NRA564" s="115"/>
      <c r="NRB564" s="115"/>
      <c r="NRC564" s="115"/>
      <c r="NRD564" s="115"/>
      <c r="NRE564" s="115"/>
      <c r="NRF564" s="115"/>
      <c r="NRG564" s="115"/>
      <c r="NRH564" s="115"/>
      <c r="NRI564" s="115"/>
      <c r="NRJ564" s="115"/>
      <c r="NRK564" s="115"/>
      <c r="NRL564" s="115"/>
      <c r="NRM564" s="115"/>
      <c r="NRN564" s="115"/>
      <c r="NRO564" s="115"/>
      <c r="NRP564" s="115"/>
      <c r="NRQ564" s="115"/>
      <c r="NRR564" s="115"/>
      <c r="NRS564" s="115"/>
      <c r="NRT564" s="115"/>
      <c r="NRU564" s="115"/>
      <c r="NRV564" s="115"/>
      <c r="NRW564" s="115"/>
      <c r="NRX564" s="115"/>
      <c r="NRY564" s="115"/>
      <c r="NRZ564" s="115"/>
      <c r="NSA564" s="115"/>
      <c r="NSB564" s="115"/>
      <c r="NSC564" s="115"/>
      <c r="NSD564" s="115"/>
      <c r="NSE564" s="115"/>
      <c r="NSF564" s="115"/>
      <c r="NSG564" s="115"/>
      <c r="NSH564" s="115"/>
      <c r="NSI564" s="115"/>
      <c r="NSJ564" s="115"/>
      <c r="NSK564" s="115"/>
      <c r="NSL564" s="115"/>
      <c r="NSM564" s="115"/>
      <c r="NSN564" s="115"/>
      <c r="NSO564" s="115"/>
      <c r="NSP564" s="115"/>
      <c r="NSQ564" s="115"/>
      <c r="NSR564" s="115"/>
      <c r="NSS564" s="115"/>
      <c r="NST564" s="115"/>
      <c r="NSU564" s="115"/>
      <c r="NSV564" s="115"/>
      <c r="NSW564" s="115"/>
      <c r="NSX564" s="115"/>
      <c r="NSY564" s="115"/>
      <c r="NSZ564" s="115"/>
      <c r="NTA564" s="115"/>
      <c r="NTB564" s="115"/>
      <c r="NTC564" s="115"/>
      <c r="NTD564" s="115"/>
      <c r="NTE564" s="115"/>
      <c r="NTF564" s="115"/>
      <c r="NTG564" s="115"/>
      <c r="NTH564" s="115"/>
      <c r="NTI564" s="115"/>
      <c r="NTJ564" s="115"/>
      <c r="NTK564" s="115"/>
      <c r="NTL564" s="115"/>
      <c r="NTM564" s="115"/>
      <c r="NTN564" s="115"/>
      <c r="NTO564" s="115"/>
      <c r="NTP564" s="115"/>
      <c r="NTQ564" s="115"/>
      <c r="NTR564" s="115"/>
      <c r="NTS564" s="115"/>
      <c r="NTT564" s="115"/>
      <c r="NTU564" s="115"/>
      <c r="NTV564" s="115"/>
      <c r="NTW564" s="115"/>
      <c r="NTX564" s="115"/>
      <c r="NTY564" s="115"/>
      <c r="NTZ564" s="115"/>
      <c r="NUA564" s="115"/>
      <c r="NUB564" s="115"/>
      <c r="NUC564" s="115"/>
      <c r="NUD564" s="115"/>
      <c r="NUE564" s="115"/>
      <c r="NUF564" s="115"/>
      <c r="NUG564" s="115"/>
      <c r="NUH564" s="115"/>
      <c r="NUI564" s="115"/>
      <c r="NUJ564" s="115"/>
      <c r="NUK564" s="115"/>
      <c r="NUL564" s="115"/>
      <c r="NUM564" s="115"/>
      <c r="NUN564" s="115"/>
      <c r="NUO564" s="115"/>
      <c r="NUP564" s="115"/>
      <c r="NUQ564" s="115"/>
      <c r="NUR564" s="115"/>
      <c r="NUS564" s="115"/>
      <c r="NUT564" s="115"/>
      <c r="NUU564" s="115"/>
      <c r="NUV564" s="115"/>
      <c r="NUW564" s="115"/>
      <c r="NUX564" s="115"/>
      <c r="NUY564" s="115"/>
      <c r="NUZ564" s="115"/>
      <c r="NVA564" s="115"/>
      <c r="NVB564" s="115"/>
      <c r="NVC564" s="115"/>
      <c r="NVD564" s="115"/>
      <c r="NVE564" s="115"/>
      <c r="NVF564" s="115"/>
      <c r="NVG564" s="115"/>
      <c r="NVH564" s="115"/>
      <c r="NVI564" s="115"/>
      <c r="NVJ564" s="115"/>
      <c r="NVK564" s="115"/>
      <c r="NVL564" s="115"/>
      <c r="NVM564" s="115"/>
      <c r="NVN564" s="115"/>
      <c r="NVO564" s="115"/>
      <c r="NVP564" s="115"/>
      <c r="NVQ564" s="115"/>
      <c r="NVR564" s="115"/>
      <c r="NVS564" s="115"/>
      <c r="NVT564" s="115"/>
      <c r="NVU564" s="115"/>
      <c r="NVV564" s="115"/>
      <c r="NVW564" s="115"/>
      <c r="NVX564" s="115"/>
      <c r="NVY564" s="115"/>
      <c r="NVZ564" s="115"/>
      <c r="NWA564" s="115"/>
      <c r="NWB564" s="115"/>
      <c r="NWC564" s="115"/>
      <c r="NWD564" s="115"/>
      <c r="NWE564" s="115"/>
      <c r="NWF564" s="115"/>
      <c r="NWG564" s="115"/>
      <c r="NWH564" s="115"/>
      <c r="NWI564" s="115"/>
      <c r="NWJ564" s="115"/>
      <c r="NWK564" s="115"/>
      <c r="NWL564" s="115"/>
      <c r="NWM564" s="115"/>
      <c r="NWN564" s="115"/>
      <c r="NWO564" s="115"/>
      <c r="NWP564" s="115"/>
      <c r="NWQ564" s="115"/>
      <c r="NWR564" s="115"/>
      <c r="NWS564" s="115"/>
      <c r="NWT564" s="115"/>
      <c r="NWU564" s="115"/>
      <c r="NWV564" s="115"/>
      <c r="NWW564" s="115"/>
      <c r="NWX564" s="115"/>
      <c r="NWY564" s="115"/>
      <c r="NWZ564" s="115"/>
      <c r="NXA564" s="115"/>
      <c r="NXB564" s="115"/>
      <c r="NXC564" s="115"/>
      <c r="NXD564" s="115"/>
      <c r="NXE564" s="115"/>
      <c r="NXF564" s="115"/>
      <c r="NXG564" s="115"/>
      <c r="NXH564" s="115"/>
      <c r="NXI564" s="115"/>
      <c r="NXJ564" s="115"/>
      <c r="NXK564" s="115"/>
      <c r="NXL564" s="115"/>
      <c r="NXM564" s="115"/>
      <c r="NXN564" s="115"/>
      <c r="NXO564" s="115"/>
      <c r="NXP564" s="115"/>
      <c r="NXQ564" s="115"/>
      <c r="NXR564" s="115"/>
      <c r="NXS564" s="115"/>
      <c r="NXT564" s="115"/>
      <c r="NXU564" s="115"/>
      <c r="NXV564" s="115"/>
      <c r="NXW564" s="115"/>
      <c r="NXX564" s="115"/>
      <c r="NXY564" s="115"/>
      <c r="NXZ564" s="115"/>
      <c r="NYA564" s="115"/>
      <c r="NYB564" s="115"/>
      <c r="NYC564" s="115"/>
      <c r="NYD564" s="115"/>
      <c r="NYE564" s="115"/>
      <c r="NYF564" s="115"/>
      <c r="NYG564" s="115"/>
      <c r="NYH564" s="115"/>
      <c r="NYI564" s="115"/>
      <c r="NYJ564" s="115"/>
      <c r="NYK564" s="115"/>
      <c r="NYL564" s="115"/>
      <c r="NYM564" s="115"/>
      <c r="NYN564" s="115"/>
      <c r="NYO564" s="115"/>
      <c r="NYP564" s="115"/>
      <c r="NYQ564" s="115"/>
      <c r="NYR564" s="115"/>
      <c r="NYS564" s="115"/>
      <c r="NYT564" s="115"/>
      <c r="NYU564" s="115"/>
      <c r="NYV564" s="115"/>
      <c r="NYW564" s="115"/>
      <c r="NYX564" s="115"/>
      <c r="NYY564" s="115"/>
      <c r="NYZ564" s="115"/>
      <c r="NZA564" s="115"/>
      <c r="NZB564" s="115"/>
      <c r="NZC564" s="115"/>
      <c r="NZD564" s="115"/>
      <c r="NZE564" s="115"/>
      <c r="NZF564" s="115"/>
      <c r="NZG564" s="115"/>
      <c r="NZH564" s="115"/>
      <c r="NZI564" s="115"/>
      <c r="NZJ564" s="115"/>
      <c r="NZK564" s="115"/>
      <c r="NZL564" s="115"/>
      <c r="NZM564" s="115"/>
      <c r="NZN564" s="115"/>
      <c r="NZO564" s="115"/>
      <c r="NZP564" s="115"/>
      <c r="NZQ564" s="115"/>
      <c r="NZR564" s="115"/>
      <c r="NZS564" s="115"/>
      <c r="NZT564" s="115"/>
      <c r="NZU564" s="115"/>
      <c r="NZV564" s="115"/>
      <c r="NZW564" s="115"/>
      <c r="NZX564" s="115"/>
      <c r="NZY564" s="115"/>
      <c r="NZZ564" s="115"/>
      <c r="OAA564" s="115"/>
      <c r="OAB564" s="115"/>
      <c r="OAC564" s="115"/>
      <c r="OAD564" s="115"/>
      <c r="OAE564" s="115"/>
      <c r="OAF564" s="115"/>
      <c r="OAG564" s="115"/>
      <c r="OAH564" s="115"/>
      <c r="OAI564" s="115"/>
      <c r="OAJ564" s="115"/>
      <c r="OAK564" s="115"/>
      <c r="OAL564" s="115"/>
      <c r="OAM564" s="115"/>
      <c r="OAN564" s="115"/>
      <c r="OAO564" s="115"/>
      <c r="OAP564" s="115"/>
      <c r="OAQ564" s="115"/>
      <c r="OAR564" s="115"/>
      <c r="OAS564" s="115"/>
      <c r="OAT564" s="115"/>
      <c r="OAU564" s="115"/>
      <c r="OAV564" s="115"/>
      <c r="OAW564" s="115"/>
      <c r="OAX564" s="115"/>
      <c r="OAY564" s="115"/>
      <c r="OAZ564" s="115"/>
      <c r="OBA564" s="115"/>
      <c r="OBB564" s="115"/>
      <c r="OBC564" s="115"/>
      <c r="OBD564" s="115"/>
      <c r="OBE564" s="115"/>
      <c r="OBF564" s="115"/>
      <c r="OBG564" s="115"/>
      <c r="OBH564" s="115"/>
      <c r="OBI564" s="115"/>
      <c r="OBJ564" s="115"/>
      <c r="OBK564" s="115"/>
      <c r="OBL564" s="115"/>
      <c r="OBM564" s="115"/>
      <c r="OBN564" s="115"/>
      <c r="OBO564" s="115"/>
      <c r="OBP564" s="115"/>
      <c r="OBQ564" s="115"/>
      <c r="OBR564" s="115"/>
      <c r="OBS564" s="115"/>
      <c r="OBT564" s="115"/>
      <c r="OBU564" s="115"/>
      <c r="OBV564" s="115"/>
      <c r="OBW564" s="115"/>
      <c r="OBX564" s="115"/>
      <c r="OBY564" s="115"/>
      <c r="OBZ564" s="115"/>
      <c r="OCA564" s="115"/>
      <c r="OCB564" s="115"/>
      <c r="OCC564" s="115"/>
      <c r="OCD564" s="115"/>
      <c r="OCE564" s="115"/>
      <c r="OCF564" s="115"/>
      <c r="OCG564" s="115"/>
      <c r="OCH564" s="115"/>
      <c r="OCI564" s="115"/>
      <c r="OCJ564" s="115"/>
      <c r="OCK564" s="115"/>
      <c r="OCL564" s="115"/>
      <c r="OCM564" s="115"/>
      <c r="OCN564" s="115"/>
      <c r="OCO564" s="115"/>
      <c r="OCP564" s="115"/>
      <c r="OCQ564" s="115"/>
      <c r="OCR564" s="115"/>
      <c r="OCS564" s="115"/>
      <c r="OCT564" s="115"/>
      <c r="OCU564" s="115"/>
      <c r="OCV564" s="115"/>
      <c r="OCW564" s="115"/>
      <c r="OCX564" s="115"/>
      <c r="OCY564" s="115"/>
      <c r="OCZ564" s="115"/>
      <c r="ODA564" s="115"/>
      <c r="ODB564" s="115"/>
      <c r="ODC564" s="115"/>
      <c r="ODD564" s="115"/>
      <c r="ODE564" s="115"/>
      <c r="ODF564" s="115"/>
      <c r="ODG564" s="115"/>
      <c r="ODH564" s="115"/>
      <c r="ODI564" s="115"/>
      <c r="ODJ564" s="115"/>
      <c r="ODK564" s="115"/>
      <c r="ODL564" s="115"/>
      <c r="ODM564" s="115"/>
      <c r="ODN564" s="115"/>
      <c r="ODO564" s="115"/>
      <c r="ODP564" s="115"/>
      <c r="ODQ564" s="115"/>
      <c r="ODR564" s="115"/>
      <c r="ODS564" s="115"/>
      <c r="ODT564" s="115"/>
      <c r="ODU564" s="115"/>
      <c r="ODV564" s="115"/>
      <c r="ODW564" s="115"/>
      <c r="ODX564" s="115"/>
      <c r="ODY564" s="115"/>
      <c r="ODZ564" s="115"/>
      <c r="OEA564" s="115"/>
      <c r="OEB564" s="115"/>
      <c r="OEC564" s="115"/>
      <c r="OED564" s="115"/>
      <c r="OEE564" s="115"/>
      <c r="OEF564" s="115"/>
      <c r="OEG564" s="115"/>
      <c r="OEH564" s="115"/>
      <c r="OEI564" s="115"/>
      <c r="OEJ564" s="115"/>
      <c r="OEK564" s="115"/>
      <c r="OEL564" s="115"/>
      <c r="OEM564" s="115"/>
      <c r="OEN564" s="115"/>
      <c r="OEO564" s="115"/>
      <c r="OEP564" s="115"/>
      <c r="OEQ564" s="115"/>
      <c r="OER564" s="115"/>
      <c r="OES564" s="115"/>
      <c r="OET564" s="115"/>
      <c r="OEU564" s="115"/>
      <c r="OEV564" s="115"/>
      <c r="OEW564" s="115"/>
      <c r="OEX564" s="115"/>
      <c r="OEY564" s="115"/>
      <c r="OEZ564" s="115"/>
      <c r="OFA564" s="115"/>
      <c r="OFB564" s="115"/>
      <c r="OFC564" s="115"/>
      <c r="OFD564" s="115"/>
      <c r="OFE564" s="115"/>
      <c r="OFF564" s="115"/>
      <c r="OFG564" s="115"/>
      <c r="OFH564" s="115"/>
      <c r="OFI564" s="115"/>
      <c r="OFJ564" s="115"/>
      <c r="OFK564" s="115"/>
      <c r="OFL564" s="115"/>
      <c r="OFM564" s="115"/>
      <c r="OFN564" s="115"/>
      <c r="OFO564" s="115"/>
      <c r="OFP564" s="115"/>
      <c r="OFQ564" s="115"/>
      <c r="OFR564" s="115"/>
      <c r="OFS564" s="115"/>
      <c r="OFT564" s="115"/>
      <c r="OFU564" s="115"/>
      <c r="OFV564" s="115"/>
      <c r="OFW564" s="115"/>
      <c r="OFX564" s="115"/>
      <c r="OFY564" s="115"/>
      <c r="OFZ564" s="115"/>
      <c r="OGA564" s="115"/>
      <c r="OGB564" s="115"/>
      <c r="OGC564" s="115"/>
      <c r="OGD564" s="115"/>
      <c r="OGE564" s="115"/>
      <c r="OGF564" s="115"/>
      <c r="OGG564" s="115"/>
      <c r="OGH564" s="115"/>
      <c r="OGI564" s="115"/>
      <c r="OGJ564" s="115"/>
      <c r="OGK564" s="115"/>
      <c r="OGL564" s="115"/>
      <c r="OGM564" s="115"/>
      <c r="OGN564" s="115"/>
      <c r="OGO564" s="115"/>
      <c r="OGP564" s="115"/>
      <c r="OGQ564" s="115"/>
      <c r="OGR564" s="115"/>
      <c r="OGS564" s="115"/>
      <c r="OGT564" s="115"/>
      <c r="OGU564" s="115"/>
      <c r="OGV564" s="115"/>
      <c r="OGW564" s="115"/>
      <c r="OGX564" s="115"/>
      <c r="OGY564" s="115"/>
      <c r="OGZ564" s="115"/>
      <c r="OHA564" s="115"/>
      <c r="OHB564" s="115"/>
      <c r="OHC564" s="115"/>
      <c r="OHD564" s="115"/>
      <c r="OHE564" s="115"/>
      <c r="OHF564" s="115"/>
      <c r="OHG564" s="115"/>
      <c r="OHH564" s="115"/>
      <c r="OHI564" s="115"/>
      <c r="OHJ564" s="115"/>
      <c r="OHK564" s="115"/>
      <c r="OHL564" s="115"/>
      <c r="OHM564" s="115"/>
      <c r="OHN564" s="115"/>
      <c r="OHO564" s="115"/>
      <c r="OHP564" s="115"/>
      <c r="OHQ564" s="115"/>
      <c r="OHR564" s="115"/>
      <c r="OHS564" s="115"/>
      <c r="OHT564" s="115"/>
      <c r="OHU564" s="115"/>
      <c r="OHV564" s="115"/>
      <c r="OHW564" s="115"/>
      <c r="OHX564" s="115"/>
      <c r="OHY564" s="115"/>
      <c r="OHZ564" s="115"/>
      <c r="OIA564" s="115"/>
      <c r="OIB564" s="115"/>
      <c r="OIC564" s="115"/>
      <c r="OID564" s="115"/>
      <c r="OIE564" s="115"/>
      <c r="OIF564" s="115"/>
      <c r="OIG564" s="115"/>
      <c r="OIH564" s="115"/>
      <c r="OII564" s="115"/>
      <c r="OIJ564" s="115"/>
      <c r="OIK564" s="115"/>
      <c r="OIL564" s="115"/>
      <c r="OIM564" s="115"/>
      <c r="OIN564" s="115"/>
      <c r="OIO564" s="115"/>
      <c r="OIP564" s="115"/>
      <c r="OIQ564" s="115"/>
      <c r="OIR564" s="115"/>
      <c r="OIS564" s="115"/>
      <c r="OIT564" s="115"/>
      <c r="OIU564" s="115"/>
      <c r="OIV564" s="115"/>
      <c r="OIW564" s="115"/>
      <c r="OIX564" s="115"/>
      <c r="OIY564" s="115"/>
      <c r="OIZ564" s="115"/>
      <c r="OJA564" s="115"/>
      <c r="OJB564" s="115"/>
      <c r="OJC564" s="115"/>
      <c r="OJD564" s="115"/>
      <c r="OJE564" s="115"/>
      <c r="OJF564" s="115"/>
      <c r="OJG564" s="115"/>
      <c r="OJH564" s="115"/>
      <c r="OJI564" s="115"/>
      <c r="OJJ564" s="115"/>
      <c r="OJK564" s="115"/>
      <c r="OJL564" s="115"/>
      <c r="OJM564" s="115"/>
      <c r="OJN564" s="115"/>
      <c r="OJO564" s="115"/>
      <c r="OJP564" s="115"/>
      <c r="OJQ564" s="115"/>
      <c r="OJR564" s="115"/>
      <c r="OJS564" s="115"/>
      <c r="OJT564" s="115"/>
      <c r="OJU564" s="115"/>
      <c r="OJV564" s="115"/>
      <c r="OJW564" s="115"/>
      <c r="OJX564" s="115"/>
      <c r="OJY564" s="115"/>
      <c r="OJZ564" s="115"/>
      <c r="OKA564" s="115"/>
      <c r="OKB564" s="115"/>
      <c r="OKC564" s="115"/>
      <c r="OKD564" s="115"/>
      <c r="OKE564" s="115"/>
      <c r="OKF564" s="115"/>
      <c r="OKG564" s="115"/>
      <c r="OKH564" s="115"/>
      <c r="OKI564" s="115"/>
      <c r="OKJ564" s="115"/>
      <c r="OKK564" s="115"/>
      <c r="OKL564" s="115"/>
      <c r="OKM564" s="115"/>
      <c r="OKN564" s="115"/>
      <c r="OKO564" s="115"/>
      <c r="OKP564" s="115"/>
      <c r="OKQ564" s="115"/>
      <c r="OKR564" s="115"/>
      <c r="OKS564" s="115"/>
      <c r="OKT564" s="115"/>
      <c r="OKU564" s="115"/>
      <c r="OKV564" s="115"/>
      <c r="OKW564" s="115"/>
      <c r="OKX564" s="115"/>
      <c r="OKY564" s="115"/>
      <c r="OKZ564" s="115"/>
      <c r="OLA564" s="115"/>
      <c r="OLB564" s="115"/>
      <c r="OLC564" s="115"/>
      <c r="OLD564" s="115"/>
      <c r="OLE564" s="115"/>
      <c r="OLF564" s="115"/>
      <c r="OLG564" s="115"/>
      <c r="OLH564" s="115"/>
      <c r="OLI564" s="115"/>
      <c r="OLJ564" s="115"/>
      <c r="OLK564" s="115"/>
      <c r="OLL564" s="115"/>
      <c r="OLM564" s="115"/>
      <c r="OLN564" s="115"/>
      <c r="OLO564" s="115"/>
      <c r="OLP564" s="115"/>
      <c r="OLQ564" s="115"/>
      <c r="OLR564" s="115"/>
      <c r="OLS564" s="115"/>
      <c r="OLT564" s="115"/>
      <c r="OLU564" s="115"/>
      <c r="OLV564" s="115"/>
      <c r="OLW564" s="115"/>
      <c r="OLX564" s="115"/>
      <c r="OLY564" s="115"/>
      <c r="OLZ564" s="115"/>
      <c r="OMA564" s="115"/>
      <c r="OMB564" s="115"/>
      <c r="OMC564" s="115"/>
      <c r="OMD564" s="115"/>
      <c r="OME564" s="115"/>
      <c r="OMF564" s="115"/>
      <c r="OMG564" s="115"/>
      <c r="OMH564" s="115"/>
      <c r="OMI564" s="115"/>
      <c r="OMJ564" s="115"/>
      <c r="OMK564" s="115"/>
      <c r="OML564" s="115"/>
      <c r="OMM564" s="115"/>
      <c r="OMN564" s="115"/>
      <c r="OMO564" s="115"/>
      <c r="OMP564" s="115"/>
      <c r="OMQ564" s="115"/>
      <c r="OMR564" s="115"/>
      <c r="OMS564" s="115"/>
      <c r="OMT564" s="115"/>
      <c r="OMU564" s="115"/>
      <c r="OMV564" s="115"/>
      <c r="OMW564" s="115"/>
      <c r="OMX564" s="115"/>
      <c r="OMY564" s="115"/>
      <c r="OMZ564" s="115"/>
      <c r="ONA564" s="115"/>
      <c r="ONB564" s="115"/>
      <c r="ONC564" s="115"/>
      <c r="OND564" s="115"/>
      <c r="ONE564" s="115"/>
      <c r="ONF564" s="115"/>
      <c r="ONG564" s="115"/>
      <c r="ONH564" s="115"/>
      <c r="ONI564" s="115"/>
      <c r="ONJ564" s="115"/>
      <c r="ONK564" s="115"/>
      <c r="ONL564" s="115"/>
      <c r="ONM564" s="115"/>
      <c r="ONN564" s="115"/>
      <c r="ONO564" s="115"/>
      <c r="ONP564" s="115"/>
      <c r="ONQ564" s="115"/>
      <c r="ONR564" s="115"/>
      <c r="ONS564" s="115"/>
      <c r="ONT564" s="115"/>
      <c r="ONU564" s="115"/>
      <c r="ONV564" s="115"/>
      <c r="ONW564" s="115"/>
      <c r="ONX564" s="115"/>
      <c r="ONY564" s="115"/>
      <c r="ONZ564" s="115"/>
      <c r="OOA564" s="115"/>
      <c r="OOB564" s="115"/>
      <c r="OOC564" s="115"/>
      <c r="OOD564" s="115"/>
      <c r="OOE564" s="115"/>
      <c r="OOF564" s="115"/>
      <c r="OOG564" s="115"/>
      <c r="OOH564" s="115"/>
      <c r="OOI564" s="115"/>
      <c r="OOJ564" s="115"/>
      <c r="OOK564" s="115"/>
      <c r="OOL564" s="115"/>
      <c r="OOM564" s="115"/>
      <c r="OON564" s="115"/>
      <c r="OOO564" s="115"/>
      <c r="OOP564" s="115"/>
      <c r="OOQ564" s="115"/>
      <c r="OOR564" s="115"/>
      <c r="OOS564" s="115"/>
      <c r="OOT564" s="115"/>
      <c r="OOU564" s="115"/>
      <c r="OOV564" s="115"/>
      <c r="OOW564" s="115"/>
      <c r="OOX564" s="115"/>
      <c r="OOY564" s="115"/>
      <c r="OOZ564" s="115"/>
      <c r="OPA564" s="115"/>
      <c r="OPB564" s="115"/>
      <c r="OPC564" s="115"/>
      <c r="OPD564" s="115"/>
      <c r="OPE564" s="115"/>
      <c r="OPF564" s="115"/>
      <c r="OPG564" s="115"/>
      <c r="OPH564" s="115"/>
      <c r="OPI564" s="115"/>
      <c r="OPJ564" s="115"/>
      <c r="OPK564" s="115"/>
      <c r="OPL564" s="115"/>
      <c r="OPM564" s="115"/>
      <c r="OPN564" s="115"/>
      <c r="OPO564" s="115"/>
      <c r="OPP564" s="115"/>
      <c r="OPQ564" s="115"/>
      <c r="OPR564" s="115"/>
      <c r="OPS564" s="115"/>
      <c r="OPT564" s="115"/>
      <c r="OPU564" s="115"/>
      <c r="OPV564" s="115"/>
      <c r="OPW564" s="115"/>
      <c r="OPX564" s="115"/>
      <c r="OPY564" s="115"/>
      <c r="OPZ564" s="115"/>
      <c r="OQA564" s="115"/>
      <c r="OQB564" s="115"/>
      <c r="OQC564" s="115"/>
      <c r="OQD564" s="115"/>
      <c r="OQE564" s="115"/>
      <c r="OQF564" s="115"/>
      <c r="OQG564" s="115"/>
      <c r="OQH564" s="115"/>
      <c r="OQI564" s="115"/>
      <c r="OQJ564" s="115"/>
      <c r="OQK564" s="115"/>
      <c r="OQL564" s="115"/>
      <c r="OQM564" s="115"/>
      <c r="OQN564" s="115"/>
      <c r="OQO564" s="115"/>
      <c r="OQP564" s="115"/>
      <c r="OQQ564" s="115"/>
      <c r="OQR564" s="115"/>
      <c r="OQS564" s="115"/>
      <c r="OQT564" s="115"/>
      <c r="OQU564" s="115"/>
      <c r="OQV564" s="115"/>
      <c r="OQW564" s="115"/>
      <c r="OQX564" s="115"/>
      <c r="OQY564" s="115"/>
      <c r="OQZ564" s="115"/>
      <c r="ORA564" s="115"/>
      <c r="ORB564" s="115"/>
      <c r="ORC564" s="115"/>
      <c r="ORD564" s="115"/>
      <c r="ORE564" s="115"/>
      <c r="ORF564" s="115"/>
      <c r="ORG564" s="115"/>
      <c r="ORH564" s="115"/>
      <c r="ORI564" s="115"/>
      <c r="ORJ564" s="115"/>
      <c r="ORK564" s="115"/>
      <c r="ORL564" s="115"/>
      <c r="ORM564" s="115"/>
      <c r="ORN564" s="115"/>
      <c r="ORO564" s="115"/>
      <c r="ORP564" s="115"/>
      <c r="ORQ564" s="115"/>
      <c r="ORR564" s="115"/>
      <c r="ORS564" s="115"/>
      <c r="ORT564" s="115"/>
      <c r="ORU564" s="115"/>
      <c r="ORV564" s="115"/>
      <c r="ORW564" s="115"/>
      <c r="ORX564" s="115"/>
      <c r="ORY564" s="115"/>
      <c r="ORZ564" s="115"/>
      <c r="OSA564" s="115"/>
      <c r="OSB564" s="115"/>
      <c r="OSC564" s="115"/>
      <c r="OSD564" s="115"/>
      <c r="OSE564" s="115"/>
      <c r="OSF564" s="115"/>
      <c r="OSG564" s="115"/>
      <c r="OSH564" s="115"/>
      <c r="OSI564" s="115"/>
      <c r="OSJ564" s="115"/>
      <c r="OSK564" s="115"/>
      <c r="OSL564" s="115"/>
      <c r="OSM564" s="115"/>
      <c r="OSN564" s="115"/>
      <c r="OSO564" s="115"/>
      <c r="OSP564" s="115"/>
      <c r="OSQ564" s="115"/>
      <c r="OSR564" s="115"/>
      <c r="OSS564" s="115"/>
      <c r="OST564" s="115"/>
      <c r="OSU564" s="115"/>
      <c r="OSV564" s="115"/>
      <c r="OSW564" s="115"/>
      <c r="OSX564" s="115"/>
      <c r="OSY564" s="115"/>
      <c r="OSZ564" s="115"/>
      <c r="OTA564" s="115"/>
      <c r="OTB564" s="115"/>
      <c r="OTC564" s="115"/>
      <c r="OTD564" s="115"/>
      <c r="OTE564" s="115"/>
      <c r="OTF564" s="115"/>
      <c r="OTG564" s="115"/>
      <c r="OTH564" s="115"/>
      <c r="OTI564" s="115"/>
      <c r="OTJ564" s="115"/>
      <c r="OTK564" s="115"/>
      <c r="OTL564" s="115"/>
      <c r="OTM564" s="115"/>
      <c r="OTN564" s="115"/>
      <c r="OTO564" s="115"/>
      <c r="OTP564" s="115"/>
      <c r="OTQ564" s="115"/>
      <c r="OTR564" s="115"/>
      <c r="OTS564" s="115"/>
      <c r="OTT564" s="115"/>
      <c r="OTU564" s="115"/>
      <c r="OTV564" s="115"/>
      <c r="OTW564" s="115"/>
      <c r="OTX564" s="115"/>
      <c r="OTY564" s="115"/>
      <c r="OTZ564" s="115"/>
      <c r="OUA564" s="115"/>
      <c r="OUB564" s="115"/>
      <c r="OUC564" s="115"/>
      <c r="OUD564" s="115"/>
      <c r="OUE564" s="115"/>
      <c r="OUF564" s="115"/>
      <c r="OUG564" s="115"/>
      <c r="OUH564" s="115"/>
      <c r="OUI564" s="115"/>
      <c r="OUJ564" s="115"/>
      <c r="OUK564" s="115"/>
      <c r="OUL564" s="115"/>
      <c r="OUM564" s="115"/>
      <c r="OUN564" s="115"/>
      <c r="OUO564" s="115"/>
      <c r="OUP564" s="115"/>
      <c r="OUQ564" s="115"/>
      <c r="OUR564" s="115"/>
      <c r="OUS564" s="115"/>
      <c r="OUT564" s="115"/>
      <c r="OUU564" s="115"/>
      <c r="OUV564" s="115"/>
      <c r="OUW564" s="115"/>
      <c r="OUX564" s="115"/>
      <c r="OUY564" s="115"/>
      <c r="OUZ564" s="115"/>
      <c r="OVA564" s="115"/>
      <c r="OVB564" s="115"/>
      <c r="OVC564" s="115"/>
      <c r="OVD564" s="115"/>
      <c r="OVE564" s="115"/>
      <c r="OVF564" s="115"/>
      <c r="OVG564" s="115"/>
      <c r="OVH564" s="115"/>
      <c r="OVI564" s="115"/>
      <c r="OVJ564" s="115"/>
      <c r="OVK564" s="115"/>
      <c r="OVL564" s="115"/>
      <c r="OVM564" s="115"/>
      <c r="OVN564" s="115"/>
      <c r="OVO564" s="115"/>
      <c r="OVP564" s="115"/>
      <c r="OVQ564" s="115"/>
      <c r="OVR564" s="115"/>
      <c r="OVS564" s="115"/>
      <c r="OVT564" s="115"/>
      <c r="OVU564" s="115"/>
      <c r="OVV564" s="115"/>
      <c r="OVW564" s="115"/>
      <c r="OVX564" s="115"/>
      <c r="OVY564" s="115"/>
      <c r="OVZ564" s="115"/>
      <c r="OWA564" s="115"/>
      <c r="OWB564" s="115"/>
      <c r="OWC564" s="115"/>
      <c r="OWD564" s="115"/>
      <c r="OWE564" s="115"/>
      <c r="OWF564" s="115"/>
      <c r="OWG564" s="115"/>
      <c r="OWH564" s="115"/>
      <c r="OWI564" s="115"/>
      <c r="OWJ564" s="115"/>
      <c r="OWK564" s="115"/>
      <c r="OWL564" s="115"/>
      <c r="OWM564" s="115"/>
      <c r="OWN564" s="115"/>
      <c r="OWO564" s="115"/>
      <c r="OWP564" s="115"/>
      <c r="OWQ564" s="115"/>
      <c r="OWR564" s="115"/>
      <c r="OWS564" s="115"/>
      <c r="OWT564" s="115"/>
      <c r="OWU564" s="115"/>
      <c r="OWV564" s="115"/>
      <c r="OWW564" s="115"/>
      <c r="OWX564" s="115"/>
      <c r="OWY564" s="115"/>
      <c r="OWZ564" s="115"/>
      <c r="OXA564" s="115"/>
      <c r="OXB564" s="115"/>
      <c r="OXC564" s="115"/>
      <c r="OXD564" s="115"/>
      <c r="OXE564" s="115"/>
      <c r="OXF564" s="115"/>
      <c r="OXG564" s="115"/>
      <c r="OXH564" s="115"/>
      <c r="OXI564" s="115"/>
      <c r="OXJ564" s="115"/>
      <c r="OXK564" s="115"/>
      <c r="OXL564" s="115"/>
      <c r="OXM564" s="115"/>
      <c r="OXN564" s="115"/>
      <c r="OXO564" s="115"/>
      <c r="OXP564" s="115"/>
      <c r="OXQ564" s="115"/>
      <c r="OXR564" s="115"/>
      <c r="OXS564" s="115"/>
      <c r="OXT564" s="115"/>
      <c r="OXU564" s="115"/>
      <c r="OXV564" s="115"/>
      <c r="OXW564" s="115"/>
      <c r="OXX564" s="115"/>
      <c r="OXY564" s="115"/>
      <c r="OXZ564" s="115"/>
      <c r="OYA564" s="115"/>
      <c r="OYB564" s="115"/>
      <c r="OYC564" s="115"/>
      <c r="OYD564" s="115"/>
      <c r="OYE564" s="115"/>
      <c r="OYF564" s="115"/>
      <c r="OYG564" s="115"/>
      <c r="OYH564" s="115"/>
      <c r="OYI564" s="115"/>
      <c r="OYJ564" s="115"/>
      <c r="OYK564" s="115"/>
      <c r="OYL564" s="115"/>
      <c r="OYM564" s="115"/>
      <c r="OYN564" s="115"/>
      <c r="OYO564" s="115"/>
      <c r="OYP564" s="115"/>
      <c r="OYQ564" s="115"/>
      <c r="OYR564" s="115"/>
      <c r="OYS564" s="115"/>
      <c r="OYT564" s="115"/>
      <c r="OYU564" s="115"/>
      <c r="OYV564" s="115"/>
      <c r="OYW564" s="115"/>
      <c r="OYX564" s="115"/>
      <c r="OYY564" s="115"/>
      <c r="OYZ564" s="115"/>
      <c r="OZA564" s="115"/>
      <c r="OZB564" s="115"/>
      <c r="OZC564" s="115"/>
      <c r="OZD564" s="115"/>
      <c r="OZE564" s="115"/>
      <c r="OZF564" s="115"/>
      <c r="OZG564" s="115"/>
      <c r="OZH564" s="115"/>
      <c r="OZI564" s="115"/>
      <c r="OZJ564" s="115"/>
      <c r="OZK564" s="115"/>
      <c r="OZL564" s="115"/>
      <c r="OZM564" s="115"/>
      <c r="OZN564" s="115"/>
      <c r="OZO564" s="115"/>
      <c r="OZP564" s="115"/>
      <c r="OZQ564" s="115"/>
      <c r="OZR564" s="115"/>
      <c r="OZS564" s="115"/>
      <c r="OZT564" s="115"/>
      <c r="OZU564" s="115"/>
      <c r="OZV564" s="115"/>
      <c r="OZW564" s="115"/>
      <c r="OZX564" s="115"/>
      <c r="OZY564" s="115"/>
      <c r="OZZ564" s="115"/>
      <c r="PAA564" s="115"/>
      <c r="PAB564" s="115"/>
      <c r="PAC564" s="115"/>
      <c r="PAD564" s="115"/>
      <c r="PAE564" s="115"/>
      <c r="PAF564" s="115"/>
      <c r="PAG564" s="115"/>
      <c r="PAH564" s="115"/>
      <c r="PAI564" s="115"/>
      <c r="PAJ564" s="115"/>
      <c r="PAK564" s="115"/>
      <c r="PAL564" s="115"/>
      <c r="PAM564" s="115"/>
      <c r="PAN564" s="115"/>
      <c r="PAO564" s="115"/>
      <c r="PAP564" s="115"/>
      <c r="PAQ564" s="115"/>
      <c r="PAR564" s="115"/>
      <c r="PAS564" s="115"/>
      <c r="PAT564" s="115"/>
      <c r="PAU564" s="115"/>
      <c r="PAV564" s="115"/>
      <c r="PAW564" s="115"/>
      <c r="PAX564" s="115"/>
      <c r="PAY564" s="115"/>
      <c r="PAZ564" s="115"/>
      <c r="PBA564" s="115"/>
      <c r="PBB564" s="115"/>
      <c r="PBC564" s="115"/>
      <c r="PBD564" s="115"/>
      <c r="PBE564" s="115"/>
      <c r="PBF564" s="115"/>
      <c r="PBG564" s="115"/>
      <c r="PBH564" s="115"/>
      <c r="PBI564" s="115"/>
      <c r="PBJ564" s="115"/>
      <c r="PBK564" s="115"/>
      <c r="PBL564" s="115"/>
      <c r="PBM564" s="115"/>
      <c r="PBN564" s="115"/>
      <c r="PBO564" s="115"/>
      <c r="PBP564" s="115"/>
      <c r="PBQ564" s="115"/>
      <c r="PBR564" s="115"/>
      <c r="PBS564" s="115"/>
      <c r="PBT564" s="115"/>
      <c r="PBU564" s="115"/>
      <c r="PBV564" s="115"/>
      <c r="PBW564" s="115"/>
      <c r="PBX564" s="115"/>
      <c r="PBY564" s="115"/>
      <c r="PBZ564" s="115"/>
      <c r="PCA564" s="115"/>
      <c r="PCB564" s="115"/>
      <c r="PCC564" s="115"/>
      <c r="PCD564" s="115"/>
      <c r="PCE564" s="115"/>
      <c r="PCF564" s="115"/>
      <c r="PCG564" s="115"/>
      <c r="PCH564" s="115"/>
      <c r="PCI564" s="115"/>
      <c r="PCJ564" s="115"/>
      <c r="PCK564" s="115"/>
      <c r="PCL564" s="115"/>
      <c r="PCM564" s="115"/>
      <c r="PCN564" s="115"/>
      <c r="PCO564" s="115"/>
      <c r="PCP564" s="115"/>
      <c r="PCQ564" s="115"/>
      <c r="PCR564" s="115"/>
      <c r="PCS564" s="115"/>
      <c r="PCT564" s="115"/>
      <c r="PCU564" s="115"/>
      <c r="PCV564" s="115"/>
      <c r="PCW564" s="115"/>
      <c r="PCX564" s="115"/>
      <c r="PCY564" s="115"/>
      <c r="PCZ564" s="115"/>
      <c r="PDA564" s="115"/>
      <c r="PDB564" s="115"/>
      <c r="PDC564" s="115"/>
      <c r="PDD564" s="115"/>
      <c r="PDE564" s="115"/>
      <c r="PDF564" s="115"/>
      <c r="PDG564" s="115"/>
      <c r="PDH564" s="115"/>
      <c r="PDI564" s="115"/>
      <c r="PDJ564" s="115"/>
      <c r="PDK564" s="115"/>
      <c r="PDL564" s="115"/>
      <c r="PDM564" s="115"/>
      <c r="PDN564" s="115"/>
      <c r="PDO564" s="115"/>
      <c r="PDP564" s="115"/>
      <c r="PDQ564" s="115"/>
      <c r="PDR564" s="115"/>
      <c r="PDS564" s="115"/>
      <c r="PDT564" s="115"/>
      <c r="PDU564" s="115"/>
      <c r="PDV564" s="115"/>
      <c r="PDW564" s="115"/>
      <c r="PDX564" s="115"/>
      <c r="PDY564" s="115"/>
      <c r="PDZ564" s="115"/>
      <c r="PEA564" s="115"/>
      <c r="PEB564" s="115"/>
      <c r="PEC564" s="115"/>
      <c r="PED564" s="115"/>
      <c r="PEE564" s="115"/>
      <c r="PEF564" s="115"/>
      <c r="PEG564" s="115"/>
      <c r="PEH564" s="115"/>
      <c r="PEI564" s="115"/>
      <c r="PEJ564" s="115"/>
      <c r="PEK564" s="115"/>
      <c r="PEL564" s="115"/>
      <c r="PEM564" s="115"/>
      <c r="PEN564" s="115"/>
      <c r="PEO564" s="115"/>
      <c r="PEP564" s="115"/>
      <c r="PEQ564" s="115"/>
      <c r="PER564" s="115"/>
      <c r="PES564" s="115"/>
      <c r="PET564" s="115"/>
      <c r="PEU564" s="115"/>
      <c r="PEV564" s="115"/>
      <c r="PEW564" s="115"/>
      <c r="PEX564" s="115"/>
      <c r="PEY564" s="115"/>
      <c r="PEZ564" s="115"/>
      <c r="PFA564" s="115"/>
      <c r="PFB564" s="115"/>
      <c r="PFC564" s="115"/>
      <c r="PFD564" s="115"/>
      <c r="PFE564" s="115"/>
      <c r="PFF564" s="115"/>
      <c r="PFG564" s="115"/>
      <c r="PFH564" s="115"/>
      <c r="PFI564" s="115"/>
      <c r="PFJ564" s="115"/>
      <c r="PFK564" s="115"/>
      <c r="PFL564" s="115"/>
      <c r="PFM564" s="115"/>
      <c r="PFN564" s="115"/>
      <c r="PFO564" s="115"/>
      <c r="PFP564" s="115"/>
      <c r="PFQ564" s="115"/>
      <c r="PFR564" s="115"/>
      <c r="PFS564" s="115"/>
      <c r="PFT564" s="115"/>
      <c r="PFU564" s="115"/>
      <c r="PFV564" s="115"/>
      <c r="PFW564" s="115"/>
      <c r="PFX564" s="115"/>
      <c r="PFY564" s="115"/>
      <c r="PFZ564" s="115"/>
      <c r="PGA564" s="115"/>
      <c r="PGB564" s="115"/>
      <c r="PGC564" s="115"/>
      <c r="PGD564" s="115"/>
      <c r="PGE564" s="115"/>
      <c r="PGF564" s="115"/>
      <c r="PGG564" s="115"/>
      <c r="PGH564" s="115"/>
      <c r="PGI564" s="115"/>
      <c r="PGJ564" s="115"/>
      <c r="PGK564" s="115"/>
      <c r="PGL564" s="115"/>
      <c r="PGM564" s="115"/>
      <c r="PGN564" s="115"/>
      <c r="PGO564" s="115"/>
      <c r="PGP564" s="115"/>
      <c r="PGQ564" s="115"/>
      <c r="PGR564" s="115"/>
      <c r="PGS564" s="115"/>
      <c r="PGT564" s="115"/>
      <c r="PGU564" s="115"/>
      <c r="PGV564" s="115"/>
      <c r="PGW564" s="115"/>
      <c r="PGX564" s="115"/>
      <c r="PGY564" s="115"/>
      <c r="PGZ564" s="115"/>
      <c r="PHA564" s="115"/>
      <c r="PHB564" s="115"/>
      <c r="PHC564" s="115"/>
      <c r="PHD564" s="115"/>
      <c r="PHE564" s="115"/>
      <c r="PHF564" s="115"/>
      <c r="PHG564" s="115"/>
      <c r="PHH564" s="115"/>
      <c r="PHI564" s="115"/>
      <c r="PHJ564" s="115"/>
      <c r="PHK564" s="115"/>
      <c r="PHL564" s="115"/>
      <c r="PHM564" s="115"/>
      <c r="PHN564" s="115"/>
      <c r="PHO564" s="115"/>
      <c r="PHP564" s="115"/>
      <c r="PHQ564" s="115"/>
      <c r="PHR564" s="115"/>
      <c r="PHS564" s="115"/>
      <c r="PHT564" s="115"/>
      <c r="PHU564" s="115"/>
      <c r="PHV564" s="115"/>
      <c r="PHW564" s="115"/>
      <c r="PHX564" s="115"/>
      <c r="PHY564" s="115"/>
      <c r="PHZ564" s="115"/>
      <c r="PIA564" s="115"/>
      <c r="PIB564" s="115"/>
      <c r="PIC564" s="115"/>
      <c r="PID564" s="115"/>
      <c r="PIE564" s="115"/>
      <c r="PIF564" s="115"/>
      <c r="PIG564" s="115"/>
      <c r="PIH564" s="115"/>
      <c r="PII564" s="115"/>
      <c r="PIJ564" s="115"/>
      <c r="PIK564" s="115"/>
      <c r="PIL564" s="115"/>
      <c r="PIM564" s="115"/>
      <c r="PIN564" s="115"/>
      <c r="PIO564" s="115"/>
      <c r="PIP564" s="115"/>
      <c r="PIQ564" s="115"/>
      <c r="PIR564" s="115"/>
      <c r="PIS564" s="115"/>
      <c r="PIT564" s="115"/>
      <c r="PIU564" s="115"/>
      <c r="PIV564" s="115"/>
      <c r="PIW564" s="115"/>
      <c r="PIX564" s="115"/>
      <c r="PIY564" s="115"/>
      <c r="PIZ564" s="115"/>
      <c r="PJA564" s="115"/>
      <c r="PJB564" s="115"/>
      <c r="PJC564" s="115"/>
      <c r="PJD564" s="115"/>
      <c r="PJE564" s="115"/>
      <c r="PJF564" s="115"/>
      <c r="PJG564" s="115"/>
      <c r="PJH564" s="115"/>
      <c r="PJI564" s="115"/>
      <c r="PJJ564" s="115"/>
      <c r="PJK564" s="115"/>
      <c r="PJL564" s="115"/>
      <c r="PJM564" s="115"/>
      <c r="PJN564" s="115"/>
      <c r="PJO564" s="115"/>
      <c r="PJP564" s="115"/>
      <c r="PJQ564" s="115"/>
      <c r="PJR564" s="115"/>
      <c r="PJS564" s="115"/>
      <c r="PJT564" s="115"/>
      <c r="PJU564" s="115"/>
      <c r="PJV564" s="115"/>
      <c r="PJW564" s="115"/>
      <c r="PJX564" s="115"/>
      <c r="PJY564" s="115"/>
      <c r="PJZ564" s="115"/>
      <c r="PKA564" s="115"/>
      <c r="PKB564" s="115"/>
      <c r="PKC564" s="115"/>
      <c r="PKD564" s="115"/>
      <c r="PKE564" s="115"/>
      <c r="PKF564" s="115"/>
      <c r="PKG564" s="115"/>
      <c r="PKH564" s="115"/>
      <c r="PKI564" s="115"/>
      <c r="PKJ564" s="115"/>
      <c r="PKK564" s="115"/>
      <c r="PKL564" s="115"/>
      <c r="PKM564" s="115"/>
      <c r="PKN564" s="115"/>
      <c r="PKO564" s="115"/>
      <c r="PKP564" s="115"/>
      <c r="PKQ564" s="115"/>
      <c r="PKR564" s="115"/>
      <c r="PKS564" s="115"/>
      <c r="PKT564" s="115"/>
      <c r="PKU564" s="115"/>
      <c r="PKV564" s="115"/>
      <c r="PKW564" s="115"/>
      <c r="PKX564" s="115"/>
      <c r="PKY564" s="115"/>
      <c r="PKZ564" s="115"/>
      <c r="PLA564" s="115"/>
      <c r="PLB564" s="115"/>
      <c r="PLC564" s="115"/>
      <c r="PLD564" s="115"/>
      <c r="PLE564" s="115"/>
      <c r="PLF564" s="115"/>
      <c r="PLG564" s="115"/>
      <c r="PLH564" s="115"/>
      <c r="PLI564" s="115"/>
      <c r="PLJ564" s="115"/>
      <c r="PLK564" s="115"/>
      <c r="PLL564" s="115"/>
      <c r="PLM564" s="115"/>
      <c r="PLN564" s="115"/>
      <c r="PLO564" s="115"/>
      <c r="PLP564" s="115"/>
      <c r="PLQ564" s="115"/>
      <c r="PLR564" s="115"/>
      <c r="PLS564" s="115"/>
      <c r="PLT564" s="115"/>
      <c r="PLU564" s="115"/>
      <c r="PLV564" s="115"/>
      <c r="PLW564" s="115"/>
      <c r="PLX564" s="115"/>
      <c r="PLY564" s="115"/>
      <c r="PLZ564" s="115"/>
      <c r="PMA564" s="115"/>
      <c r="PMB564" s="115"/>
      <c r="PMC564" s="115"/>
      <c r="PMD564" s="115"/>
      <c r="PME564" s="115"/>
      <c r="PMF564" s="115"/>
      <c r="PMG564" s="115"/>
      <c r="PMH564" s="115"/>
      <c r="PMI564" s="115"/>
      <c r="PMJ564" s="115"/>
      <c r="PMK564" s="115"/>
      <c r="PML564" s="115"/>
      <c r="PMM564" s="115"/>
      <c r="PMN564" s="115"/>
      <c r="PMO564" s="115"/>
      <c r="PMP564" s="115"/>
      <c r="PMQ564" s="115"/>
      <c r="PMR564" s="115"/>
      <c r="PMS564" s="115"/>
      <c r="PMT564" s="115"/>
      <c r="PMU564" s="115"/>
      <c r="PMV564" s="115"/>
      <c r="PMW564" s="115"/>
      <c r="PMX564" s="115"/>
      <c r="PMY564" s="115"/>
      <c r="PMZ564" s="115"/>
      <c r="PNA564" s="115"/>
      <c r="PNB564" s="115"/>
      <c r="PNC564" s="115"/>
      <c r="PND564" s="115"/>
      <c r="PNE564" s="115"/>
      <c r="PNF564" s="115"/>
      <c r="PNG564" s="115"/>
      <c r="PNH564" s="115"/>
      <c r="PNI564" s="115"/>
      <c r="PNJ564" s="115"/>
      <c r="PNK564" s="115"/>
      <c r="PNL564" s="115"/>
      <c r="PNM564" s="115"/>
      <c r="PNN564" s="115"/>
      <c r="PNO564" s="115"/>
      <c r="PNP564" s="115"/>
      <c r="PNQ564" s="115"/>
      <c r="PNR564" s="115"/>
      <c r="PNS564" s="115"/>
      <c r="PNT564" s="115"/>
      <c r="PNU564" s="115"/>
      <c r="PNV564" s="115"/>
      <c r="PNW564" s="115"/>
      <c r="PNX564" s="115"/>
      <c r="PNY564" s="115"/>
      <c r="PNZ564" s="115"/>
      <c r="POA564" s="115"/>
      <c r="POB564" s="115"/>
      <c r="POC564" s="115"/>
      <c r="POD564" s="115"/>
      <c r="POE564" s="115"/>
      <c r="POF564" s="115"/>
      <c r="POG564" s="115"/>
      <c r="POH564" s="115"/>
      <c r="POI564" s="115"/>
      <c r="POJ564" s="115"/>
      <c r="POK564" s="115"/>
      <c r="POL564" s="115"/>
      <c r="POM564" s="115"/>
      <c r="PON564" s="115"/>
      <c r="POO564" s="115"/>
      <c r="POP564" s="115"/>
      <c r="POQ564" s="115"/>
      <c r="POR564" s="115"/>
      <c r="POS564" s="115"/>
      <c r="POT564" s="115"/>
      <c r="POU564" s="115"/>
      <c r="POV564" s="115"/>
      <c r="POW564" s="115"/>
      <c r="POX564" s="115"/>
      <c r="POY564" s="115"/>
      <c r="POZ564" s="115"/>
      <c r="PPA564" s="115"/>
      <c r="PPB564" s="115"/>
      <c r="PPC564" s="115"/>
      <c r="PPD564" s="115"/>
      <c r="PPE564" s="115"/>
      <c r="PPF564" s="115"/>
      <c r="PPG564" s="115"/>
      <c r="PPH564" s="115"/>
      <c r="PPI564" s="115"/>
      <c r="PPJ564" s="115"/>
      <c r="PPK564" s="115"/>
      <c r="PPL564" s="115"/>
      <c r="PPM564" s="115"/>
      <c r="PPN564" s="115"/>
      <c r="PPO564" s="115"/>
      <c r="PPP564" s="115"/>
      <c r="PPQ564" s="115"/>
      <c r="PPR564" s="115"/>
      <c r="PPS564" s="115"/>
      <c r="PPT564" s="115"/>
      <c r="PPU564" s="115"/>
      <c r="PPV564" s="115"/>
      <c r="PPW564" s="115"/>
      <c r="PPX564" s="115"/>
      <c r="PPY564" s="115"/>
      <c r="PPZ564" s="115"/>
      <c r="PQA564" s="115"/>
      <c r="PQB564" s="115"/>
      <c r="PQC564" s="115"/>
      <c r="PQD564" s="115"/>
      <c r="PQE564" s="115"/>
      <c r="PQF564" s="115"/>
      <c r="PQG564" s="115"/>
      <c r="PQH564" s="115"/>
      <c r="PQI564" s="115"/>
      <c r="PQJ564" s="115"/>
      <c r="PQK564" s="115"/>
      <c r="PQL564" s="115"/>
      <c r="PQM564" s="115"/>
      <c r="PQN564" s="115"/>
      <c r="PQO564" s="115"/>
      <c r="PQP564" s="115"/>
      <c r="PQQ564" s="115"/>
      <c r="PQR564" s="115"/>
      <c r="PQS564" s="115"/>
      <c r="PQT564" s="115"/>
      <c r="PQU564" s="115"/>
      <c r="PQV564" s="115"/>
      <c r="PQW564" s="115"/>
      <c r="PQX564" s="115"/>
      <c r="PQY564" s="115"/>
      <c r="PQZ564" s="115"/>
      <c r="PRA564" s="115"/>
      <c r="PRB564" s="115"/>
      <c r="PRC564" s="115"/>
      <c r="PRD564" s="115"/>
      <c r="PRE564" s="115"/>
      <c r="PRF564" s="115"/>
      <c r="PRG564" s="115"/>
      <c r="PRH564" s="115"/>
      <c r="PRI564" s="115"/>
      <c r="PRJ564" s="115"/>
      <c r="PRK564" s="115"/>
      <c r="PRL564" s="115"/>
      <c r="PRM564" s="115"/>
      <c r="PRN564" s="115"/>
      <c r="PRO564" s="115"/>
      <c r="PRP564" s="115"/>
      <c r="PRQ564" s="115"/>
      <c r="PRR564" s="115"/>
      <c r="PRS564" s="115"/>
      <c r="PRT564" s="115"/>
      <c r="PRU564" s="115"/>
      <c r="PRV564" s="115"/>
      <c r="PRW564" s="115"/>
      <c r="PRX564" s="115"/>
      <c r="PRY564" s="115"/>
      <c r="PRZ564" s="115"/>
      <c r="PSA564" s="115"/>
      <c r="PSB564" s="115"/>
      <c r="PSC564" s="115"/>
      <c r="PSD564" s="115"/>
      <c r="PSE564" s="115"/>
      <c r="PSF564" s="115"/>
      <c r="PSG564" s="115"/>
      <c r="PSH564" s="115"/>
      <c r="PSI564" s="115"/>
      <c r="PSJ564" s="115"/>
      <c r="PSK564" s="115"/>
      <c r="PSL564" s="115"/>
      <c r="PSM564" s="115"/>
      <c r="PSN564" s="115"/>
      <c r="PSO564" s="115"/>
      <c r="PSP564" s="115"/>
      <c r="PSQ564" s="115"/>
      <c r="PSR564" s="115"/>
      <c r="PSS564" s="115"/>
      <c r="PST564" s="115"/>
      <c r="PSU564" s="115"/>
      <c r="PSV564" s="115"/>
      <c r="PSW564" s="115"/>
      <c r="PSX564" s="115"/>
      <c r="PSY564" s="115"/>
      <c r="PSZ564" s="115"/>
      <c r="PTA564" s="115"/>
      <c r="PTB564" s="115"/>
      <c r="PTC564" s="115"/>
      <c r="PTD564" s="115"/>
      <c r="PTE564" s="115"/>
      <c r="PTF564" s="115"/>
      <c r="PTG564" s="115"/>
      <c r="PTH564" s="115"/>
      <c r="PTI564" s="115"/>
      <c r="PTJ564" s="115"/>
      <c r="PTK564" s="115"/>
      <c r="PTL564" s="115"/>
      <c r="PTM564" s="115"/>
      <c r="PTN564" s="115"/>
      <c r="PTO564" s="115"/>
      <c r="PTP564" s="115"/>
      <c r="PTQ564" s="115"/>
      <c r="PTR564" s="115"/>
      <c r="PTS564" s="115"/>
      <c r="PTT564" s="115"/>
      <c r="PTU564" s="115"/>
      <c r="PTV564" s="115"/>
      <c r="PTW564" s="115"/>
      <c r="PTX564" s="115"/>
      <c r="PTY564" s="115"/>
      <c r="PTZ564" s="115"/>
      <c r="PUA564" s="115"/>
      <c r="PUB564" s="115"/>
      <c r="PUC564" s="115"/>
      <c r="PUD564" s="115"/>
      <c r="PUE564" s="115"/>
      <c r="PUF564" s="115"/>
      <c r="PUG564" s="115"/>
      <c r="PUH564" s="115"/>
      <c r="PUI564" s="115"/>
      <c r="PUJ564" s="115"/>
      <c r="PUK564" s="115"/>
      <c r="PUL564" s="115"/>
      <c r="PUM564" s="115"/>
      <c r="PUN564" s="115"/>
      <c r="PUO564" s="115"/>
      <c r="PUP564" s="115"/>
      <c r="PUQ564" s="115"/>
      <c r="PUR564" s="115"/>
      <c r="PUS564" s="115"/>
      <c r="PUT564" s="115"/>
      <c r="PUU564" s="115"/>
      <c r="PUV564" s="115"/>
      <c r="PUW564" s="115"/>
      <c r="PUX564" s="115"/>
      <c r="PUY564" s="115"/>
      <c r="PUZ564" s="115"/>
      <c r="PVA564" s="115"/>
      <c r="PVB564" s="115"/>
      <c r="PVC564" s="115"/>
      <c r="PVD564" s="115"/>
      <c r="PVE564" s="115"/>
      <c r="PVF564" s="115"/>
      <c r="PVG564" s="115"/>
      <c r="PVH564" s="115"/>
      <c r="PVI564" s="115"/>
      <c r="PVJ564" s="115"/>
      <c r="PVK564" s="115"/>
      <c r="PVL564" s="115"/>
      <c r="PVM564" s="115"/>
      <c r="PVN564" s="115"/>
      <c r="PVO564" s="115"/>
      <c r="PVP564" s="115"/>
      <c r="PVQ564" s="115"/>
      <c r="PVR564" s="115"/>
      <c r="PVS564" s="115"/>
      <c r="PVT564" s="115"/>
      <c r="PVU564" s="115"/>
      <c r="PVV564" s="115"/>
      <c r="PVW564" s="115"/>
      <c r="PVX564" s="115"/>
      <c r="PVY564" s="115"/>
      <c r="PVZ564" s="115"/>
      <c r="PWA564" s="115"/>
      <c r="PWB564" s="115"/>
      <c r="PWC564" s="115"/>
      <c r="PWD564" s="115"/>
      <c r="PWE564" s="115"/>
      <c r="PWF564" s="115"/>
      <c r="PWG564" s="115"/>
      <c r="PWH564" s="115"/>
      <c r="PWI564" s="115"/>
      <c r="PWJ564" s="115"/>
      <c r="PWK564" s="115"/>
      <c r="PWL564" s="115"/>
      <c r="PWM564" s="115"/>
      <c r="PWN564" s="115"/>
      <c r="PWO564" s="115"/>
      <c r="PWP564" s="115"/>
      <c r="PWQ564" s="115"/>
      <c r="PWR564" s="115"/>
      <c r="PWS564" s="115"/>
      <c r="PWT564" s="115"/>
      <c r="PWU564" s="115"/>
      <c r="PWV564" s="115"/>
      <c r="PWW564" s="115"/>
      <c r="PWX564" s="115"/>
      <c r="PWY564" s="115"/>
      <c r="PWZ564" s="115"/>
      <c r="PXA564" s="115"/>
      <c r="PXB564" s="115"/>
      <c r="PXC564" s="115"/>
      <c r="PXD564" s="115"/>
      <c r="PXE564" s="115"/>
      <c r="PXF564" s="115"/>
      <c r="PXG564" s="115"/>
      <c r="PXH564" s="115"/>
      <c r="PXI564" s="115"/>
      <c r="PXJ564" s="115"/>
      <c r="PXK564" s="115"/>
      <c r="PXL564" s="115"/>
      <c r="PXM564" s="115"/>
      <c r="PXN564" s="115"/>
      <c r="PXO564" s="115"/>
      <c r="PXP564" s="115"/>
      <c r="PXQ564" s="115"/>
      <c r="PXR564" s="115"/>
      <c r="PXS564" s="115"/>
      <c r="PXT564" s="115"/>
      <c r="PXU564" s="115"/>
      <c r="PXV564" s="115"/>
      <c r="PXW564" s="115"/>
      <c r="PXX564" s="115"/>
      <c r="PXY564" s="115"/>
      <c r="PXZ564" s="115"/>
      <c r="PYA564" s="115"/>
      <c r="PYB564" s="115"/>
      <c r="PYC564" s="115"/>
      <c r="PYD564" s="115"/>
      <c r="PYE564" s="115"/>
      <c r="PYF564" s="115"/>
      <c r="PYG564" s="115"/>
      <c r="PYH564" s="115"/>
      <c r="PYI564" s="115"/>
      <c r="PYJ564" s="115"/>
      <c r="PYK564" s="115"/>
      <c r="PYL564" s="115"/>
      <c r="PYM564" s="115"/>
      <c r="PYN564" s="115"/>
      <c r="PYO564" s="115"/>
      <c r="PYP564" s="115"/>
      <c r="PYQ564" s="115"/>
      <c r="PYR564" s="115"/>
      <c r="PYS564" s="115"/>
      <c r="PYT564" s="115"/>
      <c r="PYU564" s="115"/>
      <c r="PYV564" s="115"/>
      <c r="PYW564" s="115"/>
      <c r="PYX564" s="115"/>
      <c r="PYY564" s="115"/>
      <c r="PYZ564" s="115"/>
      <c r="PZA564" s="115"/>
      <c r="PZB564" s="115"/>
      <c r="PZC564" s="115"/>
      <c r="PZD564" s="115"/>
      <c r="PZE564" s="115"/>
      <c r="PZF564" s="115"/>
      <c r="PZG564" s="115"/>
      <c r="PZH564" s="115"/>
      <c r="PZI564" s="115"/>
      <c r="PZJ564" s="115"/>
      <c r="PZK564" s="115"/>
      <c r="PZL564" s="115"/>
      <c r="PZM564" s="115"/>
      <c r="PZN564" s="115"/>
      <c r="PZO564" s="115"/>
      <c r="PZP564" s="115"/>
      <c r="PZQ564" s="115"/>
      <c r="PZR564" s="115"/>
      <c r="PZS564" s="115"/>
      <c r="PZT564" s="115"/>
      <c r="PZU564" s="115"/>
      <c r="PZV564" s="115"/>
      <c r="PZW564" s="115"/>
      <c r="PZX564" s="115"/>
      <c r="PZY564" s="115"/>
      <c r="PZZ564" s="115"/>
      <c r="QAA564" s="115"/>
      <c r="QAB564" s="115"/>
      <c r="QAC564" s="115"/>
      <c r="QAD564" s="115"/>
      <c r="QAE564" s="115"/>
      <c r="QAF564" s="115"/>
      <c r="QAG564" s="115"/>
      <c r="QAH564" s="115"/>
      <c r="QAI564" s="115"/>
      <c r="QAJ564" s="115"/>
      <c r="QAK564" s="115"/>
      <c r="QAL564" s="115"/>
      <c r="QAM564" s="115"/>
      <c r="QAN564" s="115"/>
      <c r="QAO564" s="115"/>
      <c r="QAP564" s="115"/>
      <c r="QAQ564" s="115"/>
      <c r="QAR564" s="115"/>
      <c r="QAS564" s="115"/>
      <c r="QAT564" s="115"/>
      <c r="QAU564" s="115"/>
      <c r="QAV564" s="115"/>
      <c r="QAW564" s="115"/>
      <c r="QAX564" s="115"/>
      <c r="QAY564" s="115"/>
      <c r="QAZ564" s="115"/>
      <c r="QBA564" s="115"/>
      <c r="QBB564" s="115"/>
      <c r="QBC564" s="115"/>
      <c r="QBD564" s="115"/>
      <c r="QBE564" s="115"/>
      <c r="QBF564" s="115"/>
      <c r="QBG564" s="115"/>
      <c r="QBH564" s="115"/>
      <c r="QBI564" s="115"/>
      <c r="QBJ564" s="115"/>
      <c r="QBK564" s="115"/>
      <c r="QBL564" s="115"/>
      <c r="QBM564" s="115"/>
      <c r="QBN564" s="115"/>
      <c r="QBO564" s="115"/>
      <c r="QBP564" s="115"/>
      <c r="QBQ564" s="115"/>
      <c r="QBR564" s="115"/>
      <c r="QBS564" s="115"/>
      <c r="QBT564" s="115"/>
      <c r="QBU564" s="115"/>
      <c r="QBV564" s="115"/>
      <c r="QBW564" s="115"/>
      <c r="QBX564" s="115"/>
      <c r="QBY564" s="115"/>
      <c r="QBZ564" s="115"/>
      <c r="QCA564" s="115"/>
      <c r="QCB564" s="115"/>
      <c r="QCC564" s="115"/>
      <c r="QCD564" s="115"/>
      <c r="QCE564" s="115"/>
      <c r="QCF564" s="115"/>
      <c r="QCG564" s="115"/>
      <c r="QCH564" s="115"/>
      <c r="QCI564" s="115"/>
      <c r="QCJ564" s="115"/>
      <c r="QCK564" s="115"/>
      <c r="QCL564" s="115"/>
      <c r="QCM564" s="115"/>
      <c r="QCN564" s="115"/>
      <c r="QCO564" s="115"/>
      <c r="QCP564" s="115"/>
      <c r="QCQ564" s="115"/>
      <c r="QCR564" s="115"/>
      <c r="QCS564" s="115"/>
      <c r="QCT564" s="115"/>
      <c r="QCU564" s="115"/>
      <c r="QCV564" s="115"/>
      <c r="QCW564" s="115"/>
      <c r="QCX564" s="115"/>
      <c r="QCY564" s="115"/>
      <c r="QCZ564" s="115"/>
      <c r="QDA564" s="115"/>
      <c r="QDB564" s="115"/>
      <c r="QDC564" s="115"/>
      <c r="QDD564" s="115"/>
      <c r="QDE564" s="115"/>
      <c r="QDF564" s="115"/>
      <c r="QDG564" s="115"/>
      <c r="QDH564" s="115"/>
      <c r="QDI564" s="115"/>
      <c r="QDJ564" s="115"/>
      <c r="QDK564" s="115"/>
      <c r="QDL564" s="115"/>
      <c r="QDM564" s="115"/>
      <c r="QDN564" s="115"/>
      <c r="QDO564" s="115"/>
      <c r="QDP564" s="115"/>
      <c r="QDQ564" s="115"/>
      <c r="QDR564" s="115"/>
      <c r="QDS564" s="115"/>
      <c r="QDT564" s="115"/>
      <c r="QDU564" s="115"/>
      <c r="QDV564" s="115"/>
      <c r="QDW564" s="115"/>
      <c r="QDX564" s="115"/>
      <c r="QDY564" s="115"/>
      <c r="QDZ564" s="115"/>
      <c r="QEA564" s="115"/>
      <c r="QEB564" s="115"/>
      <c r="QEC564" s="115"/>
      <c r="QED564" s="115"/>
      <c r="QEE564" s="115"/>
      <c r="QEF564" s="115"/>
      <c r="QEG564" s="115"/>
      <c r="QEH564" s="115"/>
      <c r="QEI564" s="115"/>
      <c r="QEJ564" s="115"/>
      <c r="QEK564" s="115"/>
      <c r="QEL564" s="115"/>
      <c r="QEM564" s="115"/>
      <c r="QEN564" s="115"/>
      <c r="QEO564" s="115"/>
      <c r="QEP564" s="115"/>
      <c r="QEQ564" s="115"/>
      <c r="QER564" s="115"/>
      <c r="QES564" s="115"/>
      <c r="QET564" s="115"/>
      <c r="QEU564" s="115"/>
      <c r="QEV564" s="115"/>
      <c r="QEW564" s="115"/>
      <c r="QEX564" s="115"/>
      <c r="QEY564" s="115"/>
      <c r="QEZ564" s="115"/>
      <c r="QFA564" s="115"/>
      <c r="QFB564" s="115"/>
      <c r="QFC564" s="115"/>
      <c r="QFD564" s="115"/>
      <c r="QFE564" s="115"/>
      <c r="QFF564" s="115"/>
      <c r="QFG564" s="115"/>
      <c r="QFH564" s="115"/>
      <c r="QFI564" s="115"/>
      <c r="QFJ564" s="115"/>
      <c r="QFK564" s="115"/>
      <c r="QFL564" s="115"/>
      <c r="QFM564" s="115"/>
      <c r="QFN564" s="115"/>
      <c r="QFO564" s="115"/>
      <c r="QFP564" s="115"/>
      <c r="QFQ564" s="115"/>
      <c r="QFR564" s="115"/>
      <c r="QFS564" s="115"/>
      <c r="QFT564" s="115"/>
      <c r="QFU564" s="115"/>
      <c r="QFV564" s="115"/>
      <c r="QFW564" s="115"/>
      <c r="QFX564" s="115"/>
      <c r="QFY564" s="115"/>
      <c r="QFZ564" s="115"/>
      <c r="QGA564" s="115"/>
      <c r="QGB564" s="115"/>
      <c r="QGC564" s="115"/>
      <c r="QGD564" s="115"/>
      <c r="QGE564" s="115"/>
      <c r="QGF564" s="115"/>
      <c r="QGG564" s="115"/>
      <c r="QGH564" s="115"/>
      <c r="QGI564" s="115"/>
      <c r="QGJ564" s="115"/>
      <c r="QGK564" s="115"/>
      <c r="QGL564" s="115"/>
      <c r="QGM564" s="115"/>
      <c r="QGN564" s="115"/>
      <c r="QGO564" s="115"/>
      <c r="QGP564" s="115"/>
      <c r="QGQ564" s="115"/>
      <c r="QGR564" s="115"/>
      <c r="QGS564" s="115"/>
      <c r="QGT564" s="115"/>
      <c r="QGU564" s="115"/>
      <c r="QGV564" s="115"/>
      <c r="QGW564" s="115"/>
      <c r="QGX564" s="115"/>
      <c r="QGY564" s="115"/>
      <c r="QGZ564" s="115"/>
      <c r="QHA564" s="115"/>
      <c r="QHB564" s="115"/>
      <c r="QHC564" s="115"/>
      <c r="QHD564" s="115"/>
      <c r="QHE564" s="115"/>
      <c r="QHF564" s="115"/>
      <c r="QHG564" s="115"/>
      <c r="QHH564" s="115"/>
      <c r="QHI564" s="115"/>
      <c r="QHJ564" s="115"/>
      <c r="QHK564" s="115"/>
      <c r="QHL564" s="115"/>
      <c r="QHM564" s="115"/>
      <c r="QHN564" s="115"/>
      <c r="QHO564" s="115"/>
      <c r="QHP564" s="115"/>
      <c r="QHQ564" s="115"/>
      <c r="QHR564" s="115"/>
      <c r="QHS564" s="115"/>
      <c r="QHT564" s="115"/>
      <c r="QHU564" s="115"/>
      <c r="QHV564" s="115"/>
      <c r="QHW564" s="115"/>
      <c r="QHX564" s="115"/>
      <c r="QHY564" s="115"/>
      <c r="QHZ564" s="115"/>
      <c r="QIA564" s="115"/>
      <c r="QIB564" s="115"/>
      <c r="QIC564" s="115"/>
      <c r="QID564" s="115"/>
      <c r="QIE564" s="115"/>
      <c r="QIF564" s="115"/>
      <c r="QIG564" s="115"/>
      <c r="QIH564" s="115"/>
      <c r="QII564" s="115"/>
      <c r="QIJ564" s="115"/>
      <c r="QIK564" s="115"/>
      <c r="QIL564" s="115"/>
      <c r="QIM564" s="115"/>
      <c r="QIN564" s="115"/>
      <c r="QIO564" s="115"/>
      <c r="QIP564" s="115"/>
      <c r="QIQ564" s="115"/>
      <c r="QIR564" s="115"/>
      <c r="QIS564" s="115"/>
      <c r="QIT564" s="115"/>
      <c r="QIU564" s="115"/>
      <c r="QIV564" s="115"/>
      <c r="QIW564" s="115"/>
      <c r="QIX564" s="115"/>
      <c r="QIY564" s="115"/>
      <c r="QIZ564" s="115"/>
      <c r="QJA564" s="115"/>
      <c r="QJB564" s="115"/>
      <c r="QJC564" s="115"/>
      <c r="QJD564" s="115"/>
      <c r="QJE564" s="115"/>
      <c r="QJF564" s="115"/>
      <c r="QJG564" s="115"/>
      <c r="QJH564" s="115"/>
      <c r="QJI564" s="115"/>
      <c r="QJJ564" s="115"/>
      <c r="QJK564" s="115"/>
      <c r="QJL564" s="115"/>
      <c r="QJM564" s="115"/>
      <c r="QJN564" s="115"/>
      <c r="QJO564" s="115"/>
      <c r="QJP564" s="115"/>
      <c r="QJQ564" s="115"/>
      <c r="QJR564" s="115"/>
      <c r="QJS564" s="115"/>
      <c r="QJT564" s="115"/>
      <c r="QJU564" s="115"/>
      <c r="QJV564" s="115"/>
      <c r="QJW564" s="115"/>
      <c r="QJX564" s="115"/>
      <c r="QJY564" s="115"/>
      <c r="QJZ564" s="115"/>
      <c r="QKA564" s="115"/>
      <c r="QKB564" s="115"/>
      <c r="QKC564" s="115"/>
      <c r="QKD564" s="115"/>
      <c r="QKE564" s="115"/>
      <c r="QKF564" s="115"/>
      <c r="QKG564" s="115"/>
      <c r="QKH564" s="115"/>
      <c r="QKI564" s="115"/>
      <c r="QKJ564" s="115"/>
      <c r="QKK564" s="115"/>
      <c r="QKL564" s="115"/>
      <c r="QKM564" s="115"/>
      <c r="QKN564" s="115"/>
      <c r="QKO564" s="115"/>
      <c r="QKP564" s="115"/>
      <c r="QKQ564" s="115"/>
      <c r="QKR564" s="115"/>
      <c r="QKS564" s="115"/>
      <c r="QKT564" s="115"/>
      <c r="QKU564" s="115"/>
      <c r="QKV564" s="115"/>
      <c r="QKW564" s="115"/>
      <c r="QKX564" s="115"/>
      <c r="QKY564" s="115"/>
      <c r="QKZ564" s="115"/>
      <c r="QLA564" s="115"/>
      <c r="QLB564" s="115"/>
      <c r="QLC564" s="115"/>
      <c r="QLD564" s="115"/>
      <c r="QLE564" s="115"/>
      <c r="QLF564" s="115"/>
      <c r="QLG564" s="115"/>
      <c r="QLH564" s="115"/>
      <c r="QLI564" s="115"/>
      <c r="QLJ564" s="115"/>
      <c r="QLK564" s="115"/>
      <c r="QLL564" s="115"/>
      <c r="QLM564" s="115"/>
      <c r="QLN564" s="115"/>
      <c r="QLO564" s="115"/>
      <c r="QLP564" s="115"/>
      <c r="QLQ564" s="115"/>
      <c r="QLR564" s="115"/>
      <c r="QLS564" s="115"/>
      <c r="QLT564" s="115"/>
      <c r="QLU564" s="115"/>
      <c r="QLV564" s="115"/>
      <c r="QLW564" s="115"/>
      <c r="QLX564" s="115"/>
      <c r="QLY564" s="115"/>
      <c r="QLZ564" s="115"/>
      <c r="QMA564" s="115"/>
      <c r="QMB564" s="115"/>
      <c r="QMC564" s="115"/>
      <c r="QMD564" s="115"/>
      <c r="QME564" s="115"/>
      <c r="QMF564" s="115"/>
      <c r="QMG564" s="115"/>
      <c r="QMH564" s="115"/>
      <c r="QMI564" s="115"/>
      <c r="QMJ564" s="115"/>
      <c r="QMK564" s="115"/>
      <c r="QML564" s="115"/>
      <c r="QMM564" s="115"/>
      <c r="QMN564" s="115"/>
      <c r="QMO564" s="115"/>
      <c r="QMP564" s="115"/>
      <c r="QMQ564" s="115"/>
      <c r="QMR564" s="115"/>
      <c r="QMS564" s="115"/>
      <c r="QMT564" s="115"/>
      <c r="QMU564" s="115"/>
      <c r="QMV564" s="115"/>
      <c r="QMW564" s="115"/>
      <c r="QMX564" s="115"/>
      <c r="QMY564" s="115"/>
      <c r="QMZ564" s="115"/>
      <c r="QNA564" s="115"/>
      <c r="QNB564" s="115"/>
      <c r="QNC564" s="115"/>
      <c r="QND564" s="115"/>
      <c r="QNE564" s="115"/>
      <c r="QNF564" s="115"/>
      <c r="QNG564" s="115"/>
      <c r="QNH564" s="115"/>
      <c r="QNI564" s="115"/>
      <c r="QNJ564" s="115"/>
      <c r="QNK564" s="115"/>
      <c r="QNL564" s="115"/>
      <c r="QNM564" s="115"/>
      <c r="QNN564" s="115"/>
      <c r="QNO564" s="115"/>
      <c r="QNP564" s="115"/>
      <c r="QNQ564" s="115"/>
      <c r="QNR564" s="115"/>
      <c r="QNS564" s="115"/>
      <c r="QNT564" s="115"/>
      <c r="QNU564" s="115"/>
      <c r="QNV564" s="115"/>
      <c r="QNW564" s="115"/>
      <c r="QNX564" s="115"/>
      <c r="QNY564" s="115"/>
      <c r="QNZ564" s="115"/>
      <c r="QOA564" s="115"/>
      <c r="QOB564" s="115"/>
      <c r="QOC564" s="115"/>
      <c r="QOD564" s="115"/>
      <c r="QOE564" s="115"/>
      <c r="QOF564" s="115"/>
      <c r="QOG564" s="115"/>
      <c r="QOH564" s="115"/>
      <c r="QOI564" s="115"/>
      <c r="QOJ564" s="115"/>
      <c r="QOK564" s="115"/>
      <c r="QOL564" s="115"/>
      <c r="QOM564" s="115"/>
      <c r="QON564" s="115"/>
      <c r="QOO564" s="115"/>
      <c r="QOP564" s="115"/>
      <c r="QOQ564" s="115"/>
      <c r="QOR564" s="115"/>
      <c r="QOS564" s="115"/>
      <c r="QOT564" s="115"/>
      <c r="QOU564" s="115"/>
      <c r="QOV564" s="115"/>
      <c r="QOW564" s="115"/>
      <c r="QOX564" s="115"/>
      <c r="QOY564" s="115"/>
      <c r="QOZ564" s="115"/>
      <c r="QPA564" s="115"/>
      <c r="QPB564" s="115"/>
      <c r="QPC564" s="115"/>
      <c r="QPD564" s="115"/>
      <c r="QPE564" s="115"/>
      <c r="QPF564" s="115"/>
      <c r="QPG564" s="115"/>
      <c r="QPH564" s="115"/>
      <c r="QPI564" s="115"/>
      <c r="QPJ564" s="115"/>
      <c r="QPK564" s="115"/>
      <c r="QPL564" s="115"/>
      <c r="QPM564" s="115"/>
      <c r="QPN564" s="115"/>
      <c r="QPO564" s="115"/>
      <c r="QPP564" s="115"/>
      <c r="QPQ564" s="115"/>
      <c r="QPR564" s="115"/>
      <c r="QPS564" s="115"/>
      <c r="QPT564" s="115"/>
      <c r="QPU564" s="115"/>
      <c r="QPV564" s="115"/>
      <c r="QPW564" s="115"/>
      <c r="QPX564" s="115"/>
      <c r="QPY564" s="115"/>
      <c r="QPZ564" s="115"/>
      <c r="QQA564" s="115"/>
      <c r="QQB564" s="115"/>
      <c r="QQC564" s="115"/>
      <c r="QQD564" s="115"/>
      <c r="QQE564" s="115"/>
      <c r="QQF564" s="115"/>
      <c r="QQG564" s="115"/>
      <c r="QQH564" s="115"/>
      <c r="QQI564" s="115"/>
      <c r="QQJ564" s="115"/>
      <c r="QQK564" s="115"/>
      <c r="QQL564" s="115"/>
      <c r="QQM564" s="115"/>
      <c r="QQN564" s="115"/>
      <c r="QQO564" s="115"/>
      <c r="QQP564" s="115"/>
      <c r="QQQ564" s="115"/>
      <c r="QQR564" s="115"/>
      <c r="QQS564" s="115"/>
      <c r="QQT564" s="115"/>
      <c r="QQU564" s="115"/>
      <c r="QQV564" s="115"/>
      <c r="QQW564" s="115"/>
      <c r="QQX564" s="115"/>
      <c r="QQY564" s="115"/>
      <c r="QQZ564" s="115"/>
      <c r="QRA564" s="115"/>
      <c r="QRB564" s="115"/>
      <c r="QRC564" s="115"/>
      <c r="QRD564" s="115"/>
      <c r="QRE564" s="115"/>
      <c r="QRF564" s="115"/>
      <c r="QRG564" s="115"/>
      <c r="QRH564" s="115"/>
      <c r="QRI564" s="115"/>
      <c r="QRJ564" s="115"/>
      <c r="QRK564" s="115"/>
      <c r="QRL564" s="115"/>
      <c r="QRM564" s="115"/>
      <c r="QRN564" s="115"/>
      <c r="QRO564" s="115"/>
      <c r="QRP564" s="115"/>
      <c r="QRQ564" s="115"/>
      <c r="QRR564" s="115"/>
      <c r="QRS564" s="115"/>
      <c r="QRT564" s="115"/>
      <c r="QRU564" s="115"/>
      <c r="QRV564" s="115"/>
      <c r="QRW564" s="115"/>
      <c r="QRX564" s="115"/>
      <c r="QRY564" s="115"/>
      <c r="QRZ564" s="115"/>
      <c r="QSA564" s="115"/>
      <c r="QSB564" s="115"/>
      <c r="QSC564" s="115"/>
      <c r="QSD564" s="115"/>
      <c r="QSE564" s="115"/>
      <c r="QSF564" s="115"/>
      <c r="QSG564" s="115"/>
      <c r="QSH564" s="115"/>
      <c r="QSI564" s="115"/>
      <c r="QSJ564" s="115"/>
      <c r="QSK564" s="115"/>
      <c r="QSL564" s="115"/>
      <c r="QSM564" s="115"/>
      <c r="QSN564" s="115"/>
      <c r="QSO564" s="115"/>
      <c r="QSP564" s="115"/>
      <c r="QSQ564" s="115"/>
      <c r="QSR564" s="115"/>
      <c r="QSS564" s="115"/>
      <c r="QST564" s="115"/>
      <c r="QSU564" s="115"/>
      <c r="QSV564" s="115"/>
      <c r="QSW564" s="115"/>
      <c r="QSX564" s="115"/>
      <c r="QSY564" s="115"/>
      <c r="QSZ564" s="115"/>
      <c r="QTA564" s="115"/>
      <c r="QTB564" s="115"/>
      <c r="QTC564" s="115"/>
      <c r="QTD564" s="115"/>
      <c r="QTE564" s="115"/>
      <c r="QTF564" s="115"/>
      <c r="QTG564" s="115"/>
      <c r="QTH564" s="115"/>
      <c r="QTI564" s="115"/>
      <c r="QTJ564" s="115"/>
      <c r="QTK564" s="115"/>
      <c r="QTL564" s="115"/>
      <c r="QTM564" s="115"/>
      <c r="QTN564" s="115"/>
      <c r="QTO564" s="115"/>
      <c r="QTP564" s="115"/>
      <c r="QTQ564" s="115"/>
      <c r="QTR564" s="115"/>
      <c r="QTS564" s="115"/>
      <c r="QTT564" s="115"/>
      <c r="QTU564" s="115"/>
      <c r="QTV564" s="115"/>
      <c r="QTW564" s="115"/>
      <c r="QTX564" s="115"/>
      <c r="QTY564" s="115"/>
      <c r="QTZ564" s="115"/>
      <c r="QUA564" s="115"/>
      <c r="QUB564" s="115"/>
      <c r="QUC564" s="115"/>
      <c r="QUD564" s="115"/>
      <c r="QUE564" s="115"/>
      <c r="QUF564" s="115"/>
      <c r="QUG564" s="115"/>
      <c r="QUH564" s="115"/>
      <c r="QUI564" s="115"/>
      <c r="QUJ564" s="115"/>
      <c r="QUK564" s="115"/>
      <c r="QUL564" s="115"/>
      <c r="QUM564" s="115"/>
      <c r="QUN564" s="115"/>
      <c r="QUO564" s="115"/>
      <c r="QUP564" s="115"/>
      <c r="QUQ564" s="115"/>
      <c r="QUR564" s="115"/>
      <c r="QUS564" s="115"/>
      <c r="QUT564" s="115"/>
      <c r="QUU564" s="115"/>
      <c r="QUV564" s="115"/>
      <c r="QUW564" s="115"/>
      <c r="QUX564" s="115"/>
      <c r="QUY564" s="115"/>
      <c r="QUZ564" s="115"/>
      <c r="QVA564" s="115"/>
      <c r="QVB564" s="115"/>
      <c r="QVC564" s="115"/>
      <c r="QVD564" s="115"/>
      <c r="QVE564" s="115"/>
      <c r="QVF564" s="115"/>
      <c r="QVG564" s="115"/>
      <c r="QVH564" s="115"/>
      <c r="QVI564" s="115"/>
      <c r="QVJ564" s="115"/>
      <c r="QVK564" s="115"/>
      <c r="QVL564" s="115"/>
      <c r="QVM564" s="115"/>
      <c r="QVN564" s="115"/>
      <c r="QVO564" s="115"/>
      <c r="QVP564" s="115"/>
      <c r="QVQ564" s="115"/>
      <c r="QVR564" s="115"/>
      <c r="QVS564" s="115"/>
      <c r="QVT564" s="115"/>
      <c r="QVU564" s="115"/>
      <c r="QVV564" s="115"/>
      <c r="QVW564" s="115"/>
      <c r="QVX564" s="115"/>
      <c r="QVY564" s="115"/>
      <c r="QVZ564" s="115"/>
      <c r="QWA564" s="115"/>
      <c r="QWB564" s="115"/>
      <c r="QWC564" s="115"/>
      <c r="QWD564" s="115"/>
      <c r="QWE564" s="115"/>
      <c r="QWF564" s="115"/>
      <c r="QWG564" s="115"/>
      <c r="QWH564" s="115"/>
      <c r="QWI564" s="115"/>
      <c r="QWJ564" s="115"/>
      <c r="QWK564" s="115"/>
      <c r="QWL564" s="115"/>
      <c r="QWM564" s="115"/>
      <c r="QWN564" s="115"/>
      <c r="QWO564" s="115"/>
      <c r="QWP564" s="115"/>
      <c r="QWQ564" s="115"/>
      <c r="QWR564" s="115"/>
      <c r="QWS564" s="115"/>
      <c r="QWT564" s="115"/>
      <c r="QWU564" s="115"/>
      <c r="QWV564" s="115"/>
      <c r="QWW564" s="115"/>
      <c r="QWX564" s="115"/>
      <c r="QWY564" s="115"/>
      <c r="QWZ564" s="115"/>
      <c r="QXA564" s="115"/>
      <c r="QXB564" s="115"/>
      <c r="QXC564" s="115"/>
      <c r="QXD564" s="115"/>
      <c r="QXE564" s="115"/>
      <c r="QXF564" s="115"/>
      <c r="QXG564" s="115"/>
      <c r="QXH564" s="115"/>
      <c r="QXI564" s="115"/>
      <c r="QXJ564" s="115"/>
      <c r="QXK564" s="115"/>
      <c r="QXL564" s="115"/>
      <c r="QXM564" s="115"/>
      <c r="QXN564" s="115"/>
      <c r="QXO564" s="115"/>
      <c r="QXP564" s="115"/>
      <c r="QXQ564" s="115"/>
      <c r="QXR564" s="115"/>
      <c r="QXS564" s="115"/>
      <c r="QXT564" s="115"/>
      <c r="QXU564" s="115"/>
      <c r="QXV564" s="115"/>
      <c r="QXW564" s="115"/>
      <c r="QXX564" s="115"/>
      <c r="QXY564" s="115"/>
      <c r="QXZ564" s="115"/>
      <c r="QYA564" s="115"/>
      <c r="QYB564" s="115"/>
      <c r="QYC564" s="115"/>
      <c r="QYD564" s="115"/>
      <c r="QYE564" s="115"/>
      <c r="QYF564" s="115"/>
      <c r="QYG564" s="115"/>
      <c r="QYH564" s="115"/>
      <c r="QYI564" s="115"/>
      <c r="QYJ564" s="115"/>
      <c r="QYK564" s="115"/>
      <c r="QYL564" s="115"/>
      <c r="QYM564" s="115"/>
      <c r="QYN564" s="115"/>
      <c r="QYO564" s="115"/>
      <c r="QYP564" s="115"/>
      <c r="QYQ564" s="115"/>
      <c r="QYR564" s="115"/>
      <c r="QYS564" s="115"/>
      <c r="QYT564" s="115"/>
      <c r="QYU564" s="115"/>
      <c r="QYV564" s="115"/>
      <c r="QYW564" s="115"/>
      <c r="QYX564" s="115"/>
      <c r="QYY564" s="115"/>
      <c r="QYZ564" s="115"/>
      <c r="QZA564" s="115"/>
      <c r="QZB564" s="115"/>
      <c r="QZC564" s="115"/>
      <c r="QZD564" s="115"/>
      <c r="QZE564" s="115"/>
      <c r="QZF564" s="115"/>
      <c r="QZG564" s="115"/>
      <c r="QZH564" s="115"/>
      <c r="QZI564" s="115"/>
      <c r="QZJ564" s="115"/>
      <c r="QZK564" s="115"/>
      <c r="QZL564" s="115"/>
      <c r="QZM564" s="115"/>
      <c r="QZN564" s="115"/>
      <c r="QZO564" s="115"/>
      <c r="QZP564" s="115"/>
      <c r="QZQ564" s="115"/>
      <c r="QZR564" s="115"/>
      <c r="QZS564" s="115"/>
      <c r="QZT564" s="115"/>
      <c r="QZU564" s="115"/>
      <c r="QZV564" s="115"/>
      <c r="QZW564" s="115"/>
      <c r="QZX564" s="115"/>
      <c r="QZY564" s="115"/>
      <c r="QZZ564" s="115"/>
      <c r="RAA564" s="115"/>
      <c r="RAB564" s="115"/>
      <c r="RAC564" s="115"/>
      <c r="RAD564" s="115"/>
      <c r="RAE564" s="115"/>
      <c r="RAF564" s="115"/>
      <c r="RAG564" s="115"/>
      <c r="RAH564" s="115"/>
      <c r="RAI564" s="115"/>
      <c r="RAJ564" s="115"/>
      <c r="RAK564" s="115"/>
      <c r="RAL564" s="115"/>
      <c r="RAM564" s="115"/>
      <c r="RAN564" s="115"/>
      <c r="RAO564" s="115"/>
      <c r="RAP564" s="115"/>
      <c r="RAQ564" s="115"/>
      <c r="RAR564" s="115"/>
      <c r="RAS564" s="115"/>
      <c r="RAT564" s="115"/>
      <c r="RAU564" s="115"/>
      <c r="RAV564" s="115"/>
      <c r="RAW564" s="115"/>
      <c r="RAX564" s="115"/>
      <c r="RAY564" s="115"/>
      <c r="RAZ564" s="115"/>
      <c r="RBA564" s="115"/>
      <c r="RBB564" s="115"/>
      <c r="RBC564" s="115"/>
      <c r="RBD564" s="115"/>
      <c r="RBE564" s="115"/>
      <c r="RBF564" s="115"/>
      <c r="RBG564" s="115"/>
      <c r="RBH564" s="115"/>
      <c r="RBI564" s="115"/>
      <c r="RBJ564" s="115"/>
      <c r="RBK564" s="115"/>
      <c r="RBL564" s="115"/>
      <c r="RBM564" s="115"/>
      <c r="RBN564" s="115"/>
      <c r="RBO564" s="115"/>
      <c r="RBP564" s="115"/>
      <c r="RBQ564" s="115"/>
      <c r="RBR564" s="115"/>
      <c r="RBS564" s="115"/>
      <c r="RBT564" s="115"/>
      <c r="RBU564" s="115"/>
      <c r="RBV564" s="115"/>
      <c r="RBW564" s="115"/>
      <c r="RBX564" s="115"/>
      <c r="RBY564" s="115"/>
      <c r="RBZ564" s="115"/>
      <c r="RCA564" s="115"/>
      <c r="RCB564" s="115"/>
      <c r="RCC564" s="115"/>
      <c r="RCD564" s="115"/>
      <c r="RCE564" s="115"/>
      <c r="RCF564" s="115"/>
      <c r="RCG564" s="115"/>
      <c r="RCH564" s="115"/>
      <c r="RCI564" s="115"/>
      <c r="RCJ564" s="115"/>
      <c r="RCK564" s="115"/>
      <c r="RCL564" s="115"/>
      <c r="RCM564" s="115"/>
      <c r="RCN564" s="115"/>
      <c r="RCO564" s="115"/>
      <c r="RCP564" s="115"/>
      <c r="RCQ564" s="115"/>
      <c r="RCR564" s="115"/>
      <c r="RCS564" s="115"/>
      <c r="RCT564" s="115"/>
      <c r="RCU564" s="115"/>
      <c r="RCV564" s="115"/>
      <c r="RCW564" s="115"/>
      <c r="RCX564" s="115"/>
      <c r="RCY564" s="115"/>
      <c r="RCZ564" s="115"/>
      <c r="RDA564" s="115"/>
      <c r="RDB564" s="115"/>
      <c r="RDC564" s="115"/>
      <c r="RDD564" s="115"/>
      <c r="RDE564" s="115"/>
      <c r="RDF564" s="115"/>
      <c r="RDG564" s="115"/>
      <c r="RDH564" s="115"/>
      <c r="RDI564" s="115"/>
      <c r="RDJ564" s="115"/>
      <c r="RDK564" s="115"/>
      <c r="RDL564" s="115"/>
      <c r="RDM564" s="115"/>
      <c r="RDN564" s="115"/>
      <c r="RDO564" s="115"/>
      <c r="RDP564" s="115"/>
      <c r="RDQ564" s="115"/>
      <c r="RDR564" s="115"/>
      <c r="RDS564" s="115"/>
      <c r="RDT564" s="115"/>
      <c r="RDU564" s="115"/>
      <c r="RDV564" s="115"/>
      <c r="RDW564" s="115"/>
      <c r="RDX564" s="115"/>
      <c r="RDY564" s="115"/>
      <c r="RDZ564" s="115"/>
      <c r="REA564" s="115"/>
      <c r="REB564" s="115"/>
      <c r="REC564" s="115"/>
      <c r="RED564" s="115"/>
      <c r="REE564" s="115"/>
      <c r="REF564" s="115"/>
      <c r="REG564" s="115"/>
      <c r="REH564" s="115"/>
      <c r="REI564" s="115"/>
      <c r="REJ564" s="115"/>
      <c r="REK564" s="115"/>
      <c r="REL564" s="115"/>
      <c r="REM564" s="115"/>
      <c r="REN564" s="115"/>
      <c r="REO564" s="115"/>
      <c r="REP564" s="115"/>
      <c r="REQ564" s="115"/>
      <c r="RER564" s="115"/>
      <c r="RES564" s="115"/>
      <c r="RET564" s="115"/>
      <c r="REU564" s="115"/>
      <c r="REV564" s="115"/>
      <c r="REW564" s="115"/>
      <c r="REX564" s="115"/>
      <c r="REY564" s="115"/>
      <c r="REZ564" s="115"/>
      <c r="RFA564" s="115"/>
      <c r="RFB564" s="115"/>
      <c r="RFC564" s="115"/>
      <c r="RFD564" s="115"/>
      <c r="RFE564" s="115"/>
      <c r="RFF564" s="115"/>
      <c r="RFG564" s="115"/>
      <c r="RFH564" s="115"/>
      <c r="RFI564" s="115"/>
      <c r="RFJ564" s="115"/>
      <c r="RFK564" s="115"/>
      <c r="RFL564" s="115"/>
      <c r="RFM564" s="115"/>
      <c r="RFN564" s="115"/>
      <c r="RFO564" s="115"/>
      <c r="RFP564" s="115"/>
      <c r="RFQ564" s="115"/>
      <c r="RFR564" s="115"/>
      <c r="RFS564" s="115"/>
      <c r="RFT564" s="115"/>
      <c r="RFU564" s="115"/>
      <c r="RFV564" s="115"/>
      <c r="RFW564" s="115"/>
      <c r="RFX564" s="115"/>
      <c r="RFY564" s="115"/>
      <c r="RFZ564" s="115"/>
      <c r="RGA564" s="115"/>
      <c r="RGB564" s="115"/>
      <c r="RGC564" s="115"/>
      <c r="RGD564" s="115"/>
      <c r="RGE564" s="115"/>
      <c r="RGF564" s="115"/>
      <c r="RGG564" s="115"/>
      <c r="RGH564" s="115"/>
      <c r="RGI564" s="115"/>
      <c r="RGJ564" s="115"/>
      <c r="RGK564" s="115"/>
      <c r="RGL564" s="115"/>
      <c r="RGM564" s="115"/>
      <c r="RGN564" s="115"/>
      <c r="RGO564" s="115"/>
      <c r="RGP564" s="115"/>
      <c r="RGQ564" s="115"/>
      <c r="RGR564" s="115"/>
      <c r="RGS564" s="115"/>
      <c r="RGT564" s="115"/>
      <c r="RGU564" s="115"/>
      <c r="RGV564" s="115"/>
      <c r="RGW564" s="115"/>
      <c r="RGX564" s="115"/>
      <c r="RGY564" s="115"/>
      <c r="RGZ564" s="115"/>
      <c r="RHA564" s="115"/>
      <c r="RHB564" s="115"/>
      <c r="RHC564" s="115"/>
      <c r="RHD564" s="115"/>
      <c r="RHE564" s="115"/>
      <c r="RHF564" s="115"/>
      <c r="RHG564" s="115"/>
      <c r="RHH564" s="115"/>
      <c r="RHI564" s="115"/>
      <c r="RHJ564" s="115"/>
      <c r="RHK564" s="115"/>
      <c r="RHL564" s="115"/>
      <c r="RHM564" s="115"/>
      <c r="RHN564" s="115"/>
      <c r="RHO564" s="115"/>
      <c r="RHP564" s="115"/>
      <c r="RHQ564" s="115"/>
      <c r="RHR564" s="115"/>
      <c r="RHS564" s="115"/>
      <c r="RHT564" s="115"/>
      <c r="RHU564" s="115"/>
      <c r="RHV564" s="115"/>
      <c r="RHW564" s="115"/>
      <c r="RHX564" s="115"/>
      <c r="RHY564" s="115"/>
      <c r="RHZ564" s="115"/>
      <c r="RIA564" s="115"/>
      <c r="RIB564" s="115"/>
      <c r="RIC564" s="115"/>
      <c r="RID564" s="115"/>
      <c r="RIE564" s="115"/>
      <c r="RIF564" s="115"/>
      <c r="RIG564" s="115"/>
      <c r="RIH564" s="115"/>
      <c r="RII564" s="115"/>
      <c r="RIJ564" s="115"/>
      <c r="RIK564" s="115"/>
      <c r="RIL564" s="115"/>
      <c r="RIM564" s="115"/>
      <c r="RIN564" s="115"/>
      <c r="RIO564" s="115"/>
      <c r="RIP564" s="115"/>
      <c r="RIQ564" s="115"/>
      <c r="RIR564" s="115"/>
      <c r="RIS564" s="115"/>
      <c r="RIT564" s="115"/>
      <c r="RIU564" s="115"/>
      <c r="RIV564" s="115"/>
      <c r="RIW564" s="115"/>
      <c r="RIX564" s="115"/>
      <c r="RIY564" s="115"/>
      <c r="RIZ564" s="115"/>
      <c r="RJA564" s="115"/>
      <c r="RJB564" s="115"/>
      <c r="RJC564" s="115"/>
      <c r="RJD564" s="115"/>
      <c r="RJE564" s="115"/>
      <c r="RJF564" s="115"/>
      <c r="RJG564" s="115"/>
      <c r="RJH564" s="115"/>
      <c r="RJI564" s="115"/>
      <c r="RJJ564" s="115"/>
      <c r="RJK564" s="115"/>
      <c r="RJL564" s="115"/>
      <c r="RJM564" s="115"/>
      <c r="RJN564" s="115"/>
      <c r="RJO564" s="115"/>
      <c r="RJP564" s="115"/>
      <c r="RJQ564" s="115"/>
      <c r="RJR564" s="115"/>
      <c r="RJS564" s="115"/>
      <c r="RJT564" s="115"/>
      <c r="RJU564" s="115"/>
      <c r="RJV564" s="115"/>
      <c r="RJW564" s="115"/>
      <c r="RJX564" s="115"/>
      <c r="RJY564" s="115"/>
      <c r="RJZ564" s="115"/>
      <c r="RKA564" s="115"/>
      <c r="RKB564" s="115"/>
      <c r="RKC564" s="115"/>
      <c r="RKD564" s="115"/>
      <c r="RKE564" s="115"/>
      <c r="RKF564" s="115"/>
      <c r="RKG564" s="115"/>
      <c r="RKH564" s="115"/>
      <c r="RKI564" s="115"/>
      <c r="RKJ564" s="115"/>
      <c r="RKK564" s="115"/>
      <c r="RKL564" s="115"/>
      <c r="RKM564" s="115"/>
      <c r="RKN564" s="115"/>
      <c r="RKO564" s="115"/>
      <c r="RKP564" s="115"/>
      <c r="RKQ564" s="115"/>
      <c r="RKR564" s="115"/>
      <c r="RKS564" s="115"/>
      <c r="RKT564" s="115"/>
      <c r="RKU564" s="115"/>
      <c r="RKV564" s="115"/>
      <c r="RKW564" s="115"/>
      <c r="RKX564" s="115"/>
      <c r="RKY564" s="115"/>
      <c r="RKZ564" s="115"/>
      <c r="RLA564" s="115"/>
      <c r="RLB564" s="115"/>
      <c r="RLC564" s="115"/>
      <c r="RLD564" s="115"/>
      <c r="RLE564" s="115"/>
      <c r="RLF564" s="115"/>
      <c r="RLG564" s="115"/>
      <c r="RLH564" s="115"/>
      <c r="RLI564" s="115"/>
      <c r="RLJ564" s="115"/>
      <c r="RLK564" s="115"/>
      <c r="RLL564" s="115"/>
      <c r="RLM564" s="115"/>
      <c r="RLN564" s="115"/>
      <c r="RLO564" s="115"/>
      <c r="RLP564" s="115"/>
      <c r="RLQ564" s="115"/>
      <c r="RLR564" s="115"/>
      <c r="RLS564" s="115"/>
      <c r="RLT564" s="115"/>
      <c r="RLU564" s="115"/>
      <c r="RLV564" s="115"/>
      <c r="RLW564" s="115"/>
      <c r="RLX564" s="115"/>
      <c r="RLY564" s="115"/>
      <c r="RLZ564" s="115"/>
      <c r="RMA564" s="115"/>
      <c r="RMB564" s="115"/>
      <c r="RMC564" s="115"/>
      <c r="RMD564" s="115"/>
      <c r="RME564" s="115"/>
      <c r="RMF564" s="115"/>
      <c r="RMG564" s="115"/>
      <c r="RMH564" s="115"/>
      <c r="RMI564" s="115"/>
      <c r="RMJ564" s="115"/>
      <c r="RMK564" s="115"/>
      <c r="RML564" s="115"/>
      <c r="RMM564" s="115"/>
      <c r="RMN564" s="115"/>
      <c r="RMO564" s="115"/>
      <c r="RMP564" s="115"/>
      <c r="RMQ564" s="115"/>
      <c r="RMR564" s="115"/>
      <c r="RMS564" s="115"/>
      <c r="RMT564" s="115"/>
      <c r="RMU564" s="115"/>
      <c r="RMV564" s="115"/>
      <c r="RMW564" s="115"/>
      <c r="RMX564" s="115"/>
      <c r="RMY564" s="115"/>
      <c r="RMZ564" s="115"/>
      <c r="RNA564" s="115"/>
      <c r="RNB564" s="115"/>
      <c r="RNC564" s="115"/>
      <c r="RND564" s="115"/>
      <c r="RNE564" s="115"/>
      <c r="RNF564" s="115"/>
      <c r="RNG564" s="115"/>
      <c r="RNH564" s="115"/>
      <c r="RNI564" s="115"/>
      <c r="RNJ564" s="115"/>
      <c r="RNK564" s="115"/>
      <c r="RNL564" s="115"/>
      <c r="RNM564" s="115"/>
      <c r="RNN564" s="115"/>
      <c r="RNO564" s="115"/>
      <c r="RNP564" s="115"/>
      <c r="RNQ564" s="115"/>
      <c r="RNR564" s="115"/>
      <c r="RNS564" s="115"/>
      <c r="RNT564" s="115"/>
      <c r="RNU564" s="115"/>
      <c r="RNV564" s="115"/>
      <c r="RNW564" s="115"/>
      <c r="RNX564" s="115"/>
      <c r="RNY564" s="115"/>
      <c r="RNZ564" s="115"/>
      <c r="ROA564" s="115"/>
      <c r="ROB564" s="115"/>
      <c r="ROC564" s="115"/>
      <c r="ROD564" s="115"/>
      <c r="ROE564" s="115"/>
      <c r="ROF564" s="115"/>
      <c r="ROG564" s="115"/>
      <c r="ROH564" s="115"/>
      <c r="ROI564" s="115"/>
      <c r="ROJ564" s="115"/>
      <c r="ROK564" s="115"/>
      <c r="ROL564" s="115"/>
      <c r="ROM564" s="115"/>
      <c r="RON564" s="115"/>
      <c r="ROO564" s="115"/>
      <c r="ROP564" s="115"/>
      <c r="ROQ564" s="115"/>
      <c r="ROR564" s="115"/>
      <c r="ROS564" s="115"/>
      <c r="ROT564" s="115"/>
      <c r="ROU564" s="115"/>
      <c r="ROV564" s="115"/>
      <c r="ROW564" s="115"/>
      <c r="ROX564" s="115"/>
      <c r="ROY564" s="115"/>
      <c r="ROZ564" s="115"/>
      <c r="RPA564" s="115"/>
      <c r="RPB564" s="115"/>
      <c r="RPC564" s="115"/>
      <c r="RPD564" s="115"/>
      <c r="RPE564" s="115"/>
      <c r="RPF564" s="115"/>
      <c r="RPG564" s="115"/>
      <c r="RPH564" s="115"/>
      <c r="RPI564" s="115"/>
      <c r="RPJ564" s="115"/>
      <c r="RPK564" s="115"/>
      <c r="RPL564" s="115"/>
      <c r="RPM564" s="115"/>
      <c r="RPN564" s="115"/>
      <c r="RPO564" s="115"/>
      <c r="RPP564" s="115"/>
      <c r="RPQ564" s="115"/>
      <c r="RPR564" s="115"/>
      <c r="RPS564" s="115"/>
      <c r="RPT564" s="115"/>
      <c r="RPU564" s="115"/>
      <c r="RPV564" s="115"/>
      <c r="RPW564" s="115"/>
      <c r="RPX564" s="115"/>
      <c r="RPY564" s="115"/>
      <c r="RPZ564" s="115"/>
      <c r="RQA564" s="115"/>
      <c r="RQB564" s="115"/>
      <c r="RQC564" s="115"/>
      <c r="RQD564" s="115"/>
      <c r="RQE564" s="115"/>
      <c r="RQF564" s="115"/>
      <c r="RQG564" s="115"/>
      <c r="RQH564" s="115"/>
      <c r="RQI564" s="115"/>
      <c r="RQJ564" s="115"/>
      <c r="RQK564" s="115"/>
      <c r="RQL564" s="115"/>
      <c r="RQM564" s="115"/>
      <c r="RQN564" s="115"/>
      <c r="RQO564" s="115"/>
      <c r="RQP564" s="115"/>
      <c r="RQQ564" s="115"/>
      <c r="RQR564" s="115"/>
      <c r="RQS564" s="115"/>
      <c r="RQT564" s="115"/>
      <c r="RQU564" s="115"/>
      <c r="RQV564" s="115"/>
      <c r="RQW564" s="115"/>
      <c r="RQX564" s="115"/>
      <c r="RQY564" s="115"/>
      <c r="RQZ564" s="115"/>
      <c r="RRA564" s="115"/>
      <c r="RRB564" s="115"/>
      <c r="RRC564" s="115"/>
      <c r="RRD564" s="115"/>
      <c r="RRE564" s="115"/>
      <c r="RRF564" s="115"/>
      <c r="RRG564" s="115"/>
      <c r="RRH564" s="115"/>
      <c r="RRI564" s="115"/>
      <c r="RRJ564" s="115"/>
      <c r="RRK564" s="115"/>
      <c r="RRL564" s="115"/>
      <c r="RRM564" s="115"/>
      <c r="RRN564" s="115"/>
      <c r="RRO564" s="115"/>
      <c r="RRP564" s="115"/>
      <c r="RRQ564" s="115"/>
      <c r="RRR564" s="115"/>
      <c r="RRS564" s="115"/>
      <c r="RRT564" s="115"/>
      <c r="RRU564" s="115"/>
      <c r="RRV564" s="115"/>
      <c r="RRW564" s="115"/>
      <c r="RRX564" s="115"/>
      <c r="RRY564" s="115"/>
      <c r="RRZ564" s="115"/>
      <c r="RSA564" s="115"/>
      <c r="RSB564" s="115"/>
      <c r="RSC564" s="115"/>
      <c r="RSD564" s="115"/>
      <c r="RSE564" s="115"/>
      <c r="RSF564" s="115"/>
      <c r="RSG564" s="115"/>
      <c r="RSH564" s="115"/>
      <c r="RSI564" s="115"/>
      <c r="RSJ564" s="115"/>
      <c r="RSK564" s="115"/>
      <c r="RSL564" s="115"/>
      <c r="RSM564" s="115"/>
      <c r="RSN564" s="115"/>
      <c r="RSO564" s="115"/>
      <c r="RSP564" s="115"/>
      <c r="RSQ564" s="115"/>
      <c r="RSR564" s="115"/>
      <c r="RSS564" s="115"/>
      <c r="RST564" s="115"/>
      <c r="RSU564" s="115"/>
      <c r="RSV564" s="115"/>
      <c r="RSW564" s="115"/>
      <c r="RSX564" s="115"/>
      <c r="RSY564" s="115"/>
      <c r="RSZ564" s="115"/>
      <c r="RTA564" s="115"/>
      <c r="RTB564" s="115"/>
      <c r="RTC564" s="115"/>
      <c r="RTD564" s="115"/>
      <c r="RTE564" s="115"/>
      <c r="RTF564" s="115"/>
      <c r="RTG564" s="115"/>
      <c r="RTH564" s="115"/>
      <c r="RTI564" s="115"/>
      <c r="RTJ564" s="115"/>
      <c r="RTK564" s="115"/>
      <c r="RTL564" s="115"/>
      <c r="RTM564" s="115"/>
      <c r="RTN564" s="115"/>
      <c r="RTO564" s="115"/>
      <c r="RTP564" s="115"/>
      <c r="RTQ564" s="115"/>
      <c r="RTR564" s="115"/>
      <c r="RTS564" s="115"/>
      <c r="RTT564" s="115"/>
      <c r="RTU564" s="115"/>
      <c r="RTV564" s="115"/>
      <c r="RTW564" s="115"/>
      <c r="RTX564" s="115"/>
      <c r="RTY564" s="115"/>
      <c r="RTZ564" s="115"/>
      <c r="RUA564" s="115"/>
      <c r="RUB564" s="115"/>
      <c r="RUC564" s="115"/>
      <c r="RUD564" s="115"/>
      <c r="RUE564" s="115"/>
      <c r="RUF564" s="115"/>
      <c r="RUG564" s="115"/>
      <c r="RUH564" s="115"/>
      <c r="RUI564" s="115"/>
      <c r="RUJ564" s="115"/>
      <c r="RUK564" s="115"/>
      <c r="RUL564" s="115"/>
      <c r="RUM564" s="115"/>
      <c r="RUN564" s="115"/>
      <c r="RUO564" s="115"/>
      <c r="RUP564" s="115"/>
      <c r="RUQ564" s="115"/>
      <c r="RUR564" s="115"/>
      <c r="RUS564" s="115"/>
      <c r="RUT564" s="115"/>
      <c r="RUU564" s="115"/>
      <c r="RUV564" s="115"/>
      <c r="RUW564" s="115"/>
      <c r="RUX564" s="115"/>
      <c r="RUY564" s="115"/>
      <c r="RUZ564" s="115"/>
      <c r="RVA564" s="115"/>
      <c r="RVB564" s="115"/>
      <c r="RVC564" s="115"/>
      <c r="RVD564" s="115"/>
      <c r="RVE564" s="115"/>
      <c r="RVF564" s="115"/>
      <c r="RVG564" s="115"/>
      <c r="RVH564" s="115"/>
      <c r="RVI564" s="115"/>
      <c r="RVJ564" s="115"/>
      <c r="RVK564" s="115"/>
      <c r="RVL564" s="115"/>
      <c r="RVM564" s="115"/>
      <c r="RVN564" s="115"/>
      <c r="RVO564" s="115"/>
      <c r="RVP564" s="115"/>
      <c r="RVQ564" s="115"/>
      <c r="RVR564" s="115"/>
      <c r="RVS564" s="115"/>
      <c r="RVT564" s="115"/>
      <c r="RVU564" s="115"/>
      <c r="RVV564" s="115"/>
      <c r="RVW564" s="115"/>
      <c r="RVX564" s="115"/>
      <c r="RVY564" s="115"/>
      <c r="RVZ564" s="115"/>
      <c r="RWA564" s="115"/>
      <c r="RWB564" s="115"/>
      <c r="RWC564" s="115"/>
      <c r="RWD564" s="115"/>
      <c r="RWE564" s="115"/>
      <c r="RWF564" s="115"/>
      <c r="RWG564" s="115"/>
      <c r="RWH564" s="115"/>
      <c r="RWI564" s="115"/>
      <c r="RWJ564" s="115"/>
      <c r="RWK564" s="115"/>
      <c r="RWL564" s="115"/>
      <c r="RWM564" s="115"/>
      <c r="RWN564" s="115"/>
      <c r="RWO564" s="115"/>
      <c r="RWP564" s="115"/>
      <c r="RWQ564" s="115"/>
      <c r="RWR564" s="115"/>
      <c r="RWS564" s="115"/>
      <c r="RWT564" s="115"/>
      <c r="RWU564" s="115"/>
      <c r="RWV564" s="115"/>
      <c r="RWW564" s="115"/>
      <c r="RWX564" s="115"/>
      <c r="RWY564" s="115"/>
      <c r="RWZ564" s="115"/>
      <c r="RXA564" s="115"/>
      <c r="RXB564" s="115"/>
      <c r="RXC564" s="115"/>
      <c r="RXD564" s="115"/>
      <c r="RXE564" s="115"/>
      <c r="RXF564" s="115"/>
      <c r="RXG564" s="115"/>
      <c r="RXH564" s="115"/>
      <c r="RXI564" s="115"/>
      <c r="RXJ564" s="115"/>
      <c r="RXK564" s="115"/>
      <c r="RXL564" s="115"/>
      <c r="RXM564" s="115"/>
      <c r="RXN564" s="115"/>
      <c r="RXO564" s="115"/>
      <c r="RXP564" s="115"/>
      <c r="RXQ564" s="115"/>
      <c r="RXR564" s="115"/>
      <c r="RXS564" s="115"/>
      <c r="RXT564" s="115"/>
      <c r="RXU564" s="115"/>
      <c r="RXV564" s="115"/>
      <c r="RXW564" s="115"/>
      <c r="RXX564" s="115"/>
      <c r="RXY564" s="115"/>
      <c r="RXZ564" s="115"/>
      <c r="RYA564" s="115"/>
      <c r="RYB564" s="115"/>
      <c r="RYC564" s="115"/>
      <c r="RYD564" s="115"/>
      <c r="RYE564" s="115"/>
      <c r="RYF564" s="115"/>
      <c r="RYG564" s="115"/>
      <c r="RYH564" s="115"/>
      <c r="RYI564" s="115"/>
      <c r="RYJ564" s="115"/>
      <c r="RYK564" s="115"/>
      <c r="RYL564" s="115"/>
      <c r="RYM564" s="115"/>
      <c r="RYN564" s="115"/>
      <c r="RYO564" s="115"/>
      <c r="RYP564" s="115"/>
      <c r="RYQ564" s="115"/>
      <c r="RYR564" s="115"/>
      <c r="RYS564" s="115"/>
      <c r="RYT564" s="115"/>
      <c r="RYU564" s="115"/>
      <c r="RYV564" s="115"/>
      <c r="RYW564" s="115"/>
      <c r="RYX564" s="115"/>
      <c r="RYY564" s="115"/>
      <c r="RYZ564" s="115"/>
      <c r="RZA564" s="115"/>
      <c r="RZB564" s="115"/>
      <c r="RZC564" s="115"/>
      <c r="RZD564" s="115"/>
      <c r="RZE564" s="115"/>
      <c r="RZF564" s="115"/>
      <c r="RZG564" s="115"/>
      <c r="RZH564" s="115"/>
      <c r="RZI564" s="115"/>
      <c r="RZJ564" s="115"/>
      <c r="RZK564" s="115"/>
      <c r="RZL564" s="115"/>
      <c r="RZM564" s="115"/>
      <c r="RZN564" s="115"/>
      <c r="RZO564" s="115"/>
      <c r="RZP564" s="115"/>
      <c r="RZQ564" s="115"/>
      <c r="RZR564" s="115"/>
      <c r="RZS564" s="115"/>
      <c r="RZT564" s="115"/>
      <c r="RZU564" s="115"/>
      <c r="RZV564" s="115"/>
      <c r="RZW564" s="115"/>
      <c r="RZX564" s="115"/>
      <c r="RZY564" s="115"/>
      <c r="RZZ564" s="115"/>
      <c r="SAA564" s="115"/>
      <c r="SAB564" s="115"/>
      <c r="SAC564" s="115"/>
      <c r="SAD564" s="115"/>
      <c r="SAE564" s="115"/>
      <c r="SAF564" s="115"/>
      <c r="SAG564" s="115"/>
      <c r="SAH564" s="115"/>
      <c r="SAI564" s="115"/>
      <c r="SAJ564" s="115"/>
      <c r="SAK564" s="115"/>
      <c r="SAL564" s="115"/>
      <c r="SAM564" s="115"/>
      <c r="SAN564" s="115"/>
      <c r="SAO564" s="115"/>
      <c r="SAP564" s="115"/>
      <c r="SAQ564" s="115"/>
      <c r="SAR564" s="115"/>
      <c r="SAS564" s="115"/>
      <c r="SAT564" s="115"/>
      <c r="SAU564" s="115"/>
      <c r="SAV564" s="115"/>
      <c r="SAW564" s="115"/>
      <c r="SAX564" s="115"/>
      <c r="SAY564" s="115"/>
      <c r="SAZ564" s="115"/>
      <c r="SBA564" s="115"/>
      <c r="SBB564" s="115"/>
      <c r="SBC564" s="115"/>
      <c r="SBD564" s="115"/>
      <c r="SBE564" s="115"/>
      <c r="SBF564" s="115"/>
      <c r="SBG564" s="115"/>
      <c r="SBH564" s="115"/>
      <c r="SBI564" s="115"/>
      <c r="SBJ564" s="115"/>
      <c r="SBK564" s="115"/>
      <c r="SBL564" s="115"/>
      <c r="SBM564" s="115"/>
      <c r="SBN564" s="115"/>
      <c r="SBO564" s="115"/>
      <c r="SBP564" s="115"/>
      <c r="SBQ564" s="115"/>
      <c r="SBR564" s="115"/>
      <c r="SBS564" s="115"/>
      <c r="SBT564" s="115"/>
      <c r="SBU564" s="115"/>
      <c r="SBV564" s="115"/>
      <c r="SBW564" s="115"/>
      <c r="SBX564" s="115"/>
      <c r="SBY564" s="115"/>
      <c r="SBZ564" s="115"/>
      <c r="SCA564" s="115"/>
      <c r="SCB564" s="115"/>
      <c r="SCC564" s="115"/>
      <c r="SCD564" s="115"/>
      <c r="SCE564" s="115"/>
      <c r="SCF564" s="115"/>
      <c r="SCG564" s="115"/>
      <c r="SCH564" s="115"/>
      <c r="SCI564" s="115"/>
      <c r="SCJ564" s="115"/>
      <c r="SCK564" s="115"/>
      <c r="SCL564" s="115"/>
      <c r="SCM564" s="115"/>
      <c r="SCN564" s="115"/>
      <c r="SCO564" s="115"/>
      <c r="SCP564" s="115"/>
      <c r="SCQ564" s="115"/>
      <c r="SCR564" s="115"/>
      <c r="SCS564" s="115"/>
      <c r="SCT564" s="115"/>
      <c r="SCU564" s="115"/>
      <c r="SCV564" s="115"/>
      <c r="SCW564" s="115"/>
      <c r="SCX564" s="115"/>
      <c r="SCY564" s="115"/>
      <c r="SCZ564" s="115"/>
      <c r="SDA564" s="115"/>
      <c r="SDB564" s="115"/>
      <c r="SDC564" s="115"/>
      <c r="SDD564" s="115"/>
      <c r="SDE564" s="115"/>
      <c r="SDF564" s="115"/>
      <c r="SDG564" s="115"/>
      <c r="SDH564" s="115"/>
      <c r="SDI564" s="115"/>
      <c r="SDJ564" s="115"/>
      <c r="SDK564" s="115"/>
      <c r="SDL564" s="115"/>
      <c r="SDM564" s="115"/>
      <c r="SDN564" s="115"/>
      <c r="SDO564" s="115"/>
      <c r="SDP564" s="115"/>
      <c r="SDQ564" s="115"/>
      <c r="SDR564" s="115"/>
      <c r="SDS564" s="115"/>
      <c r="SDT564" s="115"/>
      <c r="SDU564" s="115"/>
      <c r="SDV564" s="115"/>
      <c r="SDW564" s="115"/>
      <c r="SDX564" s="115"/>
      <c r="SDY564" s="115"/>
      <c r="SDZ564" s="115"/>
      <c r="SEA564" s="115"/>
      <c r="SEB564" s="115"/>
      <c r="SEC564" s="115"/>
      <c r="SED564" s="115"/>
      <c r="SEE564" s="115"/>
      <c r="SEF564" s="115"/>
      <c r="SEG564" s="115"/>
      <c r="SEH564" s="115"/>
      <c r="SEI564" s="115"/>
      <c r="SEJ564" s="115"/>
      <c r="SEK564" s="115"/>
      <c r="SEL564" s="115"/>
      <c r="SEM564" s="115"/>
      <c r="SEN564" s="115"/>
      <c r="SEO564" s="115"/>
      <c r="SEP564" s="115"/>
      <c r="SEQ564" s="115"/>
      <c r="SER564" s="115"/>
      <c r="SES564" s="115"/>
      <c r="SET564" s="115"/>
      <c r="SEU564" s="115"/>
      <c r="SEV564" s="115"/>
      <c r="SEW564" s="115"/>
      <c r="SEX564" s="115"/>
      <c r="SEY564" s="115"/>
      <c r="SEZ564" s="115"/>
      <c r="SFA564" s="115"/>
      <c r="SFB564" s="115"/>
      <c r="SFC564" s="115"/>
      <c r="SFD564" s="115"/>
      <c r="SFE564" s="115"/>
      <c r="SFF564" s="115"/>
      <c r="SFG564" s="115"/>
      <c r="SFH564" s="115"/>
      <c r="SFI564" s="115"/>
      <c r="SFJ564" s="115"/>
      <c r="SFK564" s="115"/>
      <c r="SFL564" s="115"/>
      <c r="SFM564" s="115"/>
      <c r="SFN564" s="115"/>
      <c r="SFO564" s="115"/>
      <c r="SFP564" s="115"/>
      <c r="SFQ564" s="115"/>
      <c r="SFR564" s="115"/>
      <c r="SFS564" s="115"/>
      <c r="SFT564" s="115"/>
      <c r="SFU564" s="115"/>
      <c r="SFV564" s="115"/>
      <c r="SFW564" s="115"/>
      <c r="SFX564" s="115"/>
      <c r="SFY564" s="115"/>
      <c r="SFZ564" s="115"/>
      <c r="SGA564" s="115"/>
      <c r="SGB564" s="115"/>
      <c r="SGC564" s="115"/>
      <c r="SGD564" s="115"/>
      <c r="SGE564" s="115"/>
      <c r="SGF564" s="115"/>
      <c r="SGG564" s="115"/>
      <c r="SGH564" s="115"/>
      <c r="SGI564" s="115"/>
      <c r="SGJ564" s="115"/>
      <c r="SGK564" s="115"/>
      <c r="SGL564" s="115"/>
      <c r="SGM564" s="115"/>
      <c r="SGN564" s="115"/>
      <c r="SGO564" s="115"/>
      <c r="SGP564" s="115"/>
      <c r="SGQ564" s="115"/>
      <c r="SGR564" s="115"/>
      <c r="SGS564" s="115"/>
      <c r="SGT564" s="115"/>
      <c r="SGU564" s="115"/>
      <c r="SGV564" s="115"/>
      <c r="SGW564" s="115"/>
      <c r="SGX564" s="115"/>
      <c r="SGY564" s="115"/>
      <c r="SGZ564" s="115"/>
      <c r="SHA564" s="115"/>
      <c r="SHB564" s="115"/>
      <c r="SHC564" s="115"/>
      <c r="SHD564" s="115"/>
      <c r="SHE564" s="115"/>
      <c r="SHF564" s="115"/>
      <c r="SHG564" s="115"/>
      <c r="SHH564" s="115"/>
      <c r="SHI564" s="115"/>
      <c r="SHJ564" s="115"/>
      <c r="SHK564" s="115"/>
      <c r="SHL564" s="115"/>
      <c r="SHM564" s="115"/>
      <c r="SHN564" s="115"/>
      <c r="SHO564" s="115"/>
      <c r="SHP564" s="115"/>
      <c r="SHQ564" s="115"/>
      <c r="SHR564" s="115"/>
      <c r="SHS564" s="115"/>
      <c r="SHT564" s="115"/>
      <c r="SHU564" s="115"/>
      <c r="SHV564" s="115"/>
      <c r="SHW564" s="115"/>
      <c r="SHX564" s="115"/>
      <c r="SHY564" s="115"/>
      <c r="SHZ564" s="115"/>
      <c r="SIA564" s="115"/>
      <c r="SIB564" s="115"/>
      <c r="SIC564" s="115"/>
      <c r="SID564" s="115"/>
      <c r="SIE564" s="115"/>
      <c r="SIF564" s="115"/>
      <c r="SIG564" s="115"/>
      <c r="SIH564" s="115"/>
      <c r="SII564" s="115"/>
      <c r="SIJ564" s="115"/>
      <c r="SIK564" s="115"/>
      <c r="SIL564" s="115"/>
      <c r="SIM564" s="115"/>
      <c r="SIN564" s="115"/>
      <c r="SIO564" s="115"/>
      <c r="SIP564" s="115"/>
      <c r="SIQ564" s="115"/>
      <c r="SIR564" s="115"/>
      <c r="SIS564" s="115"/>
      <c r="SIT564" s="115"/>
      <c r="SIU564" s="115"/>
      <c r="SIV564" s="115"/>
      <c r="SIW564" s="115"/>
      <c r="SIX564" s="115"/>
      <c r="SIY564" s="115"/>
      <c r="SIZ564" s="115"/>
      <c r="SJA564" s="115"/>
      <c r="SJB564" s="115"/>
      <c r="SJC564" s="115"/>
      <c r="SJD564" s="115"/>
      <c r="SJE564" s="115"/>
      <c r="SJF564" s="115"/>
      <c r="SJG564" s="115"/>
      <c r="SJH564" s="115"/>
      <c r="SJI564" s="115"/>
      <c r="SJJ564" s="115"/>
      <c r="SJK564" s="115"/>
      <c r="SJL564" s="115"/>
      <c r="SJM564" s="115"/>
      <c r="SJN564" s="115"/>
      <c r="SJO564" s="115"/>
      <c r="SJP564" s="115"/>
      <c r="SJQ564" s="115"/>
      <c r="SJR564" s="115"/>
      <c r="SJS564" s="115"/>
      <c r="SJT564" s="115"/>
      <c r="SJU564" s="115"/>
      <c r="SJV564" s="115"/>
      <c r="SJW564" s="115"/>
      <c r="SJX564" s="115"/>
      <c r="SJY564" s="115"/>
      <c r="SJZ564" s="115"/>
      <c r="SKA564" s="115"/>
      <c r="SKB564" s="115"/>
      <c r="SKC564" s="115"/>
      <c r="SKD564" s="115"/>
      <c r="SKE564" s="115"/>
      <c r="SKF564" s="115"/>
      <c r="SKG564" s="115"/>
      <c r="SKH564" s="115"/>
      <c r="SKI564" s="115"/>
      <c r="SKJ564" s="115"/>
      <c r="SKK564" s="115"/>
      <c r="SKL564" s="115"/>
      <c r="SKM564" s="115"/>
      <c r="SKN564" s="115"/>
      <c r="SKO564" s="115"/>
      <c r="SKP564" s="115"/>
      <c r="SKQ564" s="115"/>
      <c r="SKR564" s="115"/>
      <c r="SKS564" s="115"/>
      <c r="SKT564" s="115"/>
      <c r="SKU564" s="115"/>
      <c r="SKV564" s="115"/>
      <c r="SKW564" s="115"/>
      <c r="SKX564" s="115"/>
      <c r="SKY564" s="115"/>
      <c r="SKZ564" s="115"/>
      <c r="SLA564" s="115"/>
      <c r="SLB564" s="115"/>
      <c r="SLC564" s="115"/>
      <c r="SLD564" s="115"/>
      <c r="SLE564" s="115"/>
      <c r="SLF564" s="115"/>
      <c r="SLG564" s="115"/>
      <c r="SLH564" s="115"/>
      <c r="SLI564" s="115"/>
      <c r="SLJ564" s="115"/>
      <c r="SLK564" s="115"/>
      <c r="SLL564" s="115"/>
      <c r="SLM564" s="115"/>
      <c r="SLN564" s="115"/>
      <c r="SLO564" s="115"/>
      <c r="SLP564" s="115"/>
      <c r="SLQ564" s="115"/>
      <c r="SLR564" s="115"/>
      <c r="SLS564" s="115"/>
      <c r="SLT564" s="115"/>
      <c r="SLU564" s="115"/>
      <c r="SLV564" s="115"/>
      <c r="SLW564" s="115"/>
      <c r="SLX564" s="115"/>
      <c r="SLY564" s="115"/>
      <c r="SLZ564" s="115"/>
      <c r="SMA564" s="115"/>
      <c r="SMB564" s="115"/>
      <c r="SMC564" s="115"/>
      <c r="SMD564" s="115"/>
      <c r="SME564" s="115"/>
      <c r="SMF564" s="115"/>
      <c r="SMG564" s="115"/>
      <c r="SMH564" s="115"/>
      <c r="SMI564" s="115"/>
      <c r="SMJ564" s="115"/>
      <c r="SMK564" s="115"/>
      <c r="SML564" s="115"/>
      <c r="SMM564" s="115"/>
      <c r="SMN564" s="115"/>
      <c r="SMO564" s="115"/>
      <c r="SMP564" s="115"/>
      <c r="SMQ564" s="115"/>
      <c r="SMR564" s="115"/>
      <c r="SMS564" s="115"/>
      <c r="SMT564" s="115"/>
      <c r="SMU564" s="115"/>
      <c r="SMV564" s="115"/>
      <c r="SMW564" s="115"/>
      <c r="SMX564" s="115"/>
      <c r="SMY564" s="115"/>
      <c r="SMZ564" s="115"/>
      <c r="SNA564" s="115"/>
      <c r="SNB564" s="115"/>
      <c r="SNC564" s="115"/>
      <c r="SND564" s="115"/>
      <c r="SNE564" s="115"/>
      <c r="SNF564" s="115"/>
      <c r="SNG564" s="115"/>
      <c r="SNH564" s="115"/>
      <c r="SNI564" s="115"/>
      <c r="SNJ564" s="115"/>
      <c r="SNK564" s="115"/>
      <c r="SNL564" s="115"/>
      <c r="SNM564" s="115"/>
      <c r="SNN564" s="115"/>
      <c r="SNO564" s="115"/>
      <c r="SNP564" s="115"/>
      <c r="SNQ564" s="115"/>
      <c r="SNR564" s="115"/>
      <c r="SNS564" s="115"/>
      <c r="SNT564" s="115"/>
      <c r="SNU564" s="115"/>
      <c r="SNV564" s="115"/>
      <c r="SNW564" s="115"/>
      <c r="SNX564" s="115"/>
      <c r="SNY564" s="115"/>
      <c r="SNZ564" s="115"/>
      <c r="SOA564" s="115"/>
      <c r="SOB564" s="115"/>
      <c r="SOC564" s="115"/>
      <c r="SOD564" s="115"/>
      <c r="SOE564" s="115"/>
      <c r="SOF564" s="115"/>
      <c r="SOG564" s="115"/>
      <c r="SOH564" s="115"/>
      <c r="SOI564" s="115"/>
      <c r="SOJ564" s="115"/>
      <c r="SOK564" s="115"/>
      <c r="SOL564" s="115"/>
      <c r="SOM564" s="115"/>
      <c r="SON564" s="115"/>
      <c r="SOO564" s="115"/>
      <c r="SOP564" s="115"/>
      <c r="SOQ564" s="115"/>
      <c r="SOR564" s="115"/>
      <c r="SOS564" s="115"/>
      <c r="SOT564" s="115"/>
      <c r="SOU564" s="115"/>
      <c r="SOV564" s="115"/>
      <c r="SOW564" s="115"/>
      <c r="SOX564" s="115"/>
      <c r="SOY564" s="115"/>
      <c r="SOZ564" s="115"/>
      <c r="SPA564" s="115"/>
      <c r="SPB564" s="115"/>
      <c r="SPC564" s="115"/>
      <c r="SPD564" s="115"/>
      <c r="SPE564" s="115"/>
      <c r="SPF564" s="115"/>
      <c r="SPG564" s="115"/>
      <c r="SPH564" s="115"/>
      <c r="SPI564" s="115"/>
      <c r="SPJ564" s="115"/>
      <c r="SPK564" s="115"/>
      <c r="SPL564" s="115"/>
      <c r="SPM564" s="115"/>
      <c r="SPN564" s="115"/>
      <c r="SPO564" s="115"/>
      <c r="SPP564" s="115"/>
      <c r="SPQ564" s="115"/>
      <c r="SPR564" s="115"/>
      <c r="SPS564" s="115"/>
      <c r="SPT564" s="115"/>
      <c r="SPU564" s="115"/>
      <c r="SPV564" s="115"/>
      <c r="SPW564" s="115"/>
      <c r="SPX564" s="115"/>
      <c r="SPY564" s="115"/>
      <c r="SPZ564" s="115"/>
      <c r="SQA564" s="115"/>
      <c r="SQB564" s="115"/>
      <c r="SQC564" s="115"/>
      <c r="SQD564" s="115"/>
      <c r="SQE564" s="115"/>
      <c r="SQF564" s="115"/>
      <c r="SQG564" s="115"/>
      <c r="SQH564" s="115"/>
      <c r="SQI564" s="115"/>
      <c r="SQJ564" s="115"/>
      <c r="SQK564" s="115"/>
      <c r="SQL564" s="115"/>
      <c r="SQM564" s="115"/>
      <c r="SQN564" s="115"/>
      <c r="SQO564" s="115"/>
      <c r="SQP564" s="115"/>
      <c r="SQQ564" s="115"/>
      <c r="SQR564" s="115"/>
      <c r="SQS564" s="115"/>
      <c r="SQT564" s="115"/>
      <c r="SQU564" s="115"/>
      <c r="SQV564" s="115"/>
      <c r="SQW564" s="115"/>
      <c r="SQX564" s="115"/>
      <c r="SQY564" s="115"/>
      <c r="SQZ564" s="115"/>
      <c r="SRA564" s="115"/>
      <c r="SRB564" s="115"/>
      <c r="SRC564" s="115"/>
      <c r="SRD564" s="115"/>
      <c r="SRE564" s="115"/>
      <c r="SRF564" s="115"/>
      <c r="SRG564" s="115"/>
      <c r="SRH564" s="115"/>
      <c r="SRI564" s="115"/>
      <c r="SRJ564" s="115"/>
      <c r="SRK564" s="115"/>
      <c r="SRL564" s="115"/>
      <c r="SRM564" s="115"/>
      <c r="SRN564" s="115"/>
      <c r="SRO564" s="115"/>
      <c r="SRP564" s="115"/>
      <c r="SRQ564" s="115"/>
      <c r="SRR564" s="115"/>
      <c r="SRS564" s="115"/>
      <c r="SRT564" s="115"/>
      <c r="SRU564" s="115"/>
      <c r="SRV564" s="115"/>
      <c r="SRW564" s="115"/>
      <c r="SRX564" s="115"/>
      <c r="SRY564" s="115"/>
      <c r="SRZ564" s="115"/>
      <c r="SSA564" s="115"/>
      <c r="SSB564" s="115"/>
      <c r="SSC564" s="115"/>
      <c r="SSD564" s="115"/>
      <c r="SSE564" s="115"/>
      <c r="SSF564" s="115"/>
      <c r="SSG564" s="115"/>
      <c r="SSH564" s="115"/>
      <c r="SSI564" s="115"/>
      <c r="SSJ564" s="115"/>
      <c r="SSK564" s="115"/>
      <c r="SSL564" s="115"/>
      <c r="SSM564" s="115"/>
      <c r="SSN564" s="115"/>
      <c r="SSO564" s="115"/>
      <c r="SSP564" s="115"/>
      <c r="SSQ564" s="115"/>
      <c r="SSR564" s="115"/>
      <c r="SSS564" s="115"/>
      <c r="SST564" s="115"/>
      <c r="SSU564" s="115"/>
      <c r="SSV564" s="115"/>
      <c r="SSW564" s="115"/>
      <c r="SSX564" s="115"/>
      <c r="SSY564" s="115"/>
      <c r="SSZ564" s="115"/>
      <c r="STA564" s="115"/>
      <c r="STB564" s="115"/>
      <c r="STC564" s="115"/>
      <c r="STD564" s="115"/>
      <c r="STE564" s="115"/>
      <c r="STF564" s="115"/>
      <c r="STG564" s="115"/>
      <c r="STH564" s="115"/>
      <c r="STI564" s="115"/>
      <c r="STJ564" s="115"/>
      <c r="STK564" s="115"/>
      <c r="STL564" s="115"/>
      <c r="STM564" s="115"/>
      <c r="STN564" s="115"/>
      <c r="STO564" s="115"/>
      <c r="STP564" s="115"/>
      <c r="STQ564" s="115"/>
      <c r="STR564" s="115"/>
      <c r="STS564" s="115"/>
      <c r="STT564" s="115"/>
      <c r="STU564" s="115"/>
      <c r="STV564" s="115"/>
      <c r="STW564" s="115"/>
      <c r="STX564" s="115"/>
      <c r="STY564" s="115"/>
      <c r="STZ564" s="115"/>
      <c r="SUA564" s="115"/>
      <c r="SUB564" s="115"/>
      <c r="SUC564" s="115"/>
      <c r="SUD564" s="115"/>
      <c r="SUE564" s="115"/>
      <c r="SUF564" s="115"/>
      <c r="SUG564" s="115"/>
      <c r="SUH564" s="115"/>
      <c r="SUI564" s="115"/>
      <c r="SUJ564" s="115"/>
      <c r="SUK564" s="115"/>
      <c r="SUL564" s="115"/>
      <c r="SUM564" s="115"/>
      <c r="SUN564" s="115"/>
      <c r="SUO564" s="115"/>
      <c r="SUP564" s="115"/>
      <c r="SUQ564" s="115"/>
      <c r="SUR564" s="115"/>
      <c r="SUS564" s="115"/>
      <c r="SUT564" s="115"/>
      <c r="SUU564" s="115"/>
      <c r="SUV564" s="115"/>
      <c r="SUW564" s="115"/>
      <c r="SUX564" s="115"/>
      <c r="SUY564" s="115"/>
      <c r="SUZ564" s="115"/>
      <c r="SVA564" s="115"/>
      <c r="SVB564" s="115"/>
      <c r="SVC564" s="115"/>
      <c r="SVD564" s="115"/>
      <c r="SVE564" s="115"/>
      <c r="SVF564" s="115"/>
      <c r="SVG564" s="115"/>
      <c r="SVH564" s="115"/>
      <c r="SVI564" s="115"/>
      <c r="SVJ564" s="115"/>
      <c r="SVK564" s="115"/>
      <c r="SVL564" s="115"/>
      <c r="SVM564" s="115"/>
      <c r="SVN564" s="115"/>
      <c r="SVO564" s="115"/>
      <c r="SVP564" s="115"/>
      <c r="SVQ564" s="115"/>
      <c r="SVR564" s="115"/>
      <c r="SVS564" s="115"/>
      <c r="SVT564" s="115"/>
      <c r="SVU564" s="115"/>
      <c r="SVV564" s="115"/>
      <c r="SVW564" s="115"/>
      <c r="SVX564" s="115"/>
      <c r="SVY564" s="115"/>
      <c r="SVZ564" s="115"/>
      <c r="SWA564" s="115"/>
      <c r="SWB564" s="115"/>
      <c r="SWC564" s="115"/>
      <c r="SWD564" s="115"/>
      <c r="SWE564" s="115"/>
      <c r="SWF564" s="115"/>
      <c r="SWG564" s="115"/>
      <c r="SWH564" s="115"/>
      <c r="SWI564" s="115"/>
      <c r="SWJ564" s="115"/>
      <c r="SWK564" s="115"/>
      <c r="SWL564" s="115"/>
      <c r="SWM564" s="115"/>
      <c r="SWN564" s="115"/>
      <c r="SWO564" s="115"/>
      <c r="SWP564" s="115"/>
      <c r="SWQ564" s="115"/>
      <c r="SWR564" s="115"/>
      <c r="SWS564" s="115"/>
      <c r="SWT564" s="115"/>
      <c r="SWU564" s="115"/>
      <c r="SWV564" s="115"/>
      <c r="SWW564" s="115"/>
      <c r="SWX564" s="115"/>
      <c r="SWY564" s="115"/>
      <c r="SWZ564" s="115"/>
      <c r="SXA564" s="115"/>
      <c r="SXB564" s="115"/>
      <c r="SXC564" s="115"/>
      <c r="SXD564" s="115"/>
      <c r="SXE564" s="115"/>
      <c r="SXF564" s="115"/>
      <c r="SXG564" s="115"/>
      <c r="SXH564" s="115"/>
      <c r="SXI564" s="115"/>
      <c r="SXJ564" s="115"/>
      <c r="SXK564" s="115"/>
      <c r="SXL564" s="115"/>
      <c r="SXM564" s="115"/>
      <c r="SXN564" s="115"/>
      <c r="SXO564" s="115"/>
      <c r="SXP564" s="115"/>
      <c r="SXQ564" s="115"/>
      <c r="SXR564" s="115"/>
      <c r="SXS564" s="115"/>
      <c r="SXT564" s="115"/>
      <c r="SXU564" s="115"/>
      <c r="SXV564" s="115"/>
      <c r="SXW564" s="115"/>
      <c r="SXX564" s="115"/>
      <c r="SXY564" s="115"/>
      <c r="SXZ564" s="115"/>
      <c r="SYA564" s="115"/>
      <c r="SYB564" s="115"/>
      <c r="SYC564" s="115"/>
      <c r="SYD564" s="115"/>
      <c r="SYE564" s="115"/>
      <c r="SYF564" s="115"/>
      <c r="SYG564" s="115"/>
      <c r="SYH564" s="115"/>
      <c r="SYI564" s="115"/>
      <c r="SYJ564" s="115"/>
      <c r="SYK564" s="115"/>
      <c r="SYL564" s="115"/>
      <c r="SYM564" s="115"/>
      <c r="SYN564" s="115"/>
      <c r="SYO564" s="115"/>
      <c r="SYP564" s="115"/>
      <c r="SYQ564" s="115"/>
      <c r="SYR564" s="115"/>
      <c r="SYS564" s="115"/>
      <c r="SYT564" s="115"/>
      <c r="SYU564" s="115"/>
      <c r="SYV564" s="115"/>
      <c r="SYW564" s="115"/>
      <c r="SYX564" s="115"/>
      <c r="SYY564" s="115"/>
      <c r="SYZ564" s="115"/>
      <c r="SZA564" s="115"/>
      <c r="SZB564" s="115"/>
      <c r="SZC564" s="115"/>
      <c r="SZD564" s="115"/>
      <c r="SZE564" s="115"/>
      <c r="SZF564" s="115"/>
      <c r="SZG564" s="115"/>
      <c r="SZH564" s="115"/>
      <c r="SZI564" s="115"/>
      <c r="SZJ564" s="115"/>
      <c r="SZK564" s="115"/>
      <c r="SZL564" s="115"/>
      <c r="SZM564" s="115"/>
      <c r="SZN564" s="115"/>
      <c r="SZO564" s="115"/>
      <c r="SZP564" s="115"/>
      <c r="SZQ564" s="115"/>
      <c r="SZR564" s="115"/>
      <c r="SZS564" s="115"/>
      <c r="SZT564" s="115"/>
      <c r="SZU564" s="115"/>
      <c r="SZV564" s="115"/>
      <c r="SZW564" s="115"/>
      <c r="SZX564" s="115"/>
      <c r="SZY564" s="115"/>
      <c r="SZZ564" s="115"/>
      <c r="TAA564" s="115"/>
      <c r="TAB564" s="115"/>
      <c r="TAC564" s="115"/>
      <c r="TAD564" s="115"/>
      <c r="TAE564" s="115"/>
      <c r="TAF564" s="115"/>
      <c r="TAG564" s="115"/>
      <c r="TAH564" s="115"/>
      <c r="TAI564" s="115"/>
      <c r="TAJ564" s="115"/>
      <c r="TAK564" s="115"/>
      <c r="TAL564" s="115"/>
      <c r="TAM564" s="115"/>
      <c r="TAN564" s="115"/>
      <c r="TAO564" s="115"/>
      <c r="TAP564" s="115"/>
      <c r="TAQ564" s="115"/>
      <c r="TAR564" s="115"/>
      <c r="TAS564" s="115"/>
      <c r="TAT564" s="115"/>
      <c r="TAU564" s="115"/>
      <c r="TAV564" s="115"/>
      <c r="TAW564" s="115"/>
      <c r="TAX564" s="115"/>
      <c r="TAY564" s="115"/>
      <c r="TAZ564" s="115"/>
      <c r="TBA564" s="115"/>
      <c r="TBB564" s="115"/>
      <c r="TBC564" s="115"/>
      <c r="TBD564" s="115"/>
      <c r="TBE564" s="115"/>
      <c r="TBF564" s="115"/>
      <c r="TBG564" s="115"/>
      <c r="TBH564" s="115"/>
      <c r="TBI564" s="115"/>
      <c r="TBJ564" s="115"/>
      <c r="TBK564" s="115"/>
      <c r="TBL564" s="115"/>
      <c r="TBM564" s="115"/>
      <c r="TBN564" s="115"/>
      <c r="TBO564" s="115"/>
      <c r="TBP564" s="115"/>
      <c r="TBQ564" s="115"/>
      <c r="TBR564" s="115"/>
      <c r="TBS564" s="115"/>
      <c r="TBT564" s="115"/>
      <c r="TBU564" s="115"/>
      <c r="TBV564" s="115"/>
      <c r="TBW564" s="115"/>
      <c r="TBX564" s="115"/>
      <c r="TBY564" s="115"/>
      <c r="TBZ564" s="115"/>
      <c r="TCA564" s="115"/>
      <c r="TCB564" s="115"/>
      <c r="TCC564" s="115"/>
      <c r="TCD564" s="115"/>
      <c r="TCE564" s="115"/>
      <c r="TCF564" s="115"/>
      <c r="TCG564" s="115"/>
      <c r="TCH564" s="115"/>
      <c r="TCI564" s="115"/>
      <c r="TCJ564" s="115"/>
      <c r="TCK564" s="115"/>
      <c r="TCL564" s="115"/>
      <c r="TCM564" s="115"/>
      <c r="TCN564" s="115"/>
      <c r="TCO564" s="115"/>
      <c r="TCP564" s="115"/>
      <c r="TCQ564" s="115"/>
      <c r="TCR564" s="115"/>
      <c r="TCS564" s="115"/>
      <c r="TCT564" s="115"/>
      <c r="TCU564" s="115"/>
      <c r="TCV564" s="115"/>
      <c r="TCW564" s="115"/>
      <c r="TCX564" s="115"/>
      <c r="TCY564" s="115"/>
      <c r="TCZ564" s="115"/>
      <c r="TDA564" s="115"/>
      <c r="TDB564" s="115"/>
      <c r="TDC564" s="115"/>
      <c r="TDD564" s="115"/>
      <c r="TDE564" s="115"/>
      <c r="TDF564" s="115"/>
      <c r="TDG564" s="115"/>
      <c r="TDH564" s="115"/>
      <c r="TDI564" s="115"/>
      <c r="TDJ564" s="115"/>
      <c r="TDK564" s="115"/>
      <c r="TDL564" s="115"/>
      <c r="TDM564" s="115"/>
      <c r="TDN564" s="115"/>
      <c r="TDO564" s="115"/>
      <c r="TDP564" s="115"/>
      <c r="TDQ564" s="115"/>
      <c r="TDR564" s="115"/>
      <c r="TDS564" s="115"/>
      <c r="TDT564" s="115"/>
      <c r="TDU564" s="115"/>
      <c r="TDV564" s="115"/>
      <c r="TDW564" s="115"/>
      <c r="TDX564" s="115"/>
      <c r="TDY564" s="115"/>
      <c r="TDZ564" s="115"/>
      <c r="TEA564" s="115"/>
      <c r="TEB564" s="115"/>
      <c r="TEC564" s="115"/>
      <c r="TED564" s="115"/>
      <c r="TEE564" s="115"/>
      <c r="TEF564" s="115"/>
      <c r="TEG564" s="115"/>
      <c r="TEH564" s="115"/>
      <c r="TEI564" s="115"/>
      <c r="TEJ564" s="115"/>
      <c r="TEK564" s="115"/>
      <c r="TEL564" s="115"/>
      <c r="TEM564" s="115"/>
      <c r="TEN564" s="115"/>
      <c r="TEO564" s="115"/>
      <c r="TEP564" s="115"/>
      <c r="TEQ564" s="115"/>
      <c r="TER564" s="115"/>
      <c r="TES564" s="115"/>
      <c r="TET564" s="115"/>
      <c r="TEU564" s="115"/>
      <c r="TEV564" s="115"/>
      <c r="TEW564" s="115"/>
      <c r="TEX564" s="115"/>
      <c r="TEY564" s="115"/>
      <c r="TEZ564" s="115"/>
      <c r="TFA564" s="115"/>
      <c r="TFB564" s="115"/>
      <c r="TFC564" s="115"/>
      <c r="TFD564" s="115"/>
      <c r="TFE564" s="115"/>
      <c r="TFF564" s="115"/>
      <c r="TFG564" s="115"/>
      <c r="TFH564" s="115"/>
      <c r="TFI564" s="115"/>
      <c r="TFJ564" s="115"/>
      <c r="TFK564" s="115"/>
      <c r="TFL564" s="115"/>
      <c r="TFM564" s="115"/>
      <c r="TFN564" s="115"/>
      <c r="TFO564" s="115"/>
      <c r="TFP564" s="115"/>
      <c r="TFQ564" s="115"/>
      <c r="TFR564" s="115"/>
      <c r="TFS564" s="115"/>
      <c r="TFT564" s="115"/>
      <c r="TFU564" s="115"/>
      <c r="TFV564" s="115"/>
      <c r="TFW564" s="115"/>
      <c r="TFX564" s="115"/>
      <c r="TFY564" s="115"/>
      <c r="TFZ564" s="115"/>
      <c r="TGA564" s="115"/>
      <c r="TGB564" s="115"/>
      <c r="TGC564" s="115"/>
      <c r="TGD564" s="115"/>
      <c r="TGE564" s="115"/>
      <c r="TGF564" s="115"/>
      <c r="TGG564" s="115"/>
      <c r="TGH564" s="115"/>
      <c r="TGI564" s="115"/>
      <c r="TGJ564" s="115"/>
      <c r="TGK564" s="115"/>
      <c r="TGL564" s="115"/>
      <c r="TGM564" s="115"/>
      <c r="TGN564" s="115"/>
      <c r="TGO564" s="115"/>
      <c r="TGP564" s="115"/>
      <c r="TGQ564" s="115"/>
      <c r="TGR564" s="115"/>
      <c r="TGS564" s="115"/>
      <c r="TGT564" s="115"/>
      <c r="TGU564" s="115"/>
      <c r="TGV564" s="115"/>
      <c r="TGW564" s="115"/>
      <c r="TGX564" s="115"/>
      <c r="TGY564" s="115"/>
      <c r="TGZ564" s="115"/>
      <c r="THA564" s="115"/>
      <c r="THB564" s="115"/>
      <c r="THC564" s="115"/>
      <c r="THD564" s="115"/>
      <c r="THE564" s="115"/>
      <c r="THF564" s="115"/>
      <c r="THG564" s="115"/>
      <c r="THH564" s="115"/>
      <c r="THI564" s="115"/>
      <c r="THJ564" s="115"/>
      <c r="THK564" s="115"/>
      <c r="THL564" s="115"/>
      <c r="THM564" s="115"/>
      <c r="THN564" s="115"/>
      <c r="THO564" s="115"/>
      <c r="THP564" s="115"/>
      <c r="THQ564" s="115"/>
      <c r="THR564" s="115"/>
      <c r="THS564" s="115"/>
      <c r="THT564" s="115"/>
      <c r="THU564" s="115"/>
      <c r="THV564" s="115"/>
      <c r="THW564" s="115"/>
      <c r="THX564" s="115"/>
      <c r="THY564" s="115"/>
      <c r="THZ564" s="115"/>
      <c r="TIA564" s="115"/>
      <c r="TIB564" s="115"/>
      <c r="TIC564" s="115"/>
      <c r="TID564" s="115"/>
      <c r="TIE564" s="115"/>
      <c r="TIF564" s="115"/>
      <c r="TIG564" s="115"/>
      <c r="TIH564" s="115"/>
      <c r="TII564" s="115"/>
      <c r="TIJ564" s="115"/>
      <c r="TIK564" s="115"/>
      <c r="TIL564" s="115"/>
      <c r="TIM564" s="115"/>
      <c r="TIN564" s="115"/>
      <c r="TIO564" s="115"/>
      <c r="TIP564" s="115"/>
      <c r="TIQ564" s="115"/>
      <c r="TIR564" s="115"/>
      <c r="TIS564" s="115"/>
      <c r="TIT564" s="115"/>
      <c r="TIU564" s="115"/>
      <c r="TIV564" s="115"/>
      <c r="TIW564" s="115"/>
      <c r="TIX564" s="115"/>
      <c r="TIY564" s="115"/>
      <c r="TIZ564" s="115"/>
      <c r="TJA564" s="115"/>
      <c r="TJB564" s="115"/>
      <c r="TJC564" s="115"/>
      <c r="TJD564" s="115"/>
      <c r="TJE564" s="115"/>
      <c r="TJF564" s="115"/>
      <c r="TJG564" s="115"/>
      <c r="TJH564" s="115"/>
      <c r="TJI564" s="115"/>
      <c r="TJJ564" s="115"/>
      <c r="TJK564" s="115"/>
      <c r="TJL564" s="115"/>
      <c r="TJM564" s="115"/>
      <c r="TJN564" s="115"/>
      <c r="TJO564" s="115"/>
      <c r="TJP564" s="115"/>
      <c r="TJQ564" s="115"/>
      <c r="TJR564" s="115"/>
      <c r="TJS564" s="115"/>
      <c r="TJT564" s="115"/>
      <c r="TJU564" s="115"/>
      <c r="TJV564" s="115"/>
      <c r="TJW564" s="115"/>
      <c r="TJX564" s="115"/>
      <c r="TJY564" s="115"/>
      <c r="TJZ564" s="115"/>
      <c r="TKA564" s="115"/>
      <c r="TKB564" s="115"/>
      <c r="TKC564" s="115"/>
      <c r="TKD564" s="115"/>
      <c r="TKE564" s="115"/>
      <c r="TKF564" s="115"/>
      <c r="TKG564" s="115"/>
      <c r="TKH564" s="115"/>
      <c r="TKI564" s="115"/>
      <c r="TKJ564" s="115"/>
      <c r="TKK564" s="115"/>
      <c r="TKL564" s="115"/>
      <c r="TKM564" s="115"/>
      <c r="TKN564" s="115"/>
      <c r="TKO564" s="115"/>
      <c r="TKP564" s="115"/>
      <c r="TKQ564" s="115"/>
      <c r="TKR564" s="115"/>
      <c r="TKS564" s="115"/>
      <c r="TKT564" s="115"/>
      <c r="TKU564" s="115"/>
      <c r="TKV564" s="115"/>
      <c r="TKW564" s="115"/>
      <c r="TKX564" s="115"/>
      <c r="TKY564" s="115"/>
      <c r="TKZ564" s="115"/>
      <c r="TLA564" s="115"/>
      <c r="TLB564" s="115"/>
      <c r="TLC564" s="115"/>
      <c r="TLD564" s="115"/>
      <c r="TLE564" s="115"/>
      <c r="TLF564" s="115"/>
      <c r="TLG564" s="115"/>
      <c r="TLH564" s="115"/>
      <c r="TLI564" s="115"/>
      <c r="TLJ564" s="115"/>
      <c r="TLK564" s="115"/>
      <c r="TLL564" s="115"/>
      <c r="TLM564" s="115"/>
      <c r="TLN564" s="115"/>
      <c r="TLO564" s="115"/>
      <c r="TLP564" s="115"/>
      <c r="TLQ564" s="115"/>
      <c r="TLR564" s="115"/>
      <c r="TLS564" s="115"/>
      <c r="TLT564" s="115"/>
      <c r="TLU564" s="115"/>
      <c r="TLV564" s="115"/>
      <c r="TLW564" s="115"/>
      <c r="TLX564" s="115"/>
      <c r="TLY564" s="115"/>
      <c r="TLZ564" s="115"/>
      <c r="TMA564" s="115"/>
      <c r="TMB564" s="115"/>
      <c r="TMC564" s="115"/>
      <c r="TMD564" s="115"/>
      <c r="TME564" s="115"/>
      <c r="TMF564" s="115"/>
      <c r="TMG564" s="115"/>
      <c r="TMH564" s="115"/>
      <c r="TMI564" s="115"/>
      <c r="TMJ564" s="115"/>
      <c r="TMK564" s="115"/>
      <c r="TML564" s="115"/>
      <c r="TMM564" s="115"/>
      <c r="TMN564" s="115"/>
      <c r="TMO564" s="115"/>
      <c r="TMP564" s="115"/>
      <c r="TMQ564" s="115"/>
      <c r="TMR564" s="115"/>
      <c r="TMS564" s="115"/>
      <c r="TMT564" s="115"/>
      <c r="TMU564" s="115"/>
      <c r="TMV564" s="115"/>
      <c r="TMW564" s="115"/>
      <c r="TMX564" s="115"/>
      <c r="TMY564" s="115"/>
      <c r="TMZ564" s="115"/>
      <c r="TNA564" s="115"/>
      <c r="TNB564" s="115"/>
      <c r="TNC564" s="115"/>
      <c r="TND564" s="115"/>
      <c r="TNE564" s="115"/>
      <c r="TNF564" s="115"/>
      <c r="TNG564" s="115"/>
      <c r="TNH564" s="115"/>
      <c r="TNI564" s="115"/>
      <c r="TNJ564" s="115"/>
      <c r="TNK564" s="115"/>
      <c r="TNL564" s="115"/>
      <c r="TNM564" s="115"/>
      <c r="TNN564" s="115"/>
      <c r="TNO564" s="115"/>
      <c r="TNP564" s="115"/>
      <c r="TNQ564" s="115"/>
      <c r="TNR564" s="115"/>
      <c r="TNS564" s="115"/>
      <c r="TNT564" s="115"/>
      <c r="TNU564" s="115"/>
      <c r="TNV564" s="115"/>
      <c r="TNW564" s="115"/>
      <c r="TNX564" s="115"/>
      <c r="TNY564" s="115"/>
      <c r="TNZ564" s="115"/>
      <c r="TOA564" s="115"/>
      <c r="TOB564" s="115"/>
      <c r="TOC564" s="115"/>
      <c r="TOD564" s="115"/>
      <c r="TOE564" s="115"/>
      <c r="TOF564" s="115"/>
      <c r="TOG564" s="115"/>
      <c r="TOH564" s="115"/>
      <c r="TOI564" s="115"/>
      <c r="TOJ564" s="115"/>
      <c r="TOK564" s="115"/>
      <c r="TOL564" s="115"/>
      <c r="TOM564" s="115"/>
      <c r="TON564" s="115"/>
      <c r="TOO564" s="115"/>
      <c r="TOP564" s="115"/>
      <c r="TOQ564" s="115"/>
      <c r="TOR564" s="115"/>
      <c r="TOS564" s="115"/>
      <c r="TOT564" s="115"/>
      <c r="TOU564" s="115"/>
      <c r="TOV564" s="115"/>
      <c r="TOW564" s="115"/>
      <c r="TOX564" s="115"/>
      <c r="TOY564" s="115"/>
      <c r="TOZ564" s="115"/>
      <c r="TPA564" s="115"/>
      <c r="TPB564" s="115"/>
      <c r="TPC564" s="115"/>
      <c r="TPD564" s="115"/>
      <c r="TPE564" s="115"/>
      <c r="TPF564" s="115"/>
      <c r="TPG564" s="115"/>
      <c r="TPH564" s="115"/>
      <c r="TPI564" s="115"/>
      <c r="TPJ564" s="115"/>
      <c r="TPK564" s="115"/>
      <c r="TPL564" s="115"/>
      <c r="TPM564" s="115"/>
      <c r="TPN564" s="115"/>
      <c r="TPO564" s="115"/>
      <c r="TPP564" s="115"/>
      <c r="TPQ564" s="115"/>
      <c r="TPR564" s="115"/>
      <c r="TPS564" s="115"/>
      <c r="TPT564" s="115"/>
      <c r="TPU564" s="115"/>
      <c r="TPV564" s="115"/>
      <c r="TPW564" s="115"/>
      <c r="TPX564" s="115"/>
      <c r="TPY564" s="115"/>
      <c r="TPZ564" s="115"/>
      <c r="TQA564" s="115"/>
      <c r="TQB564" s="115"/>
      <c r="TQC564" s="115"/>
      <c r="TQD564" s="115"/>
      <c r="TQE564" s="115"/>
      <c r="TQF564" s="115"/>
      <c r="TQG564" s="115"/>
      <c r="TQH564" s="115"/>
      <c r="TQI564" s="115"/>
      <c r="TQJ564" s="115"/>
      <c r="TQK564" s="115"/>
      <c r="TQL564" s="115"/>
      <c r="TQM564" s="115"/>
      <c r="TQN564" s="115"/>
      <c r="TQO564" s="115"/>
      <c r="TQP564" s="115"/>
      <c r="TQQ564" s="115"/>
      <c r="TQR564" s="115"/>
      <c r="TQS564" s="115"/>
      <c r="TQT564" s="115"/>
      <c r="TQU564" s="115"/>
      <c r="TQV564" s="115"/>
      <c r="TQW564" s="115"/>
      <c r="TQX564" s="115"/>
      <c r="TQY564" s="115"/>
      <c r="TQZ564" s="115"/>
      <c r="TRA564" s="115"/>
      <c r="TRB564" s="115"/>
      <c r="TRC564" s="115"/>
      <c r="TRD564" s="115"/>
      <c r="TRE564" s="115"/>
      <c r="TRF564" s="115"/>
      <c r="TRG564" s="115"/>
      <c r="TRH564" s="115"/>
      <c r="TRI564" s="115"/>
      <c r="TRJ564" s="115"/>
      <c r="TRK564" s="115"/>
      <c r="TRL564" s="115"/>
      <c r="TRM564" s="115"/>
      <c r="TRN564" s="115"/>
      <c r="TRO564" s="115"/>
      <c r="TRP564" s="115"/>
      <c r="TRQ564" s="115"/>
      <c r="TRR564" s="115"/>
      <c r="TRS564" s="115"/>
      <c r="TRT564" s="115"/>
      <c r="TRU564" s="115"/>
      <c r="TRV564" s="115"/>
      <c r="TRW564" s="115"/>
      <c r="TRX564" s="115"/>
      <c r="TRY564" s="115"/>
      <c r="TRZ564" s="115"/>
      <c r="TSA564" s="115"/>
      <c r="TSB564" s="115"/>
      <c r="TSC564" s="115"/>
      <c r="TSD564" s="115"/>
      <c r="TSE564" s="115"/>
      <c r="TSF564" s="115"/>
      <c r="TSG564" s="115"/>
      <c r="TSH564" s="115"/>
      <c r="TSI564" s="115"/>
      <c r="TSJ564" s="115"/>
      <c r="TSK564" s="115"/>
      <c r="TSL564" s="115"/>
      <c r="TSM564" s="115"/>
      <c r="TSN564" s="115"/>
      <c r="TSO564" s="115"/>
      <c r="TSP564" s="115"/>
      <c r="TSQ564" s="115"/>
      <c r="TSR564" s="115"/>
      <c r="TSS564" s="115"/>
      <c r="TST564" s="115"/>
      <c r="TSU564" s="115"/>
      <c r="TSV564" s="115"/>
      <c r="TSW564" s="115"/>
      <c r="TSX564" s="115"/>
      <c r="TSY564" s="115"/>
      <c r="TSZ564" s="115"/>
      <c r="TTA564" s="115"/>
      <c r="TTB564" s="115"/>
      <c r="TTC564" s="115"/>
      <c r="TTD564" s="115"/>
      <c r="TTE564" s="115"/>
      <c r="TTF564" s="115"/>
      <c r="TTG564" s="115"/>
      <c r="TTH564" s="115"/>
      <c r="TTI564" s="115"/>
      <c r="TTJ564" s="115"/>
      <c r="TTK564" s="115"/>
      <c r="TTL564" s="115"/>
      <c r="TTM564" s="115"/>
      <c r="TTN564" s="115"/>
      <c r="TTO564" s="115"/>
      <c r="TTP564" s="115"/>
      <c r="TTQ564" s="115"/>
      <c r="TTR564" s="115"/>
      <c r="TTS564" s="115"/>
      <c r="TTT564" s="115"/>
      <c r="TTU564" s="115"/>
      <c r="TTV564" s="115"/>
      <c r="TTW564" s="115"/>
      <c r="TTX564" s="115"/>
      <c r="TTY564" s="115"/>
      <c r="TTZ564" s="115"/>
      <c r="TUA564" s="115"/>
      <c r="TUB564" s="115"/>
      <c r="TUC564" s="115"/>
      <c r="TUD564" s="115"/>
      <c r="TUE564" s="115"/>
      <c r="TUF564" s="115"/>
      <c r="TUG564" s="115"/>
      <c r="TUH564" s="115"/>
      <c r="TUI564" s="115"/>
      <c r="TUJ564" s="115"/>
      <c r="TUK564" s="115"/>
      <c r="TUL564" s="115"/>
      <c r="TUM564" s="115"/>
      <c r="TUN564" s="115"/>
      <c r="TUO564" s="115"/>
      <c r="TUP564" s="115"/>
      <c r="TUQ564" s="115"/>
      <c r="TUR564" s="115"/>
      <c r="TUS564" s="115"/>
      <c r="TUT564" s="115"/>
      <c r="TUU564" s="115"/>
      <c r="TUV564" s="115"/>
      <c r="TUW564" s="115"/>
      <c r="TUX564" s="115"/>
      <c r="TUY564" s="115"/>
      <c r="TUZ564" s="115"/>
      <c r="TVA564" s="115"/>
      <c r="TVB564" s="115"/>
      <c r="TVC564" s="115"/>
      <c r="TVD564" s="115"/>
      <c r="TVE564" s="115"/>
      <c r="TVF564" s="115"/>
      <c r="TVG564" s="115"/>
      <c r="TVH564" s="115"/>
      <c r="TVI564" s="115"/>
      <c r="TVJ564" s="115"/>
      <c r="TVK564" s="115"/>
      <c r="TVL564" s="115"/>
      <c r="TVM564" s="115"/>
      <c r="TVN564" s="115"/>
      <c r="TVO564" s="115"/>
      <c r="TVP564" s="115"/>
      <c r="TVQ564" s="115"/>
      <c r="TVR564" s="115"/>
      <c r="TVS564" s="115"/>
      <c r="TVT564" s="115"/>
      <c r="TVU564" s="115"/>
      <c r="TVV564" s="115"/>
      <c r="TVW564" s="115"/>
      <c r="TVX564" s="115"/>
      <c r="TVY564" s="115"/>
      <c r="TVZ564" s="115"/>
      <c r="TWA564" s="115"/>
      <c r="TWB564" s="115"/>
      <c r="TWC564" s="115"/>
      <c r="TWD564" s="115"/>
      <c r="TWE564" s="115"/>
      <c r="TWF564" s="115"/>
      <c r="TWG564" s="115"/>
      <c r="TWH564" s="115"/>
      <c r="TWI564" s="115"/>
      <c r="TWJ564" s="115"/>
      <c r="TWK564" s="115"/>
      <c r="TWL564" s="115"/>
      <c r="TWM564" s="115"/>
      <c r="TWN564" s="115"/>
      <c r="TWO564" s="115"/>
      <c r="TWP564" s="115"/>
      <c r="TWQ564" s="115"/>
      <c r="TWR564" s="115"/>
      <c r="TWS564" s="115"/>
      <c r="TWT564" s="115"/>
      <c r="TWU564" s="115"/>
      <c r="TWV564" s="115"/>
      <c r="TWW564" s="115"/>
      <c r="TWX564" s="115"/>
      <c r="TWY564" s="115"/>
      <c r="TWZ564" s="115"/>
      <c r="TXA564" s="115"/>
      <c r="TXB564" s="115"/>
      <c r="TXC564" s="115"/>
      <c r="TXD564" s="115"/>
      <c r="TXE564" s="115"/>
      <c r="TXF564" s="115"/>
      <c r="TXG564" s="115"/>
      <c r="TXH564" s="115"/>
      <c r="TXI564" s="115"/>
      <c r="TXJ564" s="115"/>
      <c r="TXK564" s="115"/>
      <c r="TXL564" s="115"/>
      <c r="TXM564" s="115"/>
      <c r="TXN564" s="115"/>
      <c r="TXO564" s="115"/>
      <c r="TXP564" s="115"/>
      <c r="TXQ564" s="115"/>
      <c r="TXR564" s="115"/>
      <c r="TXS564" s="115"/>
      <c r="TXT564" s="115"/>
      <c r="TXU564" s="115"/>
      <c r="TXV564" s="115"/>
      <c r="TXW564" s="115"/>
      <c r="TXX564" s="115"/>
      <c r="TXY564" s="115"/>
      <c r="TXZ564" s="115"/>
      <c r="TYA564" s="115"/>
      <c r="TYB564" s="115"/>
      <c r="TYC564" s="115"/>
      <c r="TYD564" s="115"/>
      <c r="TYE564" s="115"/>
      <c r="TYF564" s="115"/>
      <c r="TYG564" s="115"/>
      <c r="TYH564" s="115"/>
      <c r="TYI564" s="115"/>
      <c r="TYJ564" s="115"/>
      <c r="TYK564" s="115"/>
      <c r="TYL564" s="115"/>
      <c r="TYM564" s="115"/>
      <c r="TYN564" s="115"/>
      <c r="TYO564" s="115"/>
      <c r="TYP564" s="115"/>
      <c r="TYQ564" s="115"/>
      <c r="TYR564" s="115"/>
      <c r="TYS564" s="115"/>
      <c r="TYT564" s="115"/>
      <c r="TYU564" s="115"/>
      <c r="TYV564" s="115"/>
      <c r="TYW564" s="115"/>
      <c r="TYX564" s="115"/>
      <c r="TYY564" s="115"/>
      <c r="TYZ564" s="115"/>
      <c r="TZA564" s="115"/>
      <c r="TZB564" s="115"/>
      <c r="TZC564" s="115"/>
      <c r="TZD564" s="115"/>
      <c r="TZE564" s="115"/>
      <c r="TZF564" s="115"/>
      <c r="TZG564" s="115"/>
      <c r="TZH564" s="115"/>
      <c r="TZI564" s="115"/>
      <c r="TZJ564" s="115"/>
      <c r="TZK564" s="115"/>
      <c r="TZL564" s="115"/>
      <c r="TZM564" s="115"/>
      <c r="TZN564" s="115"/>
      <c r="TZO564" s="115"/>
      <c r="TZP564" s="115"/>
      <c r="TZQ564" s="115"/>
      <c r="TZR564" s="115"/>
      <c r="TZS564" s="115"/>
      <c r="TZT564" s="115"/>
      <c r="TZU564" s="115"/>
      <c r="TZV564" s="115"/>
      <c r="TZW564" s="115"/>
      <c r="TZX564" s="115"/>
      <c r="TZY564" s="115"/>
      <c r="TZZ564" s="115"/>
      <c r="UAA564" s="115"/>
      <c r="UAB564" s="115"/>
      <c r="UAC564" s="115"/>
      <c r="UAD564" s="115"/>
      <c r="UAE564" s="115"/>
      <c r="UAF564" s="115"/>
      <c r="UAG564" s="115"/>
      <c r="UAH564" s="115"/>
      <c r="UAI564" s="115"/>
      <c r="UAJ564" s="115"/>
      <c r="UAK564" s="115"/>
      <c r="UAL564" s="115"/>
      <c r="UAM564" s="115"/>
      <c r="UAN564" s="115"/>
      <c r="UAO564" s="115"/>
      <c r="UAP564" s="115"/>
      <c r="UAQ564" s="115"/>
      <c r="UAR564" s="115"/>
      <c r="UAS564" s="115"/>
      <c r="UAT564" s="115"/>
      <c r="UAU564" s="115"/>
      <c r="UAV564" s="115"/>
      <c r="UAW564" s="115"/>
      <c r="UAX564" s="115"/>
      <c r="UAY564" s="115"/>
      <c r="UAZ564" s="115"/>
      <c r="UBA564" s="115"/>
      <c r="UBB564" s="115"/>
      <c r="UBC564" s="115"/>
      <c r="UBD564" s="115"/>
      <c r="UBE564" s="115"/>
      <c r="UBF564" s="115"/>
      <c r="UBG564" s="115"/>
      <c r="UBH564" s="115"/>
      <c r="UBI564" s="115"/>
      <c r="UBJ564" s="115"/>
      <c r="UBK564" s="115"/>
      <c r="UBL564" s="115"/>
      <c r="UBM564" s="115"/>
      <c r="UBN564" s="115"/>
      <c r="UBO564" s="115"/>
      <c r="UBP564" s="115"/>
      <c r="UBQ564" s="115"/>
      <c r="UBR564" s="115"/>
      <c r="UBS564" s="115"/>
      <c r="UBT564" s="115"/>
      <c r="UBU564" s="115"/>
      <c r="UBV564" s="115"/>
      <c r="UBW564" s="115"/>
      <c r="UBX564" s="115"/>
      <c r="UBY564" s="115"/>
      <c r="UBZ564" s="115"/>
      <c r="UCA564" s="115"/>
      <c r="UCB564" s="115"/>
      <c r="UCC564" s="115"/>
      <c r="UCD564" s="115"/>
      <c r="UCE564" s="115"/>
      <c r="UCF564" s="115"/>
      <c r="UCG564" s="115"/>
      <c r="UCH564" s="115"/>
      <c r="UCI564" s="115"/>
      <c r="UCJ564" s="115"/>
      <c r="UCK564" s="115"/>
      <c r="UCL564" s="115"/>
      <c r="UCM564" s="115"/>
      <c r="UCN564" s="115"/>
      <c r="UCO564" s="115"/>
      <c r="UCP564" s="115"/>
      <c r="UCQ564" s="115"/>
      <c r="UCR564" s="115"/>
      <c r="UCS564" s="115"/>
      <c r="UCT564" s="115"/>
      <c r="UCU564" s="115"/>
      <c r="UCV564" s="115"/>
      <c r="UCW564" s="115"/>
      <c r="UCX564" s="115"/>
      <c r="UCY564" s="115"/>
      <c r="UCZ564" s="115"/>
      <c r="UDA564" s="115"/>
      <c r="UDB564" s="115"/>
      <c r="UDC564" s="115"/>
      <c r="UDD564" s="115"/>
      <c r="UDE564" s="115"/>
      <c r="UDF564" s="115"/>
      <c r="UDG564" s="115"/>
      <c r="UDH564" s="115"/>
      <c r="UDI564" s="115"/>
      <c r="UDJ564" s="115"/>
      <c r="UDK564" s="115"/>
      <c r="UDL564" s="115"/>
      <c r="UDM564" s="115"/>
      <c r="UDN564" s="115"/>
      <c r="UDO564" s="115"/>
      <c r="UDP564" s="115"/>
      <c r="UDQ564" s="115"/>
      <c r="UDR564" s="115"/>
      <c r="UDS564" s="115"/>
      <c r="UDT564" s="115"/>
      <c r="UDU564" s="115"/>
      <c r="UDV564" s="115"/>
      <c r="UDW564" s="115"/>
      <c r="UDX564" s="115"/>
      <c r="UDY564" s="115"/>
      <c r="UDZ564" s="115"/>
      <c r="UEA564" s="115"/>
      <c r="UEB564" s="115"/>
      <c r="UEC564" s="115"/>
      <c r="UED564" s="115"/>
      <c r="UEE564" s="115"/>
      <c r="UEF564" s="115"/>
      <c r="UEG564" s="115"/>
      <c r="UEH564" s="115"/>
      <c r="UEI564" s="115"/>
      <c r="UEJ564" s="115"/>
      <c r="UEK564" s="115"/>
      <c r="UEL564" s="115"/>
      <c r="UEM564" s="115"/>
      <c r="UEN564" s="115"/>
      <c r="UEO564" s="115"/>
      <c r="UEP564" s="115"/>
      <c r="UEQ564" s="115"/>
      <c r="UER564" s="115"/>
      <c r="UES564" s="115"/>
      <c r="UET564" s="115"/>
      <c r="UEU564" s="115"/>
      <c r="UEV564" s="115"/>
      <c r="UEW564" s="115"/>
      <c r="UEX564" s="115"/>
      <c r="UEY564" s="115"/>
      <c r="UEZ564" s="115"/>
      <c r="UFA564" s="115"/>
      <c r="UFB564" s="115"/>
      <c r="UFC564" s="115"/>
      <c r="UFD564" s="115"/>
      <c r="UFE564" s="115"/>
      <c r="UFF564" s="115"/>
      <c r="UFG564" s="115"/>
      <c r="UFH564" s="115"/>
      <c r="UFI564" s="115"/>
      <c r="UFJ564" s="115"/>
      <c r="UFK564" s="115"/>
      <c r="UFL564" s="115"/>
      <c r="UFM564" s="115"/>
      <c r="UFN564" s="115"/>
      <c r="UFO564" s="115"/>
      <c r="UFP564" s="115"/>
      <c r="UFQ564" s="115"/>
      <c r="UFR564" s="115"/>
      <c r="UFS564" s="115"/>
      <c r="UFT564" s="115"/>
      <c r="UFU564" s="115"/>
      <c r="UFV564" s="115"/>
      <c r="UFW564" s="115"/>
      <c r="UFX564" s="115"/>
      <c r="UFY564" s="115"/>
      <c r="UFZ564" s="115"/>
      <c r="UGA564" s="115"/>
      <c r="UGB564" s="115"/>
      <c r="UGC564" s="115"/>
      <c r="UGD564" s="115"/>
      <c r="UGE564" s="115"/>
      <c r="UGF564" s="115"/>
      <c r="UGG564" s="115"/>
      <c r="UGH564" s="115"/>
      <c r="UGI564" s="115"/>
      <c r="UGJ564" s="115"/>
      <c r="UGK564" s="115"/>
      <c r="UGL564" s="115"/>
      <c r="UGM564" s="115"/>
      <c r="UGN564" s="115"/>
      <c r="UGO564" s="115"/>
      <c r="UGP564" s="115"/>
      <c r="UGQ564" s="115"/>
      <c r="UGR564" s="115"/>
      <c r="UGS564" s="115"/>
      <c r="UGT564" s="115"/>
      <c r="UGU564" s="115"/>
      <c r="UGV564" s="115"/>
      <c r="UGW564" s="115"/>
      <c r="UGX564" s="115"/>
      <c r="UGY564" s="115"/>
      <c r="UGZ564" s="115"/>
      <c r="UHA564" s="115"/>
      <c r="UHB564" s="115"/>
      <c r="UHC564" s="115"/>
      <c r="UHD564" s="115"/>
      <c r="UHE564" s="115"/>
      <c r="UHF564" s="115"/>
      <c r="UHG564" s="115"/>
      <c r="UHH564" s="115"/>
      <c r="UHI564" s="115"/>
      <c r="UHJ564" s="115"/>
      <c r="UHK564" s="115"/>
      <c r="UHL564" s="115"/>
      <c r="UHM564" s="115"/>
      <c r="UHN564" s="115"/>
      <c r="UHO564" s="115"/>
      <c r="UHP564" s="115"/>
      <c r="UHQ564" s="115"/>
      <c r="UHR564" s="115"/>
      <c r="UHS564" s="115"/>
      <c r="UHT564" s="115"/>
      <c r="UHU564" s="115"/>
      <c r="UHV564" s="115"/>
      <c r="UHW564" s="115"/>
      <c r="UHX564" s="115"/>
      <c r="UHY564" s="115"/>
      <c r="UHZ564" s="115"/>
      <c r="UIA564" s="115"/>
      <c r="UIB564" s="115"/>
      <c r="UIC564" s="115"/>
      <c r="UID564" s="115"/>
      <c r="UIE564" s="115"/>
      <c r="UIF564" s="115"/>
      <c r="UIG564" s="115"/>
      <c r="UIH564" s="115"/>
      <c r="UII564" s="115"/>
      <c r="UIJ564" s="115"/>
      <c r="UIK564" s="115"/>
      <c r="UIL564" s="115"/>
      <c r="UIM564" s="115"/>
      <c r="UIN564" s="115"/>
      <c r="UIO564" s="115"/>
      <c r="UIP564" s="115"/>
      <c r="UIQ564" s="115"/>
      <c r="UIR564" s="115"/>
      <c r="UIS564" s="115"/>
      <c r="UIT564" s="115"/>
      <c r="UIU564" s="115"/>
      <c r="UIV564" s="115"/>
      <c r="UIW564" s="115"/>
      <c r="UIX564" s="115"/>
      <c r="UIY564" s="115"/>
      <c r="UIZ564" s="115"/>
      <c r="UJA564" s="115"/>
      <c r="UJB564" s="115"/>
      <c r="UJC564" s="115"/>
      <c r="UJD564" s="115"/>
      <c r="UJE564" s="115"/>
      <c r="UJF564" s="115"/>
      <c r="UJG564" s="115"/>
      <c r="UJH564" s="115"/>
      <c r="UJI564" s="115"/>
      <c r="UJJ564" s="115"/>
      <c r="UJK564" s="115"/>
      <c r="UJL564" s="115"/>
      <c r="UJM564" s="115"/>
      <c r="UJN564" s="115"/>
      <c r="UJO564" s="115"/>
      <c r="UJP564" s="115"/>
      <c r="UJQ564" s="115"/>
      <c r="UJR564" s="115"/>
      <c r="UJS564" s="115"/>
      <c r="UJT564" s="115"/>
      <c r="UJU564" s="115"/>
      <c r="UJV564" s="115"/>
      <c r="UJW564" s="115"/>
      <c r="UJX564" s="115"/>
      <c r="UJY564" s="115"/>
      <c r="UJZ564" s="115"/>
      <c r="UKA564" s="115"/>
      <c r="UKB564" s="115"/>
      <c r="UKC564" s="115"/>
      <c r="UKD564" s="115"/>
      <c r="UKE564" s="115"/>
      <c r="UKF564" s="115"/>
      <c r="UKG564" s="115"/>
      <c r="UKH564" s="115"/>
      <c r="UKI564" s="115"/>
      <c r="UKJ564" s="115"/>
      <c r="UKK564" s="115"/>
      <c r="UKL564" s="115"/>
      <c r="UKM564" s="115"/>
      <c r="UKN564" s="115"/>
      <c r="UKO564" s="115"/>
      <c r="UKP564" s="115"/>
      <c r="UKQ564" s="115"/>
      <c r="UKR564" s="115"/>
      <c r="UKS564" s="115"/>
      <c r="UKT564" s="115"/>
      <c r="UKU564" s="115"/>
      <c r="UKV564" s="115"/>
      <c r="UKW564" s="115"/>
      <c r="UKX564" s="115"/>
      <c r="UKY564" s="115"/>
      <c r="UKZ564" s="115"/>
      <c r="ULA564" s="115"/>
      <c r="ULB564" s="115"/>
      <c r="ULC564" s="115"/>
      <c r="ULD564" s="115"/>
      <c r="ULE564" s="115"/>
      <c r="ULF564" s="115"/>
      <c r="ULG564" s="115"/>
      <c r="ULH564" s="115"/>
      <c r="ULI564" s="115"/>
      <c r="ULJ564" s="115"/>
      <c r="ULK564" s="115"/>
      <c r="ULL564" s="115"/>
      <c r="ULM564" s="115"/>
      <c r="ULN564" s="115"/>
      <c r="ULO564" s="115"/>
      <c r="ULP564" s="115"/>
      <c r="ULQ564" s="115"/>
      <c r="ULR564" s="115"/>
      <c r="ULS564" s="115"/>
      <c r="ULT564" s="115"/>
      <c r="ULU564" s="115"/>
      <c r="ULV564" s="115"/>
      <c r="ULW564" s="115"/>
      <c r="ULX564" s="115"/>
      <c r="ULY564" s="115"/>
      <c r="ULZ564" s="115"/>
      <c r="UMA564" s="115"/>
      <c r="UMB564" s="115"/>
      <c r="UMC564" s="115"/>
      <c r="UMD564" s="115"/>
      <c r="UME564" s="115"/>
      <c r="UMF564" s="115"/>
      <c r="UMG564" s="115"/>
      <c r="UMH564" s="115"/>
      <c r="UMI564" s="115"/>
      <c r="UMJ564" s="115"/>
      <c r="UMK564" s="115"/>
      <c r="UML564" s="115"/>
      <c r="UMM564" s="115"/>
      <c r="UMN564" s="115"/>
      <c r="UMO564" s="115"/>
      <c r="UMP564" s="115"/>
      <c r="UMQ564" s="115"/>
      <c r="UMR564" s="115"/>
      <c r="UMS564" s="115"/>
      <c r="UMT564" s="115"/>
      <c r="UMU564" s="115"/>
      <c r="UMV564" s="115"/>
      <c r="UMW564" s="115"/>
      <c r="UMX564" s="115"/>
      <c r="UMY564" s="115"/>
      <c r="UMZ564" s="115"/>
      <c r="UNA564" s="115"/>
      <c r="UNB564" s="115"/>
      <c r="UNC564" s="115"/>
      <c r="UND564" s="115"/>
      <c r="UNE564" s="115"/>
      <c r="UNF564" s="115"/>
      <c r="UNG564" s="115"/>
      <c r="UNH564" s="115"/>
      <c r="UNI564" s="115"/>
      <c r="UNJ564" s="115"/>
      <c r="UNK564" s="115"/>
      <c r="UNL564" s="115"/>
      <c r="UNM564" s="115"/>
      <c r="UNN564" s="115"/>
      <c r="UNO564" s="115"/>
      <c r="UNP564" s="115"/>
      <c r="UNQ564" s="115"/>
      <c r="UNR564" s="115"/>
      <c r="UNS564" s="115"/>
      <c r="UNT564" s="115"/>
      <c r="UNU564" s="115"/>
      <c r="UNV564" s="115"/>
      <c r="UNW564" s="115"/>
      <c r="UNX564" s="115"/>
      <c r="UNY564" s="115"/>
      <c r="UNZ564" s="115"/>
      <c r="UOA564" s="115"/>
      <c r="UOB564" s="115"/>
      <c r="UOC564" s="115"/>
      <c r="UOD564" s="115"/>
      <c r="UOE564" s="115"/>
      <c r="UOF564" s="115"/>
      <c r="UOG564" s="115"/>
      <c r="UOH564" s="115"/>
      <c r="UOI564" s="115"/>
      <c r="UOJ564" s="115"/>
      <c r="UOK564" s="115"/>
      <c r="UOL564" s="115"/>
      <c r="UOM564" s="115"/>
      <c r="UON564" s="115"/>
      <c r="UOO564" s="115"/>
      <c r="UOP564" s="115"/>
      <c r="UOQ564" s="115"/>
      <c r="UOR564" s="115"/>
      <c r="UOS564" s="115"/>
      <c r="UOT564" s="115"/>
      <c r="UOU564" s="115"/>
      <c r="UOV564" s="115"/>
      <c r="UOW564" s="115"/>
      <c r="UOX564" s="115"/>
      <c r="UOY564" s="115"/>
      <c r="UOZ564" s="115"/>
      <c r="UPA564" s="115"/>
      <c r="UPB564" s="115"/>
      <c r="UPC564" s="115"/>
      <c r="UPD564" s="115"/>
      <c r="UPE564" s="115"/>
      <c r="UPF564" s="115"/>
      <c r="UPG564" s="115"/>
      <c r="UPH564" s="115"/>
      <c r="UPI564" s="115"/>
      <c r="UPJ564" s="115"/>
      <c r="UPK564" s="115"/>
      <c r="UPL564" s="115"/>
      <c r="UPM564" s="115"/>
      <c r="UPN564" s="115"/>
      <c r="UPO564" s="115"/>
      <c r="UPP564" s="115"/>
      <c r="UPQ564" s="115"/>
      <c r="UPR564" s="115"/>
      <c r="UPS564" s="115"/>
      <c r="UPT564" s="115"/>
      <c r="UPU564" s="115"/>
      <c r="UPV564" s="115"/>
      <c r="UPW564" s="115"/>
      <c r="UPX564" s="115"/>
      <c r="UPY564" s="115"/>
      <c r="UPZ564" s="115"/>
      <c r="UQA564" s="115"/>
      <c r="UQB564" s="115"/>
      <c r="UQC564" s="115"/>
      <c r="UQD564" s="115"/>
      <c r="UQE564" s="115"/>
      <c r="UQF564" s="115"/>
      <c r="UQG564" s="115"/>
      <c r="UQH564" s="115"/>
      <c r="UQI564" s="115"/>
      <c r="UQJ564" s="115"/>
      <c r="UQK564" s="115"/>
      <c r="UQL564" s="115"/>
      <c r="UQM564" s="115"/>
      <c r="UQN564" s="115"/>
      <c r="UQO564" s="115"/>
      <c r="UQP564" s="115"/>
      <c r="UQQ564" s="115"/>
      <c r="UQR564" s="115"/>
      <c r="UQS564" s="115"/>
      <c r="UQT564" s="115"/>
      <c r="UQU564" s="115"/>
      <c r="UQV564" s="115"/>
      <c r="UQW564" s="115"/>
      <c r="UQX564" s="115"/>
      <c r="UQY564" s="115"/>
      <c r="UQZ564" s="115"/>
      <c r="URA564" s="115"/>
      <c r="URB564" s="115"/>
      <c r="URC564" s="115"/>
      <c r="URD564" s="115"/>
      <c r="URE564" s="115"/>
      <c r="URF564" s="115"/>
      <c r="URG564" s="115"/>
      <c r="URH564" s="115"/>
      <c r="URI564" s="115"/>
      <c r="URJ564" s="115"/>
      <c r="URK564" s="115"/>
      <c r="URL564" s="115"/>
      <c r="URM564" s="115"/>
      <c r="URN564" s="115"/>
      <c r="URO564" s="115"/>
      <c r="URP564" s="115"/>
      <c r="URQ564" s="115"/>
      <c r="URR564" s="115"/>
      <c r="URS564" s="115"/>
      <c r="URT564" s="115"/>
      <c r="URU564" s="115"/>
      <c r="URV564" s="115"/>
      <c r="URW564" s="115"/>
      <c r="URX564" s="115"/>
      <c r="URY564" s="115"/>
      <c r="URZ564" s="115"/>
      <c r="USA564" s="115"/>
      <c r="USB564" s="115"/>
      <c r="USC564" s="115"/>
      <c r="USD564" s="115"/>
      <c r="USE564" s="115"/>
      <c r="USF564" s="115"/>
      <c r="USG564" s="115"/>
      <c r="USH564" s="115"/>
      <c r="USI564" s="115"/>
      <c r="USJ564" s="115"/>
      <c r="USK564" s="115"/>
      <c r="USL564" s="115"/>
      <c r="USM564" s="115"/>
      <c r="USN564" s="115"/>
      <c r="USO564" s="115"/>
      <c r="USP564" s="115"/>
      <c r="USQ564" s="115"/>
      <c r="USR564" s="115"/>
      <c r="USS564" s="115"/>
      <c r="UST564" s="115"/>
      <c r="USU564" s="115"/>
      <c r="USV564" s="115"/>
      <c r="USW564" s="115"/>
      <c r="USX564" s="115"/>
      <c r="USY564" s="115"/>
      <c r="USZ564" s="115"/>
      <c r="UTA564" s="115"/>
      <c r="UTB564" s="115"/>
      <c r="UTC564" s="115"/>
      <c r="UTD564" s="115"/>
      <c r="UTE564" s="115"/>
      <c r="UTF564" s="115"/>
      <c r="UTG564" s="115"/>
      <c r="UTH564" s="115"/>
      <c r="UTI564" s="115"/>
      <c r="UTJ564" s="115"/>
      <c r="UTK564" s="115"/>
      <c r="UTL564" s="115"/>
      <c r="UTM564" s="115"/>
      <c r="UTN564" s="115"/>
      <c r="UTO564" s="115"/>
      <c r="UTP564" s="115"/>
      <c r="UTQ564" s="115"/>
      <c r="UTR564" s="115"/>
      <c r="UTS564" s="115"/>
      <c r="UTT564" s="115"/>
      <c r="UTU564" s="115"/>
      <c r="UTV564" s="115"/>
      <c r="UTW564" s="115"/>
      <c r="UTX564" s="115"/>
      <c r="UTY564" s="115"/>
      <c r="UTZ564" s="115"/>
      <c r="UUA564" s="115"/>
      <c r="UUB564" s="115"/>
      <c r="UUC564" s="115"/>
      <c r="UUD564" s="115"/>
      <c r="UUE564" s="115"/>
      <c r="UUF564" s="115"/>
      <c r="UUG564" s="115"/>
      <c r="UUH564" s="115"/>
      <c r="UUI564" s="115"/>
      <c r="UUJ564" s="115"/>
      <c r="UUK564" s="115"/>
      <c r="UUL564" s="115"/>
      <c r="UUM564" s="115"/>
      <c r="UUN564" s="115"/>
      <c r="UUO564" s="115"/>
      <c r="UUP564" s="115"/>
      <c r="UUQ564" s="115"/>
      <c r="UUR564" s="115"/>
      <c r="UUS564" s="115"/>
      <c r="UUT564" s="115"/>
      <c r="UUU564" s="115"/>
      <c r="UUV564" s="115"/>
      <c r="UUW564" s="115"/>
      <c r="UUX564" s="115"/>
      <c r="UUY564" s="115"/>
      <c r="UUZ564" s="115"/>
      <c r="UVA564" s="115"/>
      <c r="UVB564" s="115"/>
      <c r="UVC564" s="115"/>
      <c r="UVD564" s="115"/>
      <c r="UVE564" s="115"/>
      <c r="UVF564" s="115"/>
      <c r="UVG564" s="115"/>
      <c r="UVH564" s="115"/>
      <c r="UVI564" s="115"/>
      <c r="UVJ564" s="115"/>
      <c r="UVK564" s="115"/>
      <c r="UVL564" s="115"/>
      <c r="UVM564" s="115"/>
      <c r="UVN564" s="115"/>
      <c r="UVO564" s="115"/>
      <c r="UVP564" s="115"/>
      <c r="UVQ564" s="115"/>
      <c r="UVR564" s="115"/>
      <c r="UVS564" s="115"/>
      <c r="UVT564" s="115"/>
      <c r="UVU564" s="115"/>
      <c r="UVV564" s="115"/>
      <c r="UVW564" s="115"/>
      <c r="UVX564" s="115"/>
      <c r="UVY564" s="115"/>
      <c r="UVZ564" s="115"/>
      <c r="UWA564" s="115"/>
      <c r="UWB564" s="115"/>
      <c r="UWC564" s="115"/>
      <c r="UWD564" s="115"/>
      <c r="UWE564" s="115"/>
      <c r="UWF564" s="115"/>
      <c r="UWG564" s="115"/>
      <c r="UWH564" s="115"/>
      <c r="UWI564" s="115"/>
      <c r="UWJ564" s="115"/>
      <c r="UWK564" s="115"/>
      <c r="UWL564" s="115"/>
      <c r="UWM564" s="115"/>
      <c r="UWN564" s="115"/>
      <c r="UWO564" s="115"/>
      <c r="UWP564" s="115"/>
      <c r="UWQ564" s="115"/>
      <c r="UWR564" s="115"/>
      <c r="UWS564" s="115"/>
      <c r="UWT564" s="115"/>
      <c r="UWU564" s="115"/>
      <c r="UWV564" s="115"/>
      <c r="UWW564" s="115"/>
      <c r="UWX564" s="115"/>
      <c r="UWY564" s="115"/>
      <c r="UWZ564" s="115"/>
      <c r="UXA564" s="115"/>
      <c r="UXB564" s="115"/>
      <c r="UXC564" s="115"/>
      <c r="UXD564" s="115"/>
      <c r="UXE564" s="115"/>
      <c r="UXF564" s="115"/>
      <c r="UXG564" s="115"/>
      <c r="UXH564" s="115"/>
      <c r="UXI564" s="115"/>
      <c r="UXJ564" s="115"/>
      <c r="UXK564" s="115"/>
      <c r="UXL564" s="115"/>
      <c r="UXM564" s="115"/>
      <c r="UXN564" s="115"/>
      <c r="UXO564" s="115"/>
      <c r="UXP564" s="115"/>
      <c r="UXQ564" s="115"/>
      <c r="UXR564" s="115"/>
      <c r="UXS564" s="115"/>
      <c r="UXT564" s="115"/>
      <c r="UXU564" s="115"/>
      <c r="UXV564" s="115"/>
      <c r="UXW564" s="115"/>
      <c r="UXX564" s="115"/>
      <c r="UXY564" s="115"/>
      <c r="UXZ564" s="115"/>
      <c r="UYA564" s="115"/>
      <c r="UYB564" s="115"/>
      <c r="UYC564" s="115"/>
      <c r="UYD564" s="115"/>
      <c r="UYE564" s="115"/>
      <c r="UYF564" s="115"/>
      <c r="UYG564" s="115"/>
      <c r="UYH564" s="115"/>
      <c r="UYI564" s="115"/>
      <c r="UYJ564" s="115"/>
      <c r="UYK564" s="115"/>
      <c r="UYL564" s="115"/>
      <c r="UYM564" s="115"/>
      <c r="UYN564" s="115"/>
      <c r="UYO564" s="115"/>
      <c r="UYP564" s="115"/>
      <c r="UYQ564" s="115"/>
      <c r="UYR564" s="115"/>
      <c r="UYS564" s="115"/>
      <c r="UYT564" s="115"/>
      <c r="UYU564" s="115"/>
      <c r="UYV564" s="115"/>
      <c r="UYW564" s="115"/>
      <c r="UYX564" s="115"/>
      <c r="UYY564" s="115"/>
      <c r="UYZ564" s="115"/>
      <c r="UZA564" s="115"/>
      <c r="UZB564" s="115"/>
      <c r="UZC564" s="115"/>
      <c r="UZD564" s="115"/>
      <c r="UZE564" s="115"/>
      <c r="UZF564" s="115"/>
      <c r="UZG564" s="115"/>
      <c r="UZH564" s="115"/>
      <c r="UZI564" s="115"/>
      <c r="UZJ564" s="115"/>
      <c r="UZK564" s="115"/>
      <c r="UZL564" s="115"/>
      <c r="UZM564" s="115"/>
      <c r="UZN564" s="115"/>
      <c r="UZO564" s="115"/>
      <c r="UZP564" s="115"/>
      <c r="UZQ564" s="115"/>
      <c r="UZR564" s="115"/>
      <c r="UZS564" s="115"/>
      <c r="UZT564" s="115"/>
      <c r="UZU564" s="115"/>
      <c r="UZV564" s="115"/>
      <c r="UZW564" s="115"/>
      <c r="UZX564" s="115"/>
      <c r="UZY564" s="115"/>
      <c r="UZZ564" s="115"/>
      <c r="VAA564" s="115"/>
      <c r="VAB564" s="115"/>
      <c r="VAC564" s="115"/>
      <c r="VAD564" s="115"/>
      <c r="VAE564" s="115"/>
      <c r="VAF564" s="115"/>
      <c r="VAG564" s="115"/>
      <c r="VAH564" s="115"/>
      <c r="VAI564" s="115"/>
      <c r="VAJ564" s="115"/>
      <c r="VAK564" s="115"/>
      <c r="VAL564" s="115"/>
      <c r="VAM564" s="115"/>
      <c r="VAN564" s="115"/>
      <c r="VAO564" s="115"/>
      <c r="VAP564" s="115"/>
      <c r="VAQ564" s="115"/>
      <c r="VAR564" s="115"/>
      <c r="VAS564" s="115"/>
      <c r="VAT564" s="115"/>
      <c r="VAU564" s="115"/>
      <c r="VAV564" s="115"/>
      <c r="VAW564" s="115"/>
      <c r="VAX564" s="115"/>
      <c r="VAY564" s="115"/>
      <c r="VAZ564" s="115"/>
      <c r="VBA564" s="115"/>
      <c r="VBB564" s="115"/>
      <c r="VBC564" s="115"/>
      <c r="VBD564" s="115"/>
      <c r="VBE564" s="115"/>
      <c r="VBF564" s="115"/>
      <c r="VBG564" s="115"/>
      <c r="VBH564" s="115"/>
      <c r="VBI564" s="115"/>
      <c r="VBJ564" s="115"/>
      <c r="VBK564" s="115"/>
      <c r="VBL564" s="115"/>
      <c r="VBM564" s="115"/>
      <c r="VBN564" s="115"/>
      <c r="VBO564" s="115"/>
      <c r="VBP564" s="115"/>
      <c r="VBQ564" s="115"/>
      <c r="VBR564" s="115"/>
      <c r="VBS564" s="115"/>
      <c r="VBT564" s="115"/>
      <c r="VBU564" s="115"/>
      <c r="VBV564" s="115"/>
      <c r="VBW564" s="115"/>
      <c r="VBX564" s="115"/>
      <c r="VBY564" s="115"/>
      <c r="VBZ564" s="115"/>
      <c r="VCA564" s="115"/>
      <c r="VCB564" s="115"/>
      <c r="VCC564" s="115"/>
      <c r="VCD564" s="115"/>
      <c r="VCE564" s="115"/>
      <c r="VCF564" s="115"/>
      <c r="VCG564" s="115"/>
      <c r="VCH564" s="115"/>
      <c r="VCI564" s="115"/>
      <c r="VCJ564" s="115"/>
      <c r="VCK564" s="115"/>
      <c r="VCL564" s="115"/>
      <c r="VCM564" s="115"/>
      <c r="VCN564" s="115"/>
      <c r="VCO564" s="115"/>
      <c r="VCP564" s="115"/>
      <c r="VCQ564" s="115"/>
      <c r="VCR564" s="115"/>
      <c r="VCS564" s="115"/>
      <c r="VCT564" s="115"/>
      <c r="VCU564" s="115"/>
      <c r="VCV564" s="115"/>
      <c r="VCW564" s="115"/>
      <c r="VCX564" s="115"/>
      <c r="VCY564" s="115"/>
      <c r="VCZ564" s="115"/>
      <c r="VDA564" s="115"/>
      <c r="VDB564" s="115"/>
      <c r="VDC564" s="115"/>
      <c r="VDD564" s="115"/>
      <c r="VDE564" s="115"/>
      <c r="VDF564" s="115"/>
      <c r="VDG564" s="115"/>
      <c r="VDH564" s="115"/>
      <c r="VDI564" s="115"/>
      <c r="VDJ564" s="115"/>
      <c r="VDK564" s="115"/>
      <c r="VDL564" s="115"/>
      <c r="VDM564" s="115"/>
      <c r="VDN564" s="115"/>
      <c r="VDO564" s="115"/>
      <c r="VDP564" s="115"/>
      <c r="VDQ564" s="115"/>
      <c r="VDR564" s="115"/>
      <c r="VDS564" s="115"/>
      <c r="VDT564" s="115"/>
      <c r="VDU564" s="115"/>
      <c r="VDV564" s="115"/>
      <c r="VDW564" s="115"/>
      <c r="VDX564" s="115"/>
      <c r="VDY564" s="115"/>
      <c r="VDZ564" s="115"/>
      <c r="VEA564" s="115"/>
      <c r="VEB564" s="115"/>
      <c r="VEC564" s="115"/>
      <c r="VED564" s="115"/>
      <c r="VEE564" s="115"/>
      <c r="VEF564" s="115"/>
      <c r="VEG564" s="115"/>
      <c r="VEH564" s="115"/>
      <c r="VEI564" s="115"/>
      <c r="VEJ564" s="115"/>
      <c r="VEK564" s="115"/>
      <c r="VEL564" s="115"/>
      <c r="VEM564" s="115"/>
      <c r="VEN564" s="115"/>
      <c r="VEO564" s="115"/>
      <c r="VEP564" s="115"/>
      <c r="VEQ564" s="115"/>
      <c r="VER564" s="115"/>
      <c r="VES564" s="115"/>
      <c r="VET564" s="115"/>
      <c r="VEU564" s="115"/>
      <c r="VEV564" s="115"/>
      <c r="VEW564" s="115"/>
      <c r="VEX564" s="115"/>
      <c r="VEY564" s="115"/>
      <c r="VEZ564" s="115"/>
      <c r="VFA564" s="115"/>
      <c r="VFB564" s="115"/>
      <c r="VFC564" s="115"/>
      <c r="VFD564" s="115"/>
      <c r="VFE564" s="115"/>
      <c r="VFF564" s="115"/>
      <c r="VFG564" s="115"/>
      <c r="VFH564" s="115"/>
      <c r="VFI564" s="115"/>
      <c r="VFJ564" s="115"/>
      <c r="VFK564" s="115"/>
      <c r="VFL564" s="115"/>
      <c r="VFM564" s="115"/>
      <c r="VFN564" s="115"/>
      <c r="VFO564" s="115"/>
      <c r="VFP564" s="115"/>
      <c r="VFQ564" s="115"/>
      <c r="VFR564" s="115"/>
      <c r="VFS564" s="115"/>
      <c r="VFT564" s="115"/>
      <c r="VFU564" s="115"/>
      <c r="VFV564" s="115"/>
      <c r="VFW564" s="115"/>
      <c r="VFX564" s="115"/>
      <c r="VFY564" s="115"/>
      <c r="VFZ564" s="115"/>
      <c r="VGA564" s="115"/>
      <c r="VGB564" s="115"/>
      <c r="VGC564" s="115"/>
      <c r="VGD564" s="115"/>
      <c r="VGE564" s="115"/>
      <c r="VGF564" s="115"/>
      <c r="VGG564" s="115"/>
      <c r="VGH564" s="115"/>
      <c r="VGI564" s="115"/>
      <c r="VGJ564" s="115"/>
      <c r="VGK564" s="115"/>
      <c r="VGL564" s="115"/>
      <c r="VGM564" s="115"/>
      <c r="VGN564" s="115"/>
      <c r="VGO564" s="115"/>
      <c r="VGP564" s="115"/>
      <c r="VGQ564" s="115"/>
      <c r="VGR564" s="115"/>
      <c r="VGS564" s="115"/>
      <c r="VGT564" s="115"/>
      <c r="VGU564" s="115"/>
      <c r="VGV564" s="115"/>
      <c r="VGW564" s="115"/>
      <c r="VGX564" s="115"/>
      <c r="VGY564" s="115"/>
      <c r="VGZ564" s="115"/>
      <c r="VHA564" s="115"/>
      <c r="VHB564" s="115"/>
      <c r="VHC564" s="115"/>
      <c r="VHD564" s="115"/>
      <c r="VHE564" s="115"/>
      <c r="VHF564" s="115"/>
      <c r="VHG564" s="115"/>
      <c r="VHH564" s="115"/>
      <c r="VHI564" s="115"/>
      <c r="VHJ564" s="115"/>
      <c r="VHK564" s="115"/>
      <c r="VHL564" s="115"/>
      <c r="VHM564" s="115"/>
      <c r="VHN564" s="115"/>
      <c r="VHO564" s="115"/>
      <c r="VHP564" s="115"/>
      <c r="VHQ564" s="115"/>
      <c r="VHR564" s="115"/>
      <c r="VHS564" s="115"/>
      <c r="VHT564" s="115"/>
      <c r="VHU564" s="115"/>
      <c r="VHV564" s="115"/>
      <c r="VHW564" s="115"/>
      <c r="VHX564" s="115"/>
      <c r="VHY564" s="115"/>
      <c r="VHZ564" s="115"/>
      <c r="VIA564" s="115"/>
      <c r="VIB564" s="115"/>
      <c r="VIC564" s="115"/>
      <c r="VID564" s="115"/>
      <c r="VIE564" s="115"/>
      <c r="VIF564" s="115"/>
      <c r="VIG564" s="115"/>
      <c r="VIH564" s="115"/>
      <c r="VII564" s="115"/>
      <c r="VIJ564" s="115"/>
      <c r="VIK564" s="115"/>
      <c r="VIL564" s="115"/>
      <c r="VIM564" s="115"/>
      <c r="VIN564" s="115"/>
      <c r="VIO564" s="115"/>
      <c r="VIP564" s="115"/>
      <c r="VIQ564" s="115"/>
      <c r="VIR564" s="115"/>
      <c r="VIS564" s="115"/>
      <c r="VIT564" s="115"/>
      <c r="VIU564" s="115"/>
      <c r="VIV564" s="115"/>
      <c r="VIW564" s="115"/>
      <c r="VIX564" s="115"/>
      <c r="VIY564" s="115"/>
      <c r="VIZ564" s="115"/>
      <c r="VJA564" s="115"/>
      <c r="VJB564" s="115"/>
      <c r="VJC564" s="115"/>
      <c r="VJD564" s="115"/>
      <c r="VJE564" s="115"/>
      <c r="VJF564" s="115"/>
      <c r="VJG564" s="115"/>
      <c r="VJH564" s="115"/>
      <c r="VJI564" s="115"/>
      <c r="VJJ564" s="115"/>
      <c r="VJK564" s="115"/>
      <c r="VJL564" s="115"/>
      <c r="VJM564" s="115"/>
      <c r="VJN564" s="115"/>
      <c r="VJO564" s="115"/>
      <c r="VJP564" s="115"/>
      <c r="VJQ564" s="115"/>
      <c r="VJR564" s="115"/>
      <c r="VJS564" s="115"/>
      <c r="VJT564" s="115"/>
      <c r="VJU564" s="115"/>
      <c r="VJV564" s="115"/>
      <c r="VJW564" s="115"/>
      <c r="VJX564" s="115"/>
      <c r="VJY564" s="115"/>
      <c r="VJZ564" s="115"/>
      <c r="VKA564" s="115"/>
      <c r="VKB564" s="115"/>
      <c r="VKC564" s="115"/>
      <c r="VKD564" s="115"/>
      <c r="VKE564" s="115"/>
      <c r="VKF564" s="115"/>
      <c r="VKG564" s="115"/>
      <c r="VKH564" s="115"/>
      <c r="VKI564" s="115"/>
      <c r="VKJ564" s="115"/>
      <c r="VKK564" s="115"/>
      <c r="VKL564" s="115"/>
      <c r="VKM564" s="115"/>
      <c r="VKN564" s="115"/>
      <c r="VKO564" s="115"/>
      <c r="VKP564" s="115"/>
      <c r="VKQ564" s="115"/>
      <c r="VKR564" s="115"/>
      <c r="VKS564" s="115"/>
      <c r="VKT564" s="115"/>
      <c r="VKU564" s="115"/>
      <c r="VKV564" s="115"/>
      <c r="VKW564" s="115"/>
      <c r="VKX564" s="115"/>
      <c r="VKY564" s="115"/>
      <c r="VKZ564" s="115"/>
      <c r="VLA564" s="115"/>
      <c r="VLB564" s="115"/>
      <c r="VLC564" s="115"/>
      <c r="VLD564" s="115"/>
      <c r="VLE564" s="115"/>
      <c r="VLF564" s="115"/>
      <c r="VLG564" s="115"/>
      <c r="VLH564" s="115"/>
      <c r="VLI564" s="115"/>
      <c r="VLJ564" s="115"/>
      <c r="VLK564" s="115"/>
      <c r="VLL564" s="115"/>
      <c r="VLM564" s="115"/>
      <c r="VLN564" s="115"/>
      <c r="VLO564" s="115"/>
      <c r="VLP564" s="115"/>
      <c r="VLQ564" s="115"/>
      <c r="VLR564" s="115"/>
      <c r="VLS564" s="115"/>
      <c r="VLT564" s="115"/>
      <c r="VLU564" s="115"/>
      <c r="VLV564" s="115"/>
      <c r="VLW564" s="115"/>
      <c r="VLX564" s="115"/>
      <c r="VLY564" s="115"/>
      <c r="VLZ564" s="115"/>
      <c r="VMA564" s="115"/>
      <c r="VMB564" s="115"/>
      <c r="VMC564" s="115"/>
      <c r="VMD564" s="115"/>
      <c r="VME564" s="115"/>
      <c r="VMF564" s="115"/>
      <c r="VMG564" s="115"/>
      <c r="VMH564" s="115"/>
      <c r="VMI564" s="115"/>
      <c r="VMJ564" s="115"/>
      <c r="VMK564" s="115"/>
      <c r="VML564" s="115"/>
      <c r="VMM564" s="115"/>
      <c r="VMN564" s="115"/>
      <c r="VMO564" s="115"/>
      <c r="VMP564" s="115"/>
      <c r="VMQ564" s="115"/>
      <c r="VMR564" s="115"/>
      <c r="VMS564" s="115"/>
      <c r="VMT564" s="115"/>
      <c r="VMU564" s="115"/>
      <c r="VMV564" s="115"/>
      <c r="VMW564" s="115"/>
      <c r="VMX564" s="115"/>
      <c r="VMY564" s="115"/>
      <c r="VMZ564" s="115"/>
      <c r="VNA564" s="115"/>
      <c r="VNB564" s="115"/>
      <c r="VNC564" s="115"/>
      <c r="VND564" s="115"/>
      <c r="VNE564" s="115"/>
      <c r="VNF564" s="115"/>
      <c r="VNG564" s="115"/>
      <c r="VNH564" s="115"/>
      <c r="VNI564" s="115"/>
      <c r="VNJ564" s="115"/>
      <c r="VNK564" s="115"/>
      <c r="VNL564" s="115"/>
      <c r="VNM564" s="115"/>
      <c r="VNN564" s="115"/>
      <c r="VNO564" s="115"/>
      <c r="VNP564" s="115"/>
      <c r="VNQ564" s="115"/>
      <c r="VNR564" s="115"/>
      <c r="VNS564" s="115"/>
      <c r="VNT564" s="115"/>
      <c r="VNU564" s="115"/>
      <c r="VNV564" s="115"/>
      <c r="VNW564" s="115"/>
      <c r="VNX564" s="115"/>
      <c r="VNY564" s="115"/>
      <c r="VNZ564" s="115"/>
      <c r="VOA564" s="115"/>
      <c r="VOB564" s="115"/>
      <c r="VOC564" s="115"/>
      <c r="VOD564" s="115"/>
      <c r="VOE564" s="115"/>
      <c r="VOF564" s="115"/>
      <c r="VOG564" s="115"/>
      <c r="VOH564" s="115"/>
      <c r="VOI564" s="115"/>
      <c r="VOJ564" s="115"/>
      <c r="VOK564" s="115"/>
      <c r="VOL564" s="115"/>
      <c r="VOM564" s="115"/>
      <c r="VON564" s="115"/>
      <c r="VOO564" s="115"/>
      <c r="VOP564" s="115"/>
      <c r="VOQ564" s="115"/>
      <c r="VOR564" s="115"/>
      <c r="VOS564" s="115"/>
      <c r="VOT564" s="115"/>
      <c r="VOU564" s="115"/>
      <c r="VOV564" s="115"/>
      <c r="VOW564" s="115"/>
      <c r="VOX564" s="115"/>
      <c r="VOY564" s="115"/>
      <c r="VOZ564" s="115"/>
      <c r="VPA564" s="115"/>
      <c r="VPB564" s="115"/>
      <c r="VPC564" s="115"/>
      <c r="VPD564" s="115"/>
      <c r="VPE564" s="115"/>
      <c r="VPF564" s="115"/>
      <c r="VPG564" s="115"/>
      <c r="VPH564" s="115"/>
      <c r="VPI564" s="115"/>
      <c r="VPJ564" s="115"/>
      <c r="VPK564" s="115"/>
      <c r="VPL564" s="115"/>
      <c r="VPM564" s="115"/>
      <c r="VPN564" s="115"/>
      <c r="VPO564" s="115"/>
      <c r="VPP564" s="115"/>
      <c r="VPQ564" s="115"/>
      <c r="VPR564" s="115"/>
      <c r="VPS564" s="115"/>
      <c r="VPT564" s="115"/>
      <c r="VPU564" s="115"/>
      <c r="VPV564" s="115"/>
      <c r="VPW564" s="115"/>
      <c r="VPX564" s="115"/>
      <c r="VPY564" s="115"/>
      <c r="VPZ564" s="115"/>
      <c r="VQA564" s="115"/>
      <c r="VQB564" s="115"/>
      <c r="VQC564" s="115"/>
      <c r="VQD564" s="115"/>
      <c r="VQE564" s="115"/>
      <c r="VQF564" s="115"/>
      <c r="VQG564" s="115"/>
      <c r="VQH564" s="115"/>
      <c r="VQI564" s="115"/>
      <c r="VQJ564" s="115"/>
      <c r="VQK564" s="115"/>
      <c r="VQL564" s="115"/>
      <c r="VQM564" s="115"/>
      <c r="VQN564" s="115"/>
      <c r="VQO564" s="115"/>
      <c r="VQP564" s="115"/>
      <c r="VQQ564" s="115"/>
      <c r="VQR564" s="115"/>
      <c r="VQS564" s="115"/>
      <c r="VQT564" s="115"/>
      <c r="VQU564" s="115"/>
      <c r="VQV564" s="115"/>
      <c r="VQW564" s="115"/>
      <c r="VQX564" s="115"/>
      <c r="VQY564" s="115"/>
      <c r="VQZ564" s="115"/>
      <c r="VRA564" s="115"/>
      <c r="VRB564" s="115"/>
      <c r="VRC564" s="115"/>
      <c r="VRD564" s="115"/>
      <c r="VRE564" s="115"/>
      <c r="VRF564" s="115"/>
      <c r="VRG564" s="115"/>
      <c r="VRH564" s="115"/>
      <c r="VRI564" s="115"/>
      <c r="VRJ564" s="115"/>
      <c r="VRK564" s="115"/>
      <c r="VRL564" s="115"/>
      <c r="VRM564" s="115"/>
      <c r="VRN564" s="115"/>
      <c r="VRO564" s="115"/>
      <c r="VRP564" s="115"/>
      <c r="VRQ564" s="115"/>
      <c r="VRR564" s="115"/>
      <c r="VRS564" s="115"/>
      <c r="VRT564" s="115"/>
      <c r="VRU564" s="115"/>
      <c r="VRV564" s="115"/>
      <c r="VRW564" s="115"/>
      <c r="VRX564" s="115"/>
      <c r="VRY564" s="115"/>
      <c r="VRZ564" s="115"/>
      <c r="VSA564" s="115"/>
      <c r="VSB564" s="115"/>
      <c r="VSC564" s="115"/>
      <c r="VSD564" s="115"/>
      <c r="VSE564" s="115"/>
      <c r="VSF564" s="115"/>
      <c r="VSG564" s="115"/>
      <c r="VSH564" s="115"/>
      <c r="VSI564" s="115"/>
      <c r="VSJ564" s="115"/>
      <c r="VSK564" s="115"/>
      <c r="VSL564" s="115"/>
      <c r="VSM564" s="115"/>
      <c r="VSN564" s="115"/>
      <c r="VSO564" s="115"/>
      <c r="VSP564" s="115"/>
      <c r="VSQ564" s="115"/>
      <c r="VSR564" s="115"/>
      <c r="VSS564" s="115"/>
      <c r="VST564" s="115"/>
      <c r="VSU564" s="115"/>
      <c r="VSV564" s="115"/>
      <c r="VSW564" s="115"/>
      <c r="VSX564" s="115"/>
      <c r="VSY564" s="115"/>
      <c r="VSZ564" s="115"/>
      <c r="VTA564" s="115"/>
      <c r="VTB564" s="115"/>
      <c r="VTC564" s="115"/>
      <c r="VTD564" s="115"/>
      <c r="VTE564" s="115"/>
      <c r="VTF564" s="115"/>
      <c r="VTG564" s="115"/>
      <c r="VTH564" s="115"/>
      <c r="VTI564" s="115"/>
      <c r="VTJ564" s="115"/>
      <c r="VTK564" s="115"/>
      <c r="VTL564" s="115"/>
      <c r="VTM564" s="115"/>
      <c r="VTN564" s="115"/>
      <c r="VTO564" s="115"/>
      <c r="VTP564" s="115"/>
      <c r="VTQ564" s="115"/>
      <c r="VTR564" s="115"/>
      <c r="VTS564" s="115"/>
      <c r="VTT564" s="115"/>
      <c r="VTU564" s="115"/>
      <c r="VTV564" s="115"/>
      <c r="VTW564" s="115"/>
      <c r="VTX564" s="115"/>
      <c r="VTY564" s="115"/>
      <c r="VTZ564" s="115"/>
      <c r="VUA564" s="115"/>
      <c r="VUB564" s="115"/>
      <c r="VUC564" s="115"/>
      <c r="VUD564" s="115"/>
      <c r="VUE564" s="115"/>
      <c r="VUF564" s="115"/>
      <c r="VUG564" s="115"/>
      <c r="VUH564" s="115"/>
      <c r="VUI564" s="115"/>
      <c r="VUJ564" s="115"/>
      <c r="VUK564" s="115"/>
      <c r="VUL564" s="115"/>
      <c r="VUM564" s="115"/>
      <c r="VUN564" s="115"/>
      <c r="VUO564" s="115"/>
      <c r="VUP564" s="115"/>
      <c r="VUQ564" s="115"/>
      <c r="VUR564" s="115"/>
      <c r="VUS564" s="115"/>
      <c r="VUT564" s="115"/>
      <c r="VUU564" s="115"/>
      <c r="VUV564" s="115"/>
      <c r="VUW564" s="115"/>
      <c r="VUX564" s="115"/>
      <c r="VUY564" s="115"/>
      <c r="VUZ564" s="115"/>
      <c r="VVA564" s="115"/>
      <c r="VVB564" s="115"/>
      <c r="VVC564" s="115"/>
      <c r="VVD564" s="115"/>
      <c r="VVE564" s="115"/>
      <c r="VVF564" s="115"/>
      <c r="VVG564" s="115"/>
      <c r="VVH564" s="115"/>
      <c r="VVI564" s="115"/>
      <c r="VVJ564" s="115"/>
      <c r="VVK564" s="115"/>
      <c r="VVL564" s="115"/>
      <c r="VVM564" s="115"/>
      <c r="VVN564" s="115"/>
      <c r="VVO564" s="115"/>
      <c r="VVP564" s="115"/>
      <c r="VVQ564" s="115"/>
      <c r="VVR564" s="115"/>
      <c r="VVS564" s="115"/>
      <c r="VVT564" s="115"/>
      <c r="VVU564" s="115"/>
      <c r="VVV564" s="115"/>
      <c r="VVW564" s="115"/>
      <c r="VVX564" s="115"/>
      <c r="VVY564" s="115"/>
      <c r="VVZ564" s="115"/>
      <c r="VWA564" s="115"/>
      <c r="VWB564" s="115"/>
      <c r="VWC564" s="115"/>
      <c r="VWD564" s="115"/>
      <c r="VWE564" s="115"/>
      <c r="VWF564" s="115"/>
      <c r="VWG564" s="115"/>
      <c r="VWH564" s="115"/>
      <c r="VWI564" s="115"/>
      <c r="VWJ564" s="115"/>
      <c r="VWK564" s="115"/>
      <c r="VWL564" s="115"/>
      <c r="VWM564" s="115"/>
      <c r="VWN564" s="115"/>
      <c r="VWO564" s="115"/>
      <c r="VWP564" s="115"/>
      <c r="VWQ564" s="115"/>
      <c r="VWR564" s="115"/>
      <c r="VWS564" s="115"/>
      <c r="VWT564" s="115"/>
      <c r="VWU564" s="115"/>
      <c r="VWV564" s="115"/>
      <c r="VWW564" s="115"/>
      <c r="VWX564" s="115"/>
      <c r="VWY564" s="115"/>
      <c r="VWZ564" s="115"/>
      <c r="VXA564" s="115"/>
      <c r="VXB564" s="115"/>
      <c r="VXC564" s="115"/>
      <c r="VXD564" s="115"/>
      <c r="VXE564" s="115"/>
      <c r="VXF564" s="115"/>
      <c r="VXG564" s="115"/>
      <c r="VXH564" s="115"/>
      <c r="VXI564" s="115"/>
      <c r="VXJ564" s="115"/>
      <c r="VXK564" s="115"/>
      <c r="VXL564" s="115"/>
      <c r="VXM564" s="115"/>
      <c r="VXN564" s="115"/>
      <c r="VXO564" s="115"/>
      <c r="VXP564" s="115"/>
      <c r="VXQ564" s="115"/>
      <c r="VXR564" s="115"/>
      <c r="VXS564" s="115"/>
      <c r="VXT564" s="115"/>
      <c r="VXU564" s="115"/>
      <c r="VXV564" s="115"/>
      <c r="VXW564" s="115"/>
      <c r="VXX564" s="115"/>
      <c r="VXY564" s="115"/>
      <c r="VXZ564" s="115"/>
      <c r="VYA564" s="115"/>
      <c r="VYB564" s="115"/>
      <c r="VYC564" s="115"/>
      <c r="VYD564" s="115"/>
      <c r="VYE564" s="115"/>
      <c r="VYF564" s="115"/>
      <c r="VYG564" s="115"/>
      <c r="VYH564" s="115"/>
      <c r="VYI564" s="115"/>
      <c r="VYJ564" s="115"/>
      <c r="VYK564" s="115"/>
      <c r="VYL564" s="115"/>
      <c r="VYM564" s="115"/>
      <c r="VYN564" s="115"/>
      <c r="VYO564" s="115"/>
      <c r="VYP564" s="115"/>
      <c r="VYQ564" s="115"/>
      <c r="VYR564" s="115"/>
      <c r="VYS564" s="115"/>
      <c r="VYT564" s="115"/>
      <c r="VYU564" s="115"/>
      <c r="VYV564" s="115"/>
      <c r="VYW564" s="115"/>
      <c r="VYX564" s="115"/>
      <c r="VYY564" s="115"/>
      <c r="VYZ564" s="115"/>
      <c r="VZA564" s="115"/>
      <c r="VZB564" s="115"/>
      <c r="VZC564" s="115"/>
      <c r="VZD564" s="115"/>
      <c r="VZE564" s="115"/>
      <c r="VZF564" s="115"/>
      <c r="VZG564" s="115"/>
      <c r="VZH564" s="115"/>
      <c r="VZI564" s="115"/>
      <c r="VZJ564" s="115"/>
      <c r="VZK564" s="115"/>
      <c r="VZL564" s="115"/>
      <c r="VZM564" s="115"/>
      <c r="VZN564" s="115"/>
      <c r="VZO564" s="115"/>
      <c r="VZP564" s="115"/>
      <c r="VZQ564" s="115"/>
      <c r="VZR564" s="115"/>
      <c r="VZS564" s="115"/>
      <c r="VZT564" s="115"/>
      <c r="VZU564" s="115"/>
      <c r="VZV564" s="115"/>
      <c r="VZW564" s="115"/>
      <c r="VZX564" s="115"/>
      <c r="VZY564" s="115"/>
      <c r="VZZ564" s="115"/>
      <c r="WAA564" s="115"/>
      <c r="WAB564" s="115"/>
      <c r="WAC564" s="115"/>
      <c r="WAD564" s="115"/>
      <c r="WAE564" s="115"/>
      <c r="WAF564" s="115"/>
      <c r="WAG564" s="115"/>
      <c r="WAH564" s="115"/>
      <c r="WAI564" s="115"/>
      <c r="WAJ564" s="115"/>
      <c r="WAK564" s="115"/>
      <c r="WAL564" s="115"/>
      <c r="WAM564" s="115"/>
      <c r="WAN564" s="115"/>
      <c r="WAO564" s="115"/>
      <c r="WAP564" s="115"/>
      <c r="WAQ564" s="115"/>
      <c r="WAR564" s="115"/>
      <c r="WAS564" s="115"/>
      <c r="WAT564" s="115"/>
      <c r="WAU564" s="115"/>
      <c r="WAV564" s="115"/>
      <c r="WAW564" s="115"/>
      <c r="WAX564" s="115"/>
      <c r="WAY564" s="115"/>
      <c r="WAZ564" s="115"/>
      <c r="WBA564" s="115"/>
      <c r="WBB564" s="115"/>
      <c r="WBC564" s="115"/>
      <c r="WBD564" s="115"/>
      <c r="WBE564" s="115"/>
      <c r="WBF564" s="115"/>
      <c r="WBG564" s="115"/>
      <c r="WBH564" s="115"/>
      <c r="WBI564" s="115"/>
      <c r="WBJ564" s="115"/>
      <c r="WBK564" s="115"/>
      <c r="WBL564" s="115"/>
      <c r="WBM564" s="115"/>
      <c r="WBN564" s="115"/>
      <c r="WBO564" s="115"/>
      <c r="WBP564" s="115"/>
      <c r="WBQ564" s="115"/>
      <c r="WBR564" s="115"/>
      <c r="WBS564" s="115"/>
      <c r="WBT564" s="115"/>
      <c r="WBU564" s="115"/>
      <c r="WBV564" s="115"/>
      <c r="WBW564" s="115"/>
      <c r="WBX564" s="115"/>
      <c r="WBY564" s="115"/>
      <c r="WBZ564" s="115"/>
      <c r="WCA564" s="115"/>
      <c r="WCB564" s="115"/>
      <c r="WCC564" s="115"/>
      <c r="WCD564" s="115"/>
      <c r="WCE564" s="115"/>
      <c r="WCF564" s="115"/>
      <c r="WCG564" s="115"/>
      <c r="WCH564" s="115"/>
      <c r="WCI564" s="115"/>
      <c r="WCJ564" s="115"/>
      <c r="WCK564" s="115"/>
      <c r="WCL564" s="115"/>
      <c r="WCM564" s="115"/>
      <c r="WCN564" s="115"/>
      <c r="WCO564" s="115"/>
      <c r="WCP564" s="115"/>
      <c r="WCQ564" s="115"/>
      <c r="WCR564" s="115"/>
      <c r="WCS564" s="115"/>
      <c r="WCT564" s="115"/>
      <c r="WCU564" s="115"/>
      <c r="WCV564" s="115"/>
      <c r="WCW564" s="115"/>
      <c r="WCX564" s="115"/>
      <c r="WCY564" s="115"/>
      <c r="WCZ564" s="115"/>
      <c r="WDA564" s="115"/>
      <c r="WDB564" s="115"/>
      <c r="WDC564" s="115"/>
      <c r="WDD564" s="115"/>
      <c r="WDE564" s="115"/>
      <c r="WDF564" s="115"/>
      <c r="WDG564" s="115"/>
      <c r="WDH564" s="115"/>
      <c r="WDI564" s="115"/>
      <c r="WDJ564" s="115"/>
      <c r="WDK564" s="115"/>
      <c r="WDL564" s="115"/>
      <c r="WDM564" s="115"/>
      <c r="WDN564" s="115"/>
      <c r="WDO564" s="115"/>
      <c r="WDP564" s="115"/>
      <c r="WDQ564" s="115"/>
      <c r="WDR564" s="115"/>
      <c r="WDS564" s="115"/>
      <c r="WDT564" s="115"/>
      <c r="WDU564" s="115"/>
      <c r="WDV564" s="115"/>
      <c r="WDW564" s="115"/>
      <c r="WDX564" s="115"/>
      <c r="WDY564" s="115"/>
      <c r="WDZ564" s="115"/>
      <c r="WEA564" s="115"/>
      <c r="WEB564" s="115"/>
      <c r="WEC564" s="115"/>
      <c r="WED564" s="115"/>
      <c r="WEE564" s="115"/>
      <c r="WEF564" s="115"/>
      <c r="WEG564" s="115"/>
      <c r="WEH564" s="115"/>
      <c r="WEI564" s="115"/>
      <c r="WEJ564" s="115"/>
      <c r="WEK564" s="115"/>
      <c r="WEL564" s="115"/>
      <c r="WEM564" s="115"/>
      <c r="WEN564" s="115"/>
      <c r="WEO564" s="115"/>
      <c r="WEP564" s="115"/>
      <c r="WEQ564" s="115"/>
      <c r="WER564" s="115"/>
      <c r="WES564" s="115"/>
      <c r="WET564" s="115"/>
      <c r="WEU564" s="115"/>
      <c r="WEV564" s="115"/>
      <c r="WEW564" s="115"/>
      <c r="WEX564" s="115"/>
      <c r="WEY564" s="115"/>
      <c r="WEZ564" s="115"/>
      <c r="WFA564" s="115"/>
      <c r="WFB564" s="115"/>
      <c r="WFC564" s="115"/>
      <c r="WFD564" s="115"/>
      <c r="WFE564" s="115"/>
      <c r="WFF564" s="115"/>
      <c r="WFG564" s="115"/>
      <c r="WFH564" s="115"/>
      <c r="WFI564" s="115"/>
      <c r="WFJ564" s="115"/>
      <c r="WFK564" s="115"/>
      <c r="WFL564" s="115"/>
      <c r="WFM564" s="115"/>
      <c r="WFN564" s="115"/>
      <c r="WFO564" s="115"/>
      <c r="WFP564" s="115"/>
      <c r="WFQ564" s="115"/>
      <c r="WFR564" s="115"/>
      <c r="WFS564" s="115"/>
      <c r="WFT564" s="115"/>
      <c r="WFU564" s="115"/>
      <c r="WFV564" s="115"/>
      <c r="WFW564" s="115"/>
      <c r="WFX564" s="115"/>
      <c r="WFY564" s="115"/>
      <c r="WFZ564" s="115"/>
      <c r="WGA564" s="115"/>
      <c r="WGB564" s="115"/>
      <c r="WGC564" s="115"/>
      <c r="WGD564" s="115"/>
      <c r="WGE564" s="115"/>
      <c r="WGF564" s="115"/>
      <c r="WGG564" s="115"/>
      <c r="WGH564" s="115"/>
      <c r="WGI564" s="115"/>
      <c r="WGJ564" s="115"/>
      <c r="WGK564" s="115"/>
      <c r="WGL564" s="115"/>
      <c r="WGM564" s="115"/>
      <c r="WGN564" s="115"/>
      <c r="WGO564" s="115"/>
      <c r="WGP564" s="115"/>
      <c r="WGQ564" s="115"/>
      <c r="WGR564" s="115"/>
      <c r="WGS564" s="115"/>
      <c r="WGT564" s="115"/>
      <c r="WGU564" s="115"/>
      <c r="WGV564" s="115"/>
      <c r="WGW564" s="115"/>
      <c r="WGX564" s="115"/>
      <c r="WGY564" s="115"/>
      <c r="WGZ564" s="115"/>
      <c r="WHA564" s="115"/>
      <c r="WHB564" s="115"/>
      <c r="WHC564" s="115"/>
      <c r="WHD564" s="115"/>
      <c r="WHE564" s="115"/>
      <c r="WHF564" s="115"/>
      <c r="WHG564" s="115"/>
      <c r="WHH564" s="115"/>
      <c r="WHI564" s="115"/>
      <c r="WHJ564" s="115"/>
      <c r="WHK564" s="115"/>
      <c r="WHL564" s="115"/>
      <c r="WHM564" s="115"/>
      <c r="WHN564" s="115"/>
      <c r="WHO564" s="115"/>
      <c r="WHP564" s="115"/>
      <c r="WHQ564" s="115"/>
      <c r="WHR564" s="115"/>
      <c r="WHS564" s="115"/>
      <c r="WHT564" s="115"/>
      <c r="WHU564" s="115"/>
      <c r="WHV564" s="115"/>
      <c r="WHW564" s="115"/>
      <c r="WHX564" s="115"/>
      <c r="WHY564" s="115"/>
      <c r="WHZ564" s="115"/>
      <c r="WIA564" s="115"/>
      <c r="WIB564" s="115"/>
      <c r="WIC564" s="115"/>
      <c r="WID564" s="115"/>
      <c r="WIE564" s="115"/>
      <c r="WIF564" s="115"/>
      <c r="WIG564" s="115"/>
      <c r="WIH564" s="115"/>
      <c r="WII564" s="115"/>
      <c r="WIJ564" s="115"/>
      <c r="WIK564" s="115"/>
      <c r="WIL564" s="115"/>
      <c r="WIM564" s="115"/>
      <c r="WIN564" s="115"/>
      <c r="WIO564" s="115"/>
      <c r="WIP564" s="115"/>
      <c r="WIQ564" s="115"/>
      <c r="WIR564" s="115"/>
      <c r="WIS564" s="115"/>
      <c r="WIT564" s="115"/>
      <c r="WIU564" s="115"/>
      <c r="WIV564" s="115"/>
      <c r="WIW564" s="115"/>
      <c r="WIX564" s="115"/>
      <c r="WIY564" s="115"/>
      <c r="WIZ564" s="115"/>
      <c r="WJA564" s="115"/>
      <c r="WJB564" s="115"/>
      <c r="WJC564" s="115"/>
      <c r="WJD564" s="115"/>
      <c r="WJE564" s="115"/>
      <c r="WJF564" s="115"/>
      <c r="WJG564" s="115"/>
      <c r="WJH564" s="115"/>
      <c r="WJI564" s="115"/>
      <c r="WJJ564" s="115"/>
      <c r="WJK564" s="115"/>
      <c r="WJL564" s="115"/>
      <c r="WJM564" s="115"/>
      <c r="WJN564" s="115"/>
      <c r="WJO564" s="115"/>
      <c r="WJP564" s="115"/>
      <c r="WJQ564" s="115"/>
      <c r="WJR564" s="115"/>
      <c r="WJS564" s="115"/>
      <c r="WJT564" s="115"/>
      <c r="WJU564" s="115"/>
      <c r="WJV564" s="115"/>
      <c r="WJW564" s="115"/>
      <c r="WJX564" s="115"/>
      <c r="WJY564" s="115"/>
      <c r="WJZ564" s="115"/>
      <c r="WKA564" s="115"/>
      <c r="WKB564" s="115"/>
      <c r="WKC564" s="115"/>
      <c r="WKD564" s="115"/>
      <c r="WKE564" s="115"/>
      <c r="WKF564" s="115"/>
      <c r="WKG564" s="115"/>
      <c r="WKH564" s="115"/>
      <c r="WKI564" s="115"/>
      <c r="WKJ564" s="115"/>
      <c r="WKK564" s="115"/>
      <c r="WKL564" s="115"/>
      <c r="WKM564" s="115"/>
      <c r="WKN564" s="115"/>
      <c r="WKO564" s="115"/>
      <c r="WKP564" s="115"/>
      <c r="WKQ564" s="115"/>
      <c r="WKR564" s="115"/>
      <c r="WKS564" s="115"/>
      <c r="WKT564" s="115"/>
      <c r="WKU564" s="115"/>
      <c r="WKV564" s="115"/>
      <c r="WKW564" s="115"/>
      <c r="WKX564" s="115"/>
      <c r="WKY564" s="115"/>
      <c r="WKZ564" s="115"/>
      <c r="WLA564" s="115"/>
      <c r="WLB564" s="115"/>
      <c r="WLC564" s="115"/>
      <c r="WLD564" s="115"/>
      <c r="WLE564" s="115"/>
      <c r="WLF564" s="115"/>
      <c r="WLG564" s="115"/>
      <c r="WLH564" s="115"/>
      <c r="WLI564" s="115"/>
      <c r="WLJ564" s="115"/>
      <c r="WLK564" s="115"/>
      <c r="WLL564" s="115"/>
      <c r="WLM564" s="115"/>
      <c r="WLN564" s="115"/>
      <c r="WLO564" s="115"/>
      <c r="WLP564" s="115"/>
      <c r="WLQ564" s="115"/>
      <c r="WLR564" s="115"/>
      <c r="WLS564" s="115"/>
      <c r="WLT564" s="115"/>
      <c r="WLU564" s="115"/>
      <c r="WLV564" s="115"/>
      <c r="WLW564" s="115"/>
      <c r="WLX564" s="115"/>
      <c r="WLY564" s="115"/>
      <c r="WLZ564" s="115"/>
      <c r="WMA564" s="115"/>
      <c r="WMB564" s="115"/>
      <c r="WMC564" s="115"/>
      <c r="WMD564" s="115"/>
      <c r="WME564" s="115"/>
      <c r="WMF564" s="115"/>
      <c r="WMG564" s="115"/>
      <c r="WMH564" s="115"/>
      <c r="WMI564" s="115"/>
      <c r="WMJ564" s="115"/>
      <c r="WMK564" s="115"/>
      <c r="WML564" s="115"/>
      <c r="WMM564" s="115"/>
      <c r="WMN564" s="115"/>
      <c r="WMO564" s="115"/>
      <c r="WMP564" s="115"/>
      <c r="WMQ564" s="115"/>
      <c r="WMR564" s="115"/>
      <c r="WMS564" s="115"/>
      <c r="WMT564" s="115"/>
      <c r="WMU564" s="115"/>
      <c r="WMV564" s="115"/>
      <c r="WMW564" s="115"/>
      <c r="WMX564" s="115"/>
      <c r="WMY564" s="115"/>
      <c r="WMZ564" s="115"/>
      <c r="WNA564" s="115"/>
      <c r="WNB564" s="115"/>
      <c r="WNC564" s="115"/>
      <c r="WND564" s="115"/>
      <c r="WNE564" s="115"/>
      <c r="WNF564" s="115"/>
      <c r="WNG564" s="115"/>
      <c r="WNH564" s="115"/>
      <c r="WNI564" s="115"/>
      <c r="WNJ564" s="115"/>
      <c r="WNK564" s="115"/>
      <c r="WNL564" s="115"/>
      <c r="WNM564" s="115"/>
      <c r="WNN564" s="115"/>
      <c r="WNO564" s="115"/>
      <c r="WNP564" s="115"/>
      <c r="WNQ564" s="115"/>
      <c r="WNR564" s="115"/>
      <c r="WNS564" s="115"/>
      <c r="WNT564" s="115"/>
      <c r="WNU564" s="115"/>
      <c r="WNV564" s="115"/>
      <c r="WNW564" s="115"/>
      <c r="WNX564" s="115"/>
      <c r="WNY564" s="115"/>
      <c r="WNZ564" s="115"/>
      <c r="WOA564" s="115"/>
      <c r="WOB564" s="115"/>
      <c r="WOC564" s="115"/>
      <c r="WOD564" s="115"/>
      <c r="WOE564" s="115"/>
      <c r="WOF564" s="115"/>
      <c r="WOG564" s="115"/>
      <c r="WOH564" s="115"/>
      <c r="WOI564" s="115"/>
      <c r="WOJ564" s="115"/>
      <c r="WOK564" s="115"/>
      <c r="WOL564" s="115"/>
      <c r="WOM564" s="115"/>
      <c r="WON564" s="115"/>
      <c r="WOO564" s="115"/>
      <c r="WOP564" s="115"/>
      <c r="WOQ564" s="115"/>
      <c r="WOR564" s="115"/>
      <c r="WOS564" s="115"/>
      <c r="WOT564" s="115"/>
      <c r="WOU564" s="115"/>
      <c r="WOV564" s="115"/>
      <c r="WOW564" s="115"/>
      <c r="WOX564" s="115"/>
      <c r="WOY564" s="115"/>
      <c r="WOZ564" s="115"/>
      <c r="WPA564" s="115"/>
      <c r="WPB564" s="115"/>
      <c r="WPC564" s="115"/>
      <c r="WPD564" s="115"/>
      <c r="WPE564" s="115"/>
      <c r="WPF564" s="115"/>
      <c r="WPG564" s="115"/>
      <c r="WPH564" s="115"/>
      <c r="WPI564" s="115"/>
      <c r="WPJ564" s="115"/>
      <c r="WPK564" s="115"/>
      <c r="WPL564" s="115"/>
      <c r="WPM564" s="115"/>
      <c r="WPN564" s="115"/>
      <c r="WPO564" s="115"/>
      <c r="WPP564" s="115"/>
      <c r="WPQ564" s="115"/>
      <c r="WPR564" s="115"/>
      <c r="WPS564" s="115"/>
      <c r="WPT564" s="115"/>
      <c r="WPU564" s="115"/>
      <c r="WPV564" s="115"/>
      <c r="WPW564" s="115"/>
      <c r="WPX564" s="115"/>
      <c r="WPY564" s="115"/>
      <c r="WPZ564" s="115"/>
      <c r="WQA564" s="115"/>
      <c r="WQB564" s="115"/>
      <c r="WQC564" s="115"/>
      <c r="WQD564" s="115"/>
      <c r="WQE564" s="115"/>
      <c r="WQF564" s="115"/>
      <c r="WQG564" s="115"/>
      <c r="WQH564" s="115"/>
      <c r="WQI564" s="115"/>
      <c r="WQJ564" s="115"/>
      <c r="WQK564" s="115"/>
      <c r="WQL564" s="115"/>
      <c r="WQM564" s="115"/>
      <c r="WQN564" s="115"/>
      <c r="WQO564" s="115"/>
      <c r="WQP564" s="115"/>
      <c r="WQQ564" s="115"/>
      <c r="WQR564" s="115"/>
      <c r="WQS564" s="115"/>
      <c r="WQT564" s="115"/>
      <c r="WQU564" s="115"/>
      <c r="WQV564" s="115"/>
      <c r="WQW564" s="115"/>
      <c r="WQX564" s="115"/>
      <c r="WQY564" s="115"/>
      <c r="WQZ564" s="115"/>
      <c r="WRA564" s="115"/>
      <c r="WRB564" s="115"/>
      <c r="WRC564" s="115"/>
      <c r="WRD564" s="115"/>
      <c r="WRE564" s="115"/>
      <c r="WRF564" s="115"/>
      <c r="WRG564" s="115"/>
      <c r="WRH564" s="115"/>
      <c r="WRI564" s="115"/>
      <c r="WRJ564" s="115"/>
      <c r="WRK564" s="115"/>
      <c r="WRL564" s="115"/>
      <c r="WRM564" s="115"/>
      <c r="WRN564" s="115"/>
      <c r="WRO564" s="115"/>
      <c r="WRP564" s="115"/>
      <c r="WRQ564" s="115"/>
      <c r="WRR564" s="115"/>
      <c r="WRS564" s="115"/>
      <c r="WRT564" s="115"/>
      <c r="WRU564" s="115"/>
      <c r="WRV564" s="115"/>
      <c r="WRW564" s="115"/>
      <c r="WRX564" s="115"/>
      <c r="WRY564" s="115"/>
      <c r="WRZ564" s="115"/>
      <c r="WSA564" s="115"/>
      <c r="WSB564" s="115"/>
      <c r="WSC564" s="115"/>
      <c r="WSD564" s="115"/>
      <c r="WSE564" s="115"/>
      <c r="WSF564" s="115"/>
      <c r="WSG564" s="115"/>
      <c r="WSH564" s="115"/>
      <c r="WSI564" s="115"/>
      <c r="WSJ564" s="115"/>
      <c r="WSK564" s="115"/>
      <c r="WSL564" s="115"/>
      <c r="WSM564" s="115"/>
      <c r="WSN564" s="115"/>
      <c r="WSO564" s="115"/>
      <c r="WSP564" s="115"/>
      <c r="WSQ564" s="115"/>
      <c r="WSR564" s="115"/>
      <c r="WSS564" s="115"/>
      <c r="WST564" s="115"/>
      <c r="WSU564" s="115"/>
      <c r="WSV564" s="115"/>
      <c r="WSW564" s="115"/>
      <c r="WSX564" s="115"/>
      <c r="WSY564" s="115"/>
      <c r="WSZ564" s="115"/>
      <c r="WTA564" s="115"/>
      <c r="WTB564" s="115"/>
      <c r="WTC564" s="115"/>
      <c r="WTD564" s="115"/>
      <c r="WTE564" s="115"/>
      <c r="WTF564" s="115"/>
      <c r="WTG564" s="115"/>
      <c r="WTH564" s="115"/>
      <c r="WTI564" s="115"/>
      <c r="WTJ564" s="115"/>
      <c r="WTK564" s="115"/>
      <c r="WTL564" s="115"/>
      <c r="WTM564" s="115"/>
      <c r="WTN564" s="115"/>
      <c r="WTO564" s="115"/>
      <c r="WTP564" s="115"/>
      <c r="WTQ564" s="115"/>
      <c r="WTR564" s="115"/>
      <c r="WTS564" s="115"/>
      <c r="WTT564" s="115"/>
      <c r="WTU564" s="115"/>
      <c r="WTV564" s="115"/>
      <c r="WTW564" s="115"/>
      <c r="WTX564" s="115"/>
      <c r="WTY564" s="115"/>
      <c r="WTZ564" s="115"/>
      <c r="WUA564" s="115"/>
      <c r="WUB564" s="115"/>
      <c r="WUC564" s="115"/>
      <c r="WUD564" s="115"/>
      <c r="WUE564" s="115"/>
      <c r="WUF564" s="115"/>
      <c r="WUG564" s="115"/>
      <c r="WUH564" s="115"/>
      <c r="WUI564" s="115"/>
      <c r="WUJ564" s="115"/>
      <c r="WUK564" s="115"/>
      <c r="WUL564" s="115"/>
      <c r="WUM564" s="115"/>
      <c r="WUN564" s="115"/>
      <c r="WUO564" s="115"/>
      <c r="WUP564" s="115"/>
      <c r="WUQ564" s="115"/>
      <c r="WUR564" s="115"/>
      <c r="WUS564" s="115"/>
      <c r="WUT564" s="115"/>
      <c r="WUU564" s="115"/>
      <c r="WUV564" s="115"/>
      <c r="WUW564" s="115"/>
      <c r="WUX564" s="115"/>
      <c r="WUY564" s="115"/>
      <c r="WUZ564" s="115"/>
      <c r="WVA564" s="115"/>
      <c r="WVB564" s="115"/>
      <c r="WVC564" s="115"/>
      <c r="WVD564" s="115"/>
      <c r="WVE564" s="115"/>
      <c r="WVF564" s="115"/>
      <c r="WVG564" s="115"/>
      <c r="WVH564" s="115"/>
      <c r="WVI564" s="115"/>
      <c r="WVJ564" s="115"/>
      <c r="WVK564" s="115"/>
      <c r="WVL564" s="115"/>
      <c r="WVM564" s="115"/>
      <c r="WVN564" s="115"/>
      <c r="WVO564" s="115"/>
      <c r="WVP564" s="115"/>
      <c r="WVQ564" s="115"/>
      <c r="WVR564" s="115"/>
      <c r="WVS564" s="115"/>
      <c r="WVT564" s="115"/>
      <c r="WVU564" s="115"/>
      <c r="WVV564" s="115"/>
      <c r="WVW564" s="115"/>
      <c r="WVX564" s="115"/>
      <c r="WVY564" s="115"/>
      <c r="WVZ564" s="115"/>
      <c r="WWA564" s="115"/>
      <c r="WWB564" s="115"/>
      <c r="WWC564" s="115"/>
      <c r="WWD564" s="115"/>
      <c r="WWE564" s="115"/>
      <c r="WWF564" s="115"/>
      <c r="WWG564" s="115"/>
      <c r="WWH564" s="115"/>
      <c r="WWI564" s="115"/>
      <c r="WWJ564" s="115"/>
      <c r="WWK564" s="115"/>
      <c r="WWL564" s="115"/>
      <c r="WWM564" s="115"/>
      <c r="WWN564" s="115"/>
      <c r="WWO564" s="115"/>
      <c r="WWP564" s="115"/>
      <c r="WWQ564" s="115"/>
      <c r="WWR564" s="115"/>
      <c r="WWS564" s="115"/>
      <c r="WWT564" s="115"/>
      <c r="WWU564" s="115"/>
      <c r="WWV564" s="115"/>
      <c r="WWW564" s="115"/>
      <c r="WWX564" s="115"/>
      <c r="WWY564" s="115"/>
      <c r="WWZ564" s="115"/>
      <c r="WXA564" s="115"/>
      <c r="WXB564" s="115"/>
      <c r="WXC564" s="115"/>
      <c r="WXD564" s="115"/>
      <c r="WXE564" s="115"/>
      <c r="WXF564" s="115"/>
      <c r="WXG564" s="115"/>
      <c r="WXH564" s="115"/>
      <c r="WXI564" s="115"/>
      <c r="WXJ564" s="115"/>
      <c r="WXK564" s="115"/>
      <c r="WXL564" s="115"/>
      <c r="WXM564" s="115"/>
      <c r="WXN564" s="115"/>
      <c r="WXO564" s="115"/>
      <c r="WXP564" s="115"/>
      <c r="WXQ564" s="115"/>
      <c r="WXR564" s="115"/>
      <c r="WXS564" s="115"/>
      <c r="WXT564" s="115"/>
      <c r="WXU564" s="115"/>
      <c r="WXV564" s="115"/>
      <c r="WXW564" s="115"/>
      <c r="WXX564" s="115"/>
      <c r="WXY564" s="115"/>
      <c r="WXZ564" s="115"/>
      <c r="WYA564" s="115"/>
      <c r="WYB564" s="115"/>
      <c r="WYC564" s="115"/>
      <c r="WYD564" s="115"/>
      <c r="WYE564" s="115"/>
      <c r="WYF564" s="115"/>
      <c r="WYG564" s="115"/>
      <c r="WYH564" s="115"/>
      <c r="WYI564" s="115"/>
      <c r="WYJ564" s="115"/>
      <c r="WYK564" s="115"/>
      <c r="WYL564" s="115"/>
      <c r="WYM564" s="115"/>
      <c r="WYN564" s="115"/>
      <c r="WYO564" s="115"/>
      <c r="WYP564" s="115"/>
      <c r="WYQ564" s="115"/>
      <c r="WYR564" s="115"/>
      <c r="WYS564" s="115"/>
      <c r="WYT564" s="115"/>
      <c r="WYU564" s="115"/>
      <c r="WYV564" s="115"/>
      <c r="WYW564" s="115"/>
      <c r="WYX564" s="115"/>
      <c r="WYY564" s="115"/>
      <c r="WYZ564" s="115"/>
      <c r="WZA564" s="115"/>
      <c r="WZB564" s="115"/>
      <c r="WZC564" s="115"/>
      <c r="WZD564" s="115"/>
      <c r="WZE564" s="115"/>
      <c r="WZF564" s="115"/>
      <c r="WZG564" s="115"/>
      <c r="WZH564" s="115"/>
      <c r="WZI564" s="115"/>
      <c r="WZJ564" s="115"/>
      <c r="WZK564" s="115"/>
      <c r="WZL564" s="115"/>
      <c r="WZM564" s="115"/>
      <c r="WZN564" s="115"/>
      <c r="WZO564" s="115"/>
      <c r="WZP564" s="115"/>
      <c r="WZQ564" s="115"/>
      <c r="WZR564" s="115"/>
      <c r="WZS564" s="115"/>
      <c r="WZT564" s="115"/>
      <c r="WZU564" s="115"/>
      <c r="WZV564" s="115"/>
      <c r="WZW564" s="115"/>
      <c r="WZX564" s="115"/>
      <c r="WZY564" s="115"/>
      <c r="WZZ564" s="115"/>
      <c r="XAA564" s="115"/>
      <c r="XAB564" s="115"/>
      <c r="XAC564" s="115"/>
      <c r="XAD564" s="115"/>
      <c r="XAE564" s="115"/>
      <c r="XAF564" s="115"/>
      <c r="XAG564" s="115"/>
      <c r="XAH564" s="115"/>
      <c r="XAI564" s="115"/>
      <c r="XAJ564" s="115"/>
      <c r="XAK564" s="115"/>
      <c r="XAL564" s="115"/>
      <c r="XAM564" s="115"/>
      <c r="XAN564" s="115"/>
      <c r="XAO564" s="115"/>
      <c r="XAP564" s="115"/>
      <c r="XAQ564" s="115"/>
      <c r="XAR564" s="115"/>
      <c r="XAS564" s="115"/>
      <c r="XAT564" s="115"/>
      <c r="XAU564" s="115"/>
      <c r="XAV564" s="115"/>
      <c r="XAW564" s="115"/>
      <c r="XAX564" s="115"/>
      <c r="XAY564" s="115"/>
      <c r="XAZ564" s="115"/>
      <c r="XBA564" s="115"/>
      <c r="XBB564" s="115"/>
      <c r="XBC564" s="115"/>
      <c r="XBD564" s="115"/>
      <c r="XBE564" s="115"/>
      <c r="XBF564" s="115"/>
      <c r="XBG564" s="115"/>
      <c r="XBH564" s="115"/>
      <c r="XBI564" s="115"/>
      <c r="XBJ564" s="115"/>
      <c r="XBK564" s="115"/>
      <c r="XBL564" s="115"/>
      <c r="XBM564" s="115"/>
      <c r="XBN564" s="115"/>
      <c r="XBO564" s="115"/>
      <c r="XBP564" s="115"/>
      <c r="XBQ564" s="115"/>
      <c r="XBR564" s="115"/>
      <c r="XBS564" s="115"/>
      <c r="XBT564" s="115"/>
      <c r="XBU564" s="115"/>
      <c r="XBV564" s="115"/>
      <c r="XBW564" s="115"/>
      <c r="XBX564" s="115"/>
      <c r="XBY564" s="115"/>
      <c r="XBZ564" s="115"/>
      <c r="XCA564" s="115"/>
      <c r="XCB564" s="115"/>
      <c r="XCC564" s="115"/>
      <c r="XCD564" s="115"/>
      <c r="XCE564" s="115"/>
      <c r="XCF564" s="115"/>
      <c r="XCG564" s="115"/>
      <c r="XCH564" s="115"/>
      <c r="XCI564" s="115"/>
      <c r="XCJ564" s="115"/>
      <c r="XCK564" s="115"/>
      <c r="XCL564" s="115"/>
      <c r="XCM564" s="115"/>
      <c r="XCN564" s="115"/>
      <c r="XCO564" s="115"/>
      <c r="XCP564" s="115"/>
      <c r="XCQ564" s="115"/>
      <c r="XCR564" s="115"/>
      <c r="XCS564" s="115"/>
      <c r="XCT564" s="115"/>
      <c r="XCU564" s="115"/>
      <c r="XCV564" s="115"/>
      <c r="XCW564" s="115"/>
      <c r="XCX564" s="115"/>
      <c r="XCY564" s="115"/>
      <c r="XCZ564" s="115"/>
      <c r="XDA564" s="115"/>
      <c r="XDB564" s="115"/>
      <c r="XDC564" s="115"/>
      <c r="XDD564" s="115"/>
      <c r="XDE564" s="115"/>
      <c r="XDF564" s="115"/>
      <c r="XDG564" s="115"/>
      <c r="XDH564" s="115"/>
      <c r="XDI564" s="115"/>
      <c r="XDJ564" s="115"/>
      <c r="XDK564" s="115"/>
      <c r="XDL564" s="115"/>
      <c r="XDM564" s="115"/>
      <c r="XDN564" s="115"/>
      <c r="XDO564" s="115"/>
      <c r="XDP564" s="115"/>
      <c r="XDQ564" s="115"/>
      <c r="XDR564" s="115"/>
      <c r="XDS564" s="115"/>
      <c r="XDT564" s="115"/>
      <c r="XDU564" s="115"/>
      <c r="XDV564" s="115"/>
      <c r="XDW564" s="115"/>
      <c r="XDX564" s="115"/>
      <c r="XDY564" s="115"/>
      <c r="XDZ564" s="115"/>
      <c r="XEA564" s="115"/>
      <c r="XEB564" s="115"/>
      <c r="XEC564" s="115"/>
      <c r="XED564" s="115"/>
      <c r="XEE564" s="115"/>
      <c r="XEF564" s="115"/>
      <c r="XEG564" s="115"/>
      <c r="XEH564" s="115"/>
      <c r="XEI564" s="115"/>
      <c r="XEJ564" s="115"/>
      <c r="XEK564" s="115"/>
      <c r="XEL564" s="115"/>
      <c r="XEM564" s="115"/>
      <c r="XEN564" s="115"/>
      <c r="XEO564" s="115"/>
      <c r="XEP564" s="115"/>
      <c r="XEQ564" s="115"/>
      <c r="XER564" s="115"/>
      <c r="XES564" s="115"/>
      <c r="XET564" s="115"/>
      <c r="XEU564" s="115"/>
      <c r="XEV564" s="115"/>
      <c r="XEW564" s="115"/>
      <c r="XEX564" s="115"/>
      <c r="XEY564" s="115"/>
      <c r="XEZ564" s="115"/>
      <c r="XFA564" s="115"/>
      <c r="XFB564" s="115"/>
      <c r="XFC564" s="115"/>
    </row>
    <row r="565" spans="1:16383" s="7" customFormat="1" ht="26.4" x14ac:dyDescent="0.25">
      <c r="A565" s="16" t="s">
        <v>1703</v>
      </c>
      <c r="B565" s="16" t="s">
        <v>1702</v>
      </c>
      <c r="C565" s="16"/>
      <c r="D565" s="17" t="s">
        <v>43</v>
      </c>
      <c r="E565" s="9">
        <v>2</v>
      </c>
      <c r="F565" s="7" t="s">
        <v>1704</v>
      </c>
      <c r="G565" s="17" t="s">
        <v>27</v>
      </c>
      <c r="H565" s="17" t="s">
        <v>272</v>
      </c>
      <c r="I565" s="7" t="s">
        <v>1705</v>
      </c>
      <c r="J565" s="132" t="s">
        <v>1706</v>
      </c>
      <c r="K565" s="15" t="s">
        <v>21</v>
      </c>
      <c r="L565" s="14" t="s">
        <v>21</v>
      </c>
      <c r="M565" s="71"/>
      <c r="N565" s="148"/>
      <c r="O565" s="148"/>
      <c r="P565" s="25"/>
      <c r="Q565" s="25"/>
      <c r="R565" s="115"/>
      <c r="S565" s="115"/>
      <c r="T565" s="25"/>
      <c r="U565" s="115"/>
      <c r="V565" s="115"/>
      <c r="W565" s="115"/>
      <c r="X565" s="115"/>
      <c r="Y565" s="115"/>
      <c r="Z565" s="115"/>
      <c r="AA565" s="115"/>
      <c r="AB565" s="115"/>
      <c r="AC565" s="115"/>
      <c r="AD565" s="115"/>
      <c r="AE565" s="115"/>
      <c r="AF565" s="115"/>
      <c r="AG565" s="115"/>
      <c r="AH565" s="115"/>
      <c r="AI565" s="115"/>
      <c r="AJ565" s="115"/>
      <c r="AK565" s="115"/>
      <c r="AL565" s="115"/>
      <c r="AM565" s="115"/>
      <c r="AN565" s="115"/>
      <c r="AO565" s="115"/>
      <c r="AP565" s="115"/>
      <c r="AQ565" s="115"/>
      <c r="AR565" s="115"/>
      <c r="AS565" s="115"/>
      <c r="AT565" s="115"/>
      <c r="AU565" s="115"/>
      <c r="AV565" s="115"/>
      <c r="AW565" s="115"/>
      <c r="AX565" s="115"/>
      <c r="AY565" s="115"/>
      <c r="AZ565" s="115"/>
      <c r="BA565" s="115"/>
      <c r="BB565" s="115"/>
      <c r="BC565" s="115"/>
      <c r="BD565" s="115"/>
      <c r="BE565" s="115"/>
      <c r="BF565" s="115"/>
      <c r="BG565" s="115"/>
      <c r="BH565" s="115"/>
      <c r="BI565" s="115"/>
      <c r="BJ565" s="115"/>
      <c r="BK565" s="115"/>
      <c r="BL565" s="115"/>
      <c r="BM565" s="115"/>
      <c r="BN565" s="115"/>
      <c r="BO565" s="115"/>
      <c r="BP565" s="115"/>
      <c r="BQ565" s="115"/>
      <c r="BR565" s="115"/>
      <c r="BS565" s="115"/>
      <c r="BT565" s="115"/>
      <c r="BU565" s="115"/>
      <c r="BV565" s="115"/>
      <c r="BW565" s="115"/>
      <c r="BX565" s="115"/>
      <c r="BY565" s="115"/>
      <c r="BZ565" s="115"/>
      <c r="CA565" s="115"/>
      <c r="CB565" s="115"/>
      <c r="CC565" s="115"/>
      <c r="CD565" s="115"/>
      <c r="CE565" s="115"/>
      <c r="CF565" s="115"/>
      <c r="CG565" s="115"/>
      <c r="CH565" s="115"/>
      <c r="CI565" s="115"/>
      <c r="CJ565" s="115"/>
      <c r="CK565" s="115"/>
      <c r="CL565" s="115"/>
      <c r="CM565" s="115"/>
      <c r="CN565" s="115"/>
      <c r="CO565" s="115"/>
      <c r="CP565" s="115"/>
      <c r="CQ565" s="115"/>
      <c r="CR565" s="115"/>
      <c r="CS565" s="115"/>
      <c r="CT565" s="115"/>
      <c r="CU565" s="115"/>
      <c r="CV565" s="115"/>
      <c r="CW565" s="115"/>
      <c r="CX565" s="115"/>
      <c r="CY565" s="115"/>
      <c r="CZ565" s="115"/>
      <c r="DA565" s="115"/>
      <c r="DB565" s="115"/>
      <c r="DC565" s="115"/>
      <c r="DD565" s="115"/>
      <c r="DE565" s="115"/>
      <c r="DF565" s="115"/>
      <c r="DG565" s="115"/>
      <c r="DH565" s="115"/>
      <c r="DI565" s="115"/>
      <c r="DJ565" s="115"/>
      <c r="DK565" s="115"/>
      <c r="DL565" s="115"/>
      <c r="DM565" s="115"/>
      <c r="DN565" s="115"/>
      <c r="DO565" s="115"/>
      <c r="DP565" s="115"/>
      <c r="DQ565" s="115"/>
      <c r="DR565" s="115"/>
      <c r="DS565" s="115"/>
      <c r="DT565" s="115"/>
      <c r="DU565" s="115"/>
      <c r="DV565" s="115"/>
      <c r="DW565" s="115"/>
      <c r="DX565" s="115"/>
      <c r="DY565" s="115"/>
      <c r="DZ565" s="115"/>
      <c r="EA565" s="115"/>
      <c r="EB565" s="115"/>
      <c r="EC565" s="115"/>
      <c r="ED565" s="115"/>
      <c r="EE565" s="115"/>
      <c r="EF565" s="115"/>
      <c r="EG565" s="115"/>
      <c r="EH565" s="115"/>
      <c r="EI565" s="115"/>
      <c r="EJ565" s="115"/>
      <c r="EK565" s="115"/>
      <c r="EL565" s="115"/>
      <c r="EM565" s="115"/>
      <c r="EN565" s="115"/>
      <c r="EO565" s="115"/>
      <c r="EP565" s="115"/>
      <c r="EQ565" s="115"/>
      <c r="ER565" s="115"/>
      <c r="ES565" s="115"/>
      <c r="ET565" s="115"/>
      <c r="EU565" s="115"/>
      <c r="EV565" s="115"/>
      <c r="EW565" s="115"/>
      <c r="EX565" s="115"/>
      <c r="EY565" s="115"/>
      <c r="EZ565" s="115"/>
      <c r="FA565" s="115"/>
      <c r="FB565" s="115"/>
      <c r="FC565" s="115"/>
      <c r="FD565" s="115"/>
      <c r="FE565" s="115"/>
      <c r="FF565" s="115"/>
      <c r="FG565" s="115"/>
      <c r="FH565" s="115"/>
      <c r="FI565" s="115"/>
      <c r="FJ565" s="115"/>
      <c r="FK565" s="115"/>
      <c r="FL565" s="115"/>
      <c r="FM565" s="115"/>
      <c r="FN565" s="115"/>
      <c r="FO565" s="115"/>
      <c r="FP565" s="115"/>
      <c r="FQ565" s="115"/>
      <c r="FR565" s="115"/>
      <c r="FS565" s="115"/>
      <c r="FT565" s="115"/>
      <c r="FU565" s="115"/>
      <c r="FV565" s="115"/>
      <c r="FW565" s="115"/>
      <c r="FX565" s="115"/>
      <c r="FY565" s="115"/>
      <c r="FZ565" s="115"/>
      <c r="GA565" s="115"/>
      <c r="GB565" s="115"/>
      <c r="GC565" s="115"/>
      <c r="GD565" s="115"/>
      <c r="GE565" s="115"/>
      <c r="GF565" s="115"/>
      <c r="GG565" s="115"/>
      <c r="GH565" s="115"/>
      <c r="GI565" s="115"/>
      <c r="GJ565" s="115"/>
      <c r="GK565" s="115"/>
      <c r="GL565" s="115"/>
      <c r="GM565" s="115"/>
      <c r="GN565" s="115"/>
      <c r="GO565" s="115"/>
      <c r="GP565" s="115"/>
      <c r="GQ565" s="115"/>
      <c r="GR565" s="115"/>
      <c r="GS565" s="115"/>
      <c r="GT565" s="115"/>
      <c r="GU565" s="115"/>
      <c r="GV565" s="115"/>
      <c r="GW565" s="115"/>
      <c r="GX565" s="115"/>
      <c r="GY565" s="115"/>
      <c r="GZ565" s="115"/>
      <c r="HA565" s="115"/>
      <c r="HB565" s="115"/>
      <c r="HC565" s="115"/>
      <c r="HD565" s="115"/>
      <c r="HE565" s="115"/>
      <c r="HF565" s="115"/>
      <c r="HG565" s="115"/>
      <c r="HH565" s="115"/>
      <c r="HI565" s="115"/>
      <c r="HJ565" s="115"/>
      <c r="HK565" s="115"/>
      <c r="HL565" s="115"/>
      <c r="HM565" s="115"/>
      <c r="HN565" s="115"/>
      <c r="HO565" s="115"/>
      <c r="HP565" s="115"/>
      <c r="HQ565" s="115"/>
      <c r="HR565" s="115"/>
      <c r="HS565" s="115"/>
      <c r="HT565" s="115"/>
      <c r="HU565" s="115"/>
      <c r="HV565" s="115"/>
      <c r="HW565" s="115"/>
      <c r="HX565" s="115"/>
      <c r="HY565" s="115"/>
      <c r="HZ565" s="115"/>
      <c r="IA565" s="115"/>
      <c r="IB565" s="115"/>
      <c r="IC565" s="115"/>
      <c r="ID565" s="115"/>
      <c r="IE565" s="115"/>
      <c r="IF565" s="115"/>
      <c r="IG565" s="115"/>
      <c r="IH565" s="115"/>
      <c r="II565" s="115"/>
      <c r="IJ565" s="115"/>
      <c r="IK565" s="115"/>
      <c r="IL565" s="115"/>
      <c r="IM565" s="115"/>
      <c r="IN565" s="115"/>
      <c r="IO565" s="115"/>
      <c r="IP565" s="115"/>
      <c r="IQ565" s="115"/>
      <c r="IR565" s="115"/>
      <c r="IS565" s="115"/>
      <c r="IT565" s="115"/>
      <c r="IU565" s="115"/>
      <c r="IV565" s="115"/>
      <c r="IW565" s="115"/>
      <c r="IX565" s="115"/>
      <c r="IY565" s="115"/>
      <c r="IZ565" s="115"/>
      <c r="JA565" s="115"/>
      <c r="JB565" s="115"/>
      <c r="JC565" s="115"/>
      <c r="JD565" s="115"/>
      <c r="JE565" s="115"/>
      <c r="JF565" s="115"/>
      <c r="JG565" s="115"/>
      <c r="JH565" s="115"/>
      <c r="JI565" s="115"/>
      <c r="JJ565" s="115"/>
      <c r="JK565" s="115"/>
      <c r="JL565" s="115"/>
      <c r="JM565" s="115"/>
      <c r="JN565" s="115"/>
      <c r="JO565" s="115"/>
      <c r="JP565" s="115"/>
      <c r="JQ565" s="115"/>
      <c r="JR565" s="115"/>
      <c r="JS565" s="115"/>
      <c r="JT565" s="115"/>
      <c r="JU565" s="115"/>
      <c r="JV565" s="115"/>
      <c r="JW565" s="115"/>
      <c r="JX565" s="115"/>
      <c r="JY565" s="115"/>
      <c r="JZ565" s="115"/>
      <c r="KA565" s="115"/>
      <c r="KB565" s="115"/>
      <c r="KC565" s="115"/>
      <c r="KD565" s="115"/>
      <c r="KE565" s="115"/>
      <c r="KF565" s="115"/>
      <c r="KG565" s="115"/>
      <c r="KH565" s="115"/>
      <c r="KI565" s="115"/>
      <c r="KJ565" s="115"/>
      <c r="KK565" s="115"/>
      <c r="KL565" s="115"/>
      <c r="KM565" s="115"/>
      <c r="KN565" s="115"/>
      <c r="KO565" s="115"/>
      <c r="KP565" s="115"/>
      <c r="KQ565" s="115"/>
      <c r="KR565" s="115"/>
      <c r="KS565" s="115"/>
      <c r="KT565" s="115"/>
      <c r="KU565" s="115"/>
      <c r="KV565" s="115"/>
      <c r="KW565" s="115"/>
      <c r="KX565" s="115"/>
      <c r="KY565" s="115"/>
      <c r="KZ565" s="115"/>
      <c r="LA565" s="115"/>
      <c r="LB565" s="115"/>
      <c r="LC565" s="115"/>
      <c r="LD565" s="115"/>
      <c r="LE565" s="115"/>
      <c r="LF565" s="115"/>
      <c r="LG565" s="115"/>
      <c r="LH565" s="115"/>
      <c r="LI565" s="115"/>
      <c r="LJ565" s="115"/>
      <c r="LK565" s="115"/>
      <c r="LL565" s="115"/>
      <c r="LM565" s="115"/>
      <c r="LN565" s="115"/>
      <c r="LO565" s="115"/>
      <c r="LP565" s="115"/>
      <c r="LQ565" s="115"/>
      <c r="LR565" s="115"/>
      <c r="LS565" s="115"/>
      <c r="LT565" s="115"/>
      <c r="LU565" s="115"/>
      <c r="LV565" s="115"/>
      <c r="LW565" s="115"/>
      <c r="LX565" s="115"/>
      <c r="LY565" s="115"/>
      <c r="LZ565" s="115"/>
      <c r="MA565" s="115"/>
      <c r="MB565" s="115"/>
      <c r="MC565" s="115"/>
      <c r="MD565" s="115"/>
      <c r="ME565" s="115"/>
      <c r="MF565" s="115"/>
      <c r="MG565" s="115"/>
      <c r="MH565" s="115"/>
      <c r="MI565" s="115"/>
      <c r="MJ565" s="115"/>
      <c r="MK565" s="115"/>
      <c r="ML565" s="115"/>
      <c r="MM565" s="115"/>
      <c r="MN565" s="115"/>
      <c r="MO565" s="115"/>
      <c r="MP565" s="115"/>
      <c r="MQ565" s="115"/>
      <c r="MR565" s="115"/>
      <c r="MS565" s="115"/>
      <c r="MT565" s="115"/>
      <c r="MU565" s="115"/>
      <c r="MV565" s="115"/>
      <c r="MW565" s="115"/>
      <c r="MX565" s="115"/>
      <c r="MY565" s="115"/>
      <c r="MZ565" s="115"/>
      <c r="NA565" s="115"/>
      <c r="NB565" s="115"/>
      <c r="NC565" s="115"/>
      <c r="ND565" s="115"/>
      <c r="NE565" s="115"/>
      <c r="NF565" s="115"/>
      <c r="NG565" s="115"/>
      <c r="NH565" s="115"/>
      <c r="NI565" s="115"/>
      <c r="NJ565" s="115"/>
      <c r="NK565" s="115"/>
      <c r="NL565" s="115"/>
      <c r="NM565" s="115"/>
      <c r="NN565" s="115"/>
      <c r="NO565" s="115"/>
      <c r="NP565" s="115"/>
      <c r="NQ565" s="115"/>
      <c r="NR565" s="115"/>
      <c r="NS565" s="115"/>
      <c r="NT565" s="115"/>
      <c r="NU565" s="115"/>
      <c r="NV565" s="115"/>
      <c r="NW565" s="115"/>
      <c r="NX565" s="115"/>
      <c r="NY565" s="115"/>
      <c r="NZ565" s="115"/>
      <c r="OA565" s="115"/>
      <c r="OB565" s="115"/>
      <c r="OC565" s="115"/>
      <c r="OD565" s="115"/>
      <c r="OE565" s="115"/>
      <c r="OF565" s="115"/>
      <c r="OG565" s="115"/>
      <c r="OH565" s="115"/>
      <c r="OI565" s="115"/>
      <c r="OJ565" s="115"/>
      <c r="OK565" s="115"/>
      <c r="OL565" s="115"/>
      <c r="OM565" s="115"/>
      <c r="ON565" s="115"/>
      <c r="OO565" s="115"/>
      <c r="OP565" s="115"/>
      <c r="OQ565" s="115"/>
      <c r="OR565" s="115"/>
      <c r="OS565" s="115"/>
      <c r="OT565" s="115"/>
      <c r="OU565" s="115"/>
      <c r="OV565" s="115"/>
      <c r="OW565" s="115"/>
      <c r="OX565" s="115"/>
      <c r="OY565" s="115"/>
      <c r="OZ565" s="115"/>
      <c r="PA565" s="115"/>
      <c r="PB565" s="115"/>
      <c r="PC565" s="115"/>
      <c r="PD565" s="115"/>
      <c r="PE565" s="115"/>
      <c r="PF565" s="115"/>
      <c r="PG565" s="115"/>
      <c r="PH565" s="115"/>
      <c r="PI565" s="115"/>
      <c r="PJ565" s="115"/>
      <c r="PK565" s="115"/>
      <c r="PL565" s="115"/>
      <c r="PM565" s="115"/>
      <c r="PN565" s="115"/>
      <c r="PO565" s="115"/>
      <c r="PP565" s="115"/>
      <c r="PQ565" s="115"/>
      <c r="PR565" s="115"/>
      <c r="PS565" s="115"/>
      <c r="PT565" s="115"/>
      <c r="PU565" s="115"/>
      <c r="PV565" s="115"/>
      <c r="PW565" s="115"/>
      <c r="PX565" s="115"/>
      <c r="PY565" s="115"/>
      <c r="PZ565" s="115"/>
      <c r="QA565" s="115"/>
      <c r="QB565" s="115"/>
      <c r="QC565" s="115"/>
      <c r="QD565" s="115"/>
      <c r="QE565" s="115"/>
      <c r="QF565" s="115"/>
      <c r="QG565" s="115"/>
      <c r="QH565" s="115"/>
      <c r="QI565" s="115"/>
      <c r="QJ565" s="115"/>
      <c r="QK565" s="115"/>
      <c r="QL565" s="115"/>
      <c r="QM565" s="115"/>
      <c r="QN565" s="115"/>
      <c r="QO565" s="115"/>
      <c r="QP565" s="115"/>
      <c r="QQ565" s="115"/>
      <c r="QR565" s="115"/>
      <c r="QS565" s="115"/>
      <c r="QT565" s="115"/>
      <c r="QU565" s="115"/>
      <c r="QV565" s="115"/>
      <c r="QW565" s="115"/>
      <c r="QX565" s="115"/>
      <c r="QY565" s="115"/>
      <c r="QZ565" s="115"/>
      <c r="RA565" s="115"/>
      <c r="RB565" s="115"/>
      <c r="RC565" s="115"/>
      <c r="RD565" s="115"/>
      <c r="RE565" s="115"/>
      <c r="RF565" s="115"/>
      <c r="RG565" s="115"/>
      <c r="RH565" s="115"/>
      <c r="RI565" s="115"/>
      <c r="RJ565" s="115"/>
      <c r="RK565" s="115"/>
      <c r="RL565" s="115"/>
      <c r="RM565" s="115"/>
      <c r="RN565" s="115"/>
      <c r="RO565" s="115"/>
      <c r="RP565" s="115"/>
      <c r="RQ565" s="115"/>
      <c r="RR565" s="115"/>
      <c r="RS565" s="115"/>
      <c r="RT565" s="115"/>
      <c r="RU565" s="115"/>
      <c r="RV565" s="115"/>
      <c r="RW565" s="115"/>
      <c r="RX565" s="115"/>
      <c r="RY565" s="115"/>
      <c r="RZ565" s="115"/>
      <c r="SA565" s="115"/>
      <c r="SB565" s="115"/>
      <c r="SC565" s="115"/>
      <c r="SD565" s="115"/>
      <c r="SE565" s="115"/>
      <c r="SF565" s="115"/>
      <c r="SG565" s="115"/>
      <c r="SH565" s="115"/>
      <c r="SI565" s="115"/>
      <c r="SJ565" s="115"/>
      <c r="SK565" s="115"/>
      <c r="SL565" s="115"/>
      <c r="SM565" s="115"/>
      <c r="SN565" s="115"/>
      <c r="SO565" s="115"/>
      <c r="SP565" s="115"/>
      <c r="SQ565" s="115"/>
      <c r="SR565" s="115"/>
      <c r="SS565" s="115"/>
      <c r="ST565" s="115"/>
      <c r="SU565" s="115"/>
      <c r="SV565" s="115"/>
      <c r="SW565" s="115"/>
      <c r="SX565" s="115"/>
      <c r="SY565" s="115"/>
      <c r="SZ565" s="115"/>
      <c r="TA565" s="115"/>
      <c r="TB565" s="115"/>
      <c r="TC565" s="115"/>
      <c r="TD565" s="115"/>
      <c r="TE565" s="115"/>
      <c r="TF565" s="115"/>
      <c r="TG565" s="115"/>
      <c r="TH565" s="115"/>
      <c r="TI565" s="115"/>
      <c r="TJ565" s="115"/>
      <c r="TK565" s="115"/>
      <c r="TL565" s="115"/>
      <c r="TM565" s="115"/>
      <c r="TN565" s="115"/>
      <c r="TO565" s="115"/>
      <c r="TP565" s="115"/>
      <c r="TQ565" s="115"/>
      <c r="TR565" s="115"/>
      <c r="TS565" s="115"/>
      <c r="TT565" s="115"/>
      <c r="TU565" s="115"/>
      <c r="TV565" s="115"/>
      <c r="TW565" s="115"/>
      <c r="TX565" s="115"/>
      <c r="TY565" s="115"/>
      <c r="TZ565" s="115"/>
      <c r="UA565" s="115"/>
      <c r="UB565" s="115"/>
      <c r="UC565" s="115"/>
      <c r="UD565" s="115"/>
      <c r="UE565" s="115"/>
      <c r="UF565" s="115"/>
      <c r="UG565" s="115"/>
      <c r="UH565" s="115"/>
      <c r="UI565" s="115"/>
      <c r="UJ565" s="115"/>
      <c r="UK565" s="115"/>
      <c r="UL565" s="115"/>
      <c r="UM565" s="115"/>
      <c r="UN565" s="115"/>
      <c r="UO565" s="115"/>
      <c r="UP565" s="115"/>
      <c r="UQ565" s="115"/>
      <c r="UR565" s="115"/>
      <c r="US565" s="115"/>
      <c r="UT565" s="115"/>
      <c r="UU565" s="115"/>
      <c r="UV565" s="115"/>
      <c r="UW565" s="115"/>
      <c r="UX565" s="115"/>
      <c r="UY565" s="115"/>
      <c r="UZ565" s="115"/>
      <c r="VA565" s="115"/>
      <c r="VB565" s="115"/>
      <c r="VC565" s="115"/>
      <c r="VD565" s="115"/>
      <c r="VE565" s="115"/>
      <c r="VF565" s="115"/>
      <c r="VG565" s="115"/>
      <c r="VH565" s="115"/>
      <c r="VI565" s="115"/>
      <c r="VJ565" s="115"/>
      <c r="VK565" s="115"/>
      <c r="VL565" s="115"/>
      <c r="VM565" s="115"/>
      <c r="VN565" s="115"/>
      <c r="VO565" s="115"/>
      <c r="VP565" s="115"/>
      <c r="VQ565" s="115"/>
      <c r="VR565" s="115"/>
      <c r="VS565" s="115"/>
      <c r="VT565" s="115"/>
      <c r="VU565" s="115"/>
      <c r="VV565" s="115"/>
      <c r="VW565" s="115"/>
      <c r="VX565" s="115"/>
      <c r="VY565" s="115"/>
      <c r="VZ565" s="115"/>
      <c r="WA565" s="115"/>
      <c r="WB565" s="115"/>
      <c r="WC565" s="115"/>
      <c r="WD565" s="115"/>
      <c r="WE565" s="115"/>
      <c r="WF565" s="115"/>
      <c r="WG565" s="115"/>
      <c r="WH565" s="115"/>
      <c r="WI565" s="115"/>
      <c r="WJ565" s="115"/>
      <c r="WK565" s="115"/>
      <c r="WL565" s="115"/>
      <c r="WM565" s="115"/>
      <c r="WN565" s="115"/>
      <c r="WO565" s="115"/>
      <c r="WP565" s="115"/>
      <c r="WQ565" s="115"/>
      <c r="WR565" s="115"/>
      <c r="WS565" s="115"/>
      <c r="WT565" s="115"/>
      <c r="WU565" s="115"/>
      <c r="WV565" s="115"/>
      <c r="WW565" s="115"/>
      <c r="WX565" s="115"/>
      <c r="WY565" s="115"/>
      <c r="WZ565" s="115"/>
      <c r="XA565" s="115"/>
      <c r="XB565" s="115"/>
      <c r="XC565" s="115"/>
      <c r="XD565" s="115"/>
      <c r="XE565" s="115"/>
      <c r="XF565" s="115"/>
      <c r="XG565" s="115"/>
      <c r="XH565" s="115"/>
      <c r="XI565" s="115"/>
      <c r="XJ565" s="115"/>
      <c r="XK565" s="115"/>
      <c r="XL565" s="115"/>
      <c r="XM565" s="115"/>
      <c r="XN565" s="115"/>
      <c r="XO565" s="115"/>
      <c r="XP565" s="115"/>
      <c r="XQ565" s="115"/>
      <c r="XR565" s="115"/>
      <c r="XS565" s="115"/>
      <c r="XT565" s="115"/>
      <c r="XU565" s="115"/>
      <c r="XV565" s="115"/>
      <c r="XW565" s="115"/>
      <c r="XX565" s="115"/>
      <c r="XY565" s="115"/>
      <c r="XZ565" s="115"/>
      <c r="YA565" s="115"/>
      <c r="YB565" s="115"/>
      <c r="YC565" s="115"/>
      <c r="YD565" s="115"/>
      <c r="YE565" s="115"/>
      <c r="YF565" s="115"/>
      <c r="YG565" s="115"/>
      <c r="YH565" s="115"/>
      <c r="YI565" s="115"/>
      <c r="YJ565" s="115"/>
      <c r="YK565" s="115"/>
      <c r="YL565" s="115"/>
      <c r="YM565" s="115"/>
      <c r="YN565" s="115"/>
      <c r="YO565" s="115"/>
      <c r="YP565" s="115"/>
      <c r="YQ565" s="115"/>
      <c r="YR565" s="115"/>
      <c r="YS565" s="115"/>
      <c r="YT565" s="115"/>
      <c r="YU565" s="115"/>
      <c r="YV565" s="115"/>
      <c r="YW565" s="115"/>
      <c r="YX565" s="115"/>
      <c r="YY565" s="115"/>
      <c r="YZ565" s="115"/>
      <c r="ZA565" s="115"/>
      <c r="ZB565" s="115"/>
      <c r="ZC565" s="115"/>
      <c r="ZD565" s="115"/>
      <c r="ZE565" s="115"/>
      <c r="ZF565" s="115"/>
      <c r="ZG565" s="115"/>
      <c r="ZH565" s="115"/>
      <c r="ZI565" s="115"/>
      <c r="ZJ565" s="115"/>
      <c r="ZK565" s="115"/>
      <c r="ZL565" s="115"/>
      <c r="ZM565" s="115"/>
      <c r="ZN565" s="115"/>
      <c r="ZO565" s="115"/>
      <c r="ZP565" s="115"/>
      <c r="ZQ565" s="115"/>
      <c r="ZR565" s="115"/>
      <c r="ZS565" s="115"/>
      <c r="ZT565" s="115"/>
      <c r="ZU565" s="115"/>
      <c r="ZV565" s="115"/>
      <c r="ZW565" s="115"/>
      <c r="ZX565" s="115"/>
      <c r="ZY565" s="115"/>
      <c r="ZZ565" s="115"/>
      <c r="AAA565" s="115"/>
      <c r="AAB565" s="115"/>
      <c r="AAC565" s="115"/>
      <c r="AAD565" s="115"/>
      <c r="AAE565" s="115"/>
      <c r="AAF565" s="115"/>
      <c r="AAG565" s="115"/>
      <c r="AAH565" s="115"/>
      <c r="AAI565" s="115"/>
      <c r="AAJ565" s="115"/>
      <c r="AAK565" s="115"/>
      <c r="AAL565" s="115"/>
      <c r="AAM565" s="115"/>
      <c r="AAN565" s="115"/>
      <c r="AAO565" s="115"/>
      <c r="AAP565" s="115"/>
      <c r="AAQ565" s="115"/>
      <c r="AAR565" s="115"/>
      <c r="AAS565" s="115"/>
      <c r="AAT565" s="115"/>
      <c r="AAU565" s="115"/>
      <c r="AAV565" s="115"/>
      <c r="AAW565" s="115"/>
      <c r="AAX565" s="115"/>
      <c r="AAY565" s="115"/>
      <c r="AAZ565" s="115"/>
      <c r="ABA565" s="115"/>
      <c r="ABB565" s="115"/>
      <c r="ABC565" s="115"/>
      <c r="ABD565" s="115"/>
      <c r="ABE565" s="115"/>
      <c r="ABF565" s="115"/>
      <c r="ABG565" s="115"/>
      <c r="ABH565" s="115"/>
      <c r="ABI565" s="115"/>
      <c r="ABJ565" s="115"/>
      <c r="ABK565" s="115"/>
      <c r="ABL565" s="115"/>
      <c r="ABM565" s="115"/>
      <c r="ABN565" s="115"/>
      <c r="ABO565" s="115"/>
      <c r="ABP565" s="115"/>
      <c r="ABQ565" s="115"/>
      <c r="ABR565" s="115"/>
      <c r="ABS565" s="115"/>
      <c r="ABT565" s="115"/>
      <c r="ABU565" s="115"/>
      <c r="ABV565" s="115"/>
      <c r="ABW565" s="115"/>
      <c r="ABX565" s="115"/>
      <c r="ABY565" s="115"/>
      <c r="ABZ565" s="115"/>
      <c r="ACA565" s="115"/>
      <c r="ACB565" s="115"/>
      <c r="ACC565" s="115"/>
      <c r="ACD565" s="115"/>
      <c r="ACE565" s="115"/>
      <c r="ACF565" s="115"/>
      <c r="ACG565" s="115"/>
      <c r="ACH565" s="115"/>
      <c r="ACI565" s="115"/>
      <c r="ACJ565" s="115"/>
      <c r="ACK565" s="115"/>
      <c r="ACL565" s="115"/>
      <c r="ACM565" s="115"/>
      <c r="ACN565" s="115"/>
      <c r="ACO565" s="115"/>
      <c r="ACP565" s="115"/>
      <c r="ACQ565" s="115"/>
      <c r="ACR565" s="115"/>
      <c r="ACS565" s="115"/>
      <c r="ACT565" s="115"/>
      <c r="ACU565" s="115"/>
      <c r="ACV565" s="115"/>
      <c r="ACW565" s="115"/>
      <c r="ACX565" s="115"/>
      <c r="ACY565" s="115"/>
      <c r="ACZ565" s="115"/>
      <c r="ADA565" s="115"/>
      <c r="ADB565" s="115"/>
      <c r="ADC565" s="115"/>
      <c r="ADD565" s="115"/>
      <c r="ADE565" s="115"/>
      <c r="ADF565" s="115"/>
      <c r="ADG565" s="115"/>
      <c r="ADH565" s="115"/>
      <c r="ADI565" s="115"/>
      <c r="ADJ565" s="115"/>
      <c r="ADK565" s="115"/>
      <c r="ADL565" s="115"/>
      <c r="ADM565" s="115"/>
      <c r="ADN565" s="115"/>
      <c r="ADO565" s="115"/>
      <c r="ADP565" s="115"/>
      <c r="ADQ565" s="115"/>
      <c r="ADR565" s="115"/>
      <c r="ADS565" s="115"/>
      <c r="ADT565" s="115"/>
      <c r="ADU565" s="115"/>
      <c r="ADV565" s="115"/>
      <c r="ADW565" s="115"/>
      <c r="ADX565" s="115"/>
      <c r="ADY565" s="115"/>
      <c r="ADZ565" s="115"/>
      <c r="AEA565" s="115"/>
      <c r="AEB565" s="115"/>
      <c r="AEC565" s="115"/>
      <c r="AED565" s="115"/>
      <c r="AEE565" s="115"/>
      <c r="AEF565" s="115"/>
      <c r="AEG565" s="115"/>
      <c r="AEH565" s="115"/>
      <c r="AEI565" s="115"/>
      <c r="AEJ565" s="115"/>
      <c r="AEK565" s="115"/>
      <c r="AEL565" s="115"/>
      <c r="AEM565" s="115"/>
      <c r="AEN565" s="115"/>
      <c r="AEO565" s="115"/>
      <c r="AEP565" s="115"/>
      <c r="AEQ565" s="115"/>
      <c r="AER565" s="115"/>
      <c r="AES565" s="115"/>
      <c r="AET565" s="115"/>
      <c r="AEU565" s="115"/>
      <c r="AEV565" s="115"/>
      <c r="AEW565" s="115"/>
      <c r="AEX565" s="115"/>
      <c r="AEY565" s="115"/>
      <c r="AEZ565" s="115"/>
      <c r="AFA565" s="115"/>
      <c r="AFB565" s="115"/>
      <c r="AFC565" s="115"/>
      <c r="AFD565" s="115"/>
      <c r="AFE565" s="115"/>
      <c r="AFF565" s="115"/>
      <c r="AFG565" s="115"/>
      <c r="AFH565" s="115"/>
      <c r="AFI565" s="115"/>
      <c r="AFJ565" s="115"/>
      <c r="AFK565" s="115"/>
      <c r="AFL565" s="115"/>
      <c r="AFM565" s="115"/>
      <c r="AFN565" s="115"/>
      <c r="AFO565" s="115"/>
      <c r="AFP565" s="115"/>
      <c r="AFQ565" s="115"/>
      <c r="AFR565" s="115"/>
      <c r="AFS565" s="115"/>
      <c r="AFT565" s="115"/>
      <c r="AFU565" s="115"/>
      <c r="AFV565" s="115"/>
      <c r="AFW565" s="115"/>
      <c r="AFX565" s="115"/>
      <c r="AFY565" s="115"/>
      <c r="AFZ565" s="115"/>
      <c r="AGA565" s="115"/>
      <c r="AGB565" s="115"/>
      <c r="AGC565" s="115"/>
      <c r="AGD565" s="115"/>
      <c r="AGE565" s="115"/>
      <c r="AGF565" s="115"/>
      <c r="AGG565" s="115"/>
      <c r="AGH565" s="115"/>
      <c r="AGI565" s="115"/>
      <c r="AGJ565" s="115"/>
      <c r="AGK565" s="115"/>
      <c r="AGL565" s="115"/>
      <c r="AGM565" s="115"/>
      <c r="AGN565" s="115"/>
      <c r="AGO565" s="115"/>
      <c r="AGP565" s="115"/>
      <c r="AGQ565" s="115"/>
      <c r="AGR565" s="115"/>
      <c r="AGS565" s="115"/>
      <c r="AGT565" s="115"/>
      <c r="AGU565" s="115"/>
      <c r="AGV565" s="115"/>
      <c r="AGW565" s="115"/>
      <c r="AGX565" s="115"/>
      <c r="AGY565" s="115"/>
      <c r="AGZ565" s="115"/>
      <c r="AHA565" s="115"/>
      <c r="AHB565" s="115"/>
      <c r="AHC565" s="115"/>
      <c r="AHD565" s="115"/>
      <c r="AHE565" s="115"/>
      <c r="AHF565" s="115"/>
      <c r="AHG565" s="115"/>
      <c r="AHH565" s="115"/>
      <c r="AHI565" s="115"/>
      <c r="AHJ565" s="115"/>
      <c r="AHK565" s="115"/>
      <c r="AHL565" s="115"/>
      <c r="AHM565" s="115"/>
      <c r="AHN565" s="115"/>
      <c r="AHO565" s="115"/>
      <c r="AHP565" s="115"/>
      <c r="AHQ565" s="115"/>
      <c r="AHR565" s="115"/>
      <c r="AHS565" s="115"/>
      <c r="AHT565" s="115"/>
      <c r="AHU565" s="115"/>
      <c r="AHV565" s="115"/>
      <c r="AHW565" s="115"/>
      <c r="AHX565" s="115"/>
      <c r="AHY565" s="115"/>
      <c r="AHZ565" s="115"/>
      <c r="AIA565" s="115"/>
      <c r="AIB565" s="115"/>
      <c r="AIC565" s="115"/>
      <c r="AID565" s="115"/>
      <c r="AIE565" s="115"/>
      <c r="AIF565" s="115"/>
      <c r="AIG565" s="115"/>
      <c r="AIH565" s="115"/>
      <c r="AII565" s="115"/>
      <c r="AIJ565" s="115"/>
      <c r="AIK565" s="115"/>
      <c r="AIL565" s="115"/>
      <c r="AIM565" s="115"/>
      <c r="AIN565" s="115"/>
      <c r="AIO565" s="115"/>
      <c r="AIP565" s="115"/>
      <c r="AIQ565" s="115"/>
      <c r="AIR565" s="115"/>
      <c r="AIS565" s="115"/>
      <c r="AIT565" s="115"/>
      <c r="AIU565" s="115"/>
      <c r="AIV565" s="115"/>
      <c r="AIW565" s="115"/>
      <c r="AIX565" s="115"/>
      <c r="AIY565" s="115"/>
      <c r="AIZ565" s="115"/>
      <c r="AJA565" s="115"/>
      <c r="AJB565" s="115"/>
      <c r="AJC565" s="115"/>
      <c r="AJD565" s="115"/>
      <c r="AJE565" s="115"/>
      <c r="AJF565" s="115"/>
      <c r="AJG565" s="115"/>
      <c r="AJH565" s="115"/>
      <c r="AJI565" s="115"/>
      <c r="AJJ565" s="115"/>
      <c r="AJK565" s="115"/>
      <c r="AJL565" s="115"/>
      <c r="AJM565" s="115"/>
      <c r="AJN565" s="115"/>
      <c r="AJO565" s="115"/>
      <c r="AJP565" s="115"/>
      <c r="AJQ565" s="115"/>
      <c r="AJR565" s="115"/>
      <c r="AJS565" s="115"/>
      <c r="AJT565" s="115"/>
      <c r="AJU565" s="115"/>
      <c r="AJV565" s="115"/>
      <c r="AJW565" s="115"/>
      <c r="AJX565" s="115"/>
      <c r="AJY565" s="115"/>
      <c r="AJZ565" s="115"/>
      <c r="AKA565" s="115"/>
      <c r="AKB565" s="115"/>
      <c r="AKC565" s="115"/>
      <c r="AKD565" s="115"/>
      <c r="AKE565" s="115"/>
      <c r="AKF565" s="115"/>
      <c r="AKG565" s="115"/>
      <c r="AKH565" s="115"/>
      <c r="AKI565" s="115"/>
      <c r="AKJ565" s="115"/>
      <c r="AKK565" s="115"/>
      <c r="AKL565" s="115"/>
      <c r="AKM565" s="115"/>
      <c r="AKN565" s="115"/>
      <c r="AKO565" s="115"/>
      <c r="AKP565" s="115"/>
      <c r="AKQ565" s="115"/>
      <c r="AKR565" s="115"/>
      <c r="AKS565" s="115"/>
      <c r="AKT565" s="115"/>
      <c r="AKU565" s="115"/>
      <c r="AKV565" s="115"/>
      <c r="AKW565" s="115"/>
      <c r="AKX565" s="115"/>
      <c r="AKY565" s="115"/>
      <c r="AKZ565" s="115"/>
      <c r="ALA565" s="115"/>
      <c r="ALB565" s="115"/>
      <c r="ALC565" s="115"/>
      <c r="ALD565" s="115"/>
      <c r="ALE565" s="115"/>
      <c r="ALF565" s="115"/>
      <c r="ALG565" s="115"/>
      <c r="ALH565" s="115"/>
      <c r="ALI565" s="115"/>
      <c r="ALJ565" s="115"/>
      <c r="ALK565" s="115"/>
      <c r="ALL565" s="115"/>
      <c r="ALM565" s="115"/>
      <c r="ALN565" s="115"/>
      <c r="ALO565" s="115"/>
      <c r="ALP565" s="115"/>
      <c r="ALQ565" s="115"/>
      <c r="ALR565" s="115"/>
      <c r="ALS565" s="115"/>
      <c r="ALT565" s="115"/>
      <c r="ALU565" s="115"/>
      <c r="ALV565" s="115"/>
      <c r="ALW565" s="115"/>
      <c r="ALX565" s="115"/>
      <c r="ALY565" s="115"/>
      <c r="ALZ565" s="115"/>
      <c r="AMA565" s="115"/>
      <c r="AMB565" s="115"/>
      <c r="AMC565" s="115"/>
      <c r="AMD565" s="115"/>
      <c r="AME565" s="115"/>
      <c r="AMF565" s="115"/>
      <c r="AMG565" s="115"/>
      <c r="AMH565" s="115"/>
      <c r="AMI565" s="115"/>
      <c r="AMJ565" s="115"/>
      <c r="AMK565" s="115"/>
      <c r="AML565" s="115"/>
      <c r="AMM565" s="115"/>
      <c r="AMN565" s="115"/>
      <c r="AMO565" s="115"/>
      <c r="AMP565" s="115"/>
      <c r="AMQ565" s="115"/>
      <c r="AMR565" s="115"/>
      <c r="AMS565" s="115"/>
      <c r="AMT565" s="115"/>
      <c r="AMU565" s="115"/>
      <c r="AMV565" s="115"/>
      <c r="AMW565" s="115"/>
      <c r="AMX565" s="115"/>
      <c r="AMY565" s="115"/>
      <c r="AMZ565" s="115"/>
      <c r="ANA565" s="115"/>
      <c r="ANB565" s="115"/>
      <c r="ANC565" s="115"/>
      <c r="AND565" s="115"/>
      <c r="ANE565" s="115"/>
      <c r="ANF565" s="115"/>
      <c r="ANG565" s="115"/>
      <c r="ANH565" s="115"/>
      <c r="ANI565" s="115"/>
      <c r="ANJ565" s="115"/>
      <c r="ANK565" s="115"/>
      <c r="ANL565" s="115"/>
      <c r="ANM565" s="115"/>
      <c r="ANN565" s="115"/>
      <c r="ANO565" s="115"/>
      <c r="ANP565" s="115"/>
      <c r="ANQ565" s="115"/>
      <c r="ANR565" s="115"/>
      <c r="ANS565" s="115"/>
      <c r="ANT565" s="115"/>
      <c r="ANU565" s="115"/>
      <c r="ANV565" s="115"/>
      <c r="ANW565" s="115"/>
      <c r="ANX565" s="115"/>
      <c r="ANY565" s="115"/>
      <c r="ANZ565" s="115"/>
      <c r="AOA565" s="115"/>
      <c r="AOB565" s="115"/>
      <c r="AOC565" s="115"/>
      <c r="AOD565" s="115"/>
      <c r="AOE565" s="115"/>
      <c r="AOF565" s="115"/>
      <c r="AOG565" s="115"/>
      <c r="AOH565" s="115"/>
      <c r="AOI565" s="115"/>
      <c r="AOJ565" s="115"/>
      <c r="AOK565" s="115"/>
      <c r="AOL565" s="115"/>
      <c r="AOM565" s="115"/>
      <c r="AON565" s="115"/>
      <c r="AOO565" s="115"/>
      <c r="AOP565" s="115"/>
      <c r="AOQ565" s="115"/>
      <c r="AOR565" s="115"/>
      <c r="AOS565" s="115"/>
      <c r="AOT565" s="115"/>
      <c r="AOU565" s="115"/>
      <c r="AOV565" s="115"/>
      <c r="AOW565" s="115"/>
      <c r="AOX565" s="115"/>
      <c r="AOY565" s="115"/>
      <c r="AOZ565" s="115"/>
      <c r="APA565" s="115"/>
      <c r="APB565" s="115"/>
      <c r="APC565" s="115"/>
      <c r="APD565" s="115"/>
      <c r="APE565" s="115"/>
      <c r="APF565" s="115"/>
      <c r="APG565" s="115"/>
      <c r="APH565" s="115"/>
      <c r="API565" s="115"/>
      <c r="APJ565" s="115"/>
      <c r="APK565" s="115"/>
      <c r="APL565" s="115"/>
      <c r="APM565" s="115"/>
      <c r="APN565" s="115"/>
      <c r="APO565" s="115"/>
      <c r="APP565" s="115"/>
      <c r="APQ565" s="115"/>
      <c r="APR565" s="115"/>
      <c r="APS565" s="115"/>
      <c r="APT565" s="115"/>
      <c r="APU565" s="115"/>
      <c r="APV565" s="115"/>
      <c r="APW565" s="115"/>
      <c r="APX565" s="115"/>
      <c r="APY565" s="115"/>
      <c r="APZ565" s="115"/>
      <c r="AQA565" s="115"/>
      <c r="AQB565" s="115"/>
      <c r="AQC565" s="115"/>
      <c r="AQD565" s="115"/>
      <c r="AQE565" s="115"/>
      <c r="AQF565" s="115"/>
      <c r="AQG565" s="115"/>
      <c r="AQH565" s="115"/>
      <c r="AQI565" s="115"/>
      <c r="AQJ565" s="115"/>
      <c r="AQK565" s="115"/>
      <c r="AQL565" s="115"/>
      <c r="AQM565" s="115"/>
      <c r="AQN565" s="115"/>
      <c r="AQO565" s="115"/>
      <c r="AQP565" s="115"/>
      <c r="AQQ565" s="115"/>
      <c r="AQR565" s="115"/>
      <c r="AQS565" s="115"/>
      <c r="AQT565" s="115"/>
      <c r="AQU565" s="115"/>
      <c r="AQV565" s="115"/>
      <c r="AQW565" s="115"/>
      <c r="AQX565" s="115"/>
      <c r="AQY565" s="115"/>
      <c r="AQZ565" s="115"/>
      <c r="ARA565" s="115"/>
      <c r="ARB565" s="115"/>
      <c r="ARC565" s="115"/>
      <c r="ARD565" s="115"/>
      <c r="ARE565" s="115"/>
      <c r="ARF565" s="115"/>
      <c r="ARG565" s="115"/>
      <c r="ARH565" s="115"/>
      <c r="ARI565" s="115"/>
      <c r="ARJ565" s="115"/>
      <c r="ARK565" s="115"/>
      <c r="ARL565" s="115"/>
      <c r="ARM565" s="115"/>
      <c r="ARN565" s="115"/>
      <c r="ARO565" s="115"/>
      <c r="ARP565" s="115"/>
      <c r="ARQ565" s="115"/>
      <c r="ARR565" s="115"/>
      <c r="ARS565" s="115"/>
      <c r="ART565" s="115"/>
      <c r="ARU565" s="115"/>
      <c r="ARV565" s="115"/>
      <c r="ARW565" s="115"/>
      <c r="ARX565" s="115"/>
      <c r="ARY565" s="115"/>
      <c r="ARZ565" s="115"/>
      <c r="ASA565" s="115"/>
      <c r="ASB565" s="115"/>
      <c r="ASC565" s="115"/>
      <c r="ASD565" s="115"/>
      <c r="ASE565" s="115"/>
      <c r="ASF565" s="115"/>
      <c r="ASG565" s="115"/>
      <c r="ASH565" s="115"/>
      <c r="ASI565" s="115"/>
      <c r="ASJ565" s="115"/>
      <c r="ASK565" s="115"/>
      <c r="ASL565" s="115"/>
      <c r="ASM565" s="115"/>
      <c r="ASN565" s="115"/>
      <c r="ASO565" s="115"/>
      <c r="ASP565" s="115"/>
      <c r="ASQ565" s="115"/>
      <c r="ASR565" s="115"/>
      <c r="ASS565" s="115"/>
      <c r="AST565" s="115"/>
      <c r="ASU565" s="115"/>
      <c r="ASV565" s="115"/>
      <c r="ASW565" s="115"/>
      <c r="ASX565" s="115"/>
      <c r="ASY565" s="115"/>
      <c r="ASZ565" s="115"/>
      <c r="ATA565" s="115"/>
      <c r="ATB565" s="115"/>
      <c r="ATC565" s="115"/>
      <c r="ATD565" s="115"/>
      <c r="ATE565" s="115"/>
      <c r="ATF565" s="115"/>
      <c r="ATG565" s="115"/>
      <c r="ATH565" s="115"/>
      <c r="ATI565" s="115"/>
      <c r="ATJ565" s="115"/>
      <c r="ATK565" s="115"/>
      <c r="ATL565" s="115"/>
      <c r="ATM565" s="115"/>
      <c r="ATN565" s="115"/>
      <c r="ATO565" s="115"/>
      <c r="ATP565" s="115"/>
      <c r="ATQ565" s="115"/>
      <c r="ATR565" s="115"/>
      <c r="ATS565" s="115"/>
      <c r="ATT565" s="115"/>
      <c r="ATU565" s="115"/>
      <c r="ATV565" s="115"/>
      <c r="ATW565" s="115"/>
      <c r="ATX565" s="115"/>
      <c r="ATY565" s="115"/>
      <c r="ATZ565" s="115"/>
      <c r="AUA565" s="115"/>
      <c r="AUB565" s="115"/>
      <c r="AUC565" s="115"/>
      <c r="AUD565" s="115"/>
      <c r="AUE565" s="115"/>
      <c r="AUF565" s="115"/>
      <c r="AUG565" s="115"/>
      <c r="AUH565" s="115"/>
      <c r="AUI565" s="115"/>
      <c r="AUJ565" s="115"/>
      <c r="AUK565" s="115"/>
      <c r="AUL565" s="115"/>
      <c r="AUM565" s="115"/>
      <c r="AUN565" s="115"/>
      <c r="AUO565" s="115"/>
      <c r="AUP565" s="115"/>
      <c r="AUQ565" s="115"/>
      <c r="AUR565" s="115"/>
      <c r="AUS565" s="115"/>
      <c r="AUT565" s="115"/>
      <c r="AUU565" s="115"/>
      <c r="AUV565" s="115"/>
      <c r="AUW565" s="115"/>
      <c r="AUX565" s="115"/>
      <c r="AUY565" s="115"/>
      <c r="AUZ565" s="115"/>
      <c r="AVA565" s="115"/>
      <c r="AVB565" s="115"/>
      <c r="AVC565" s="115"/>
      <c r="AVD565" s="115"/>
      <c r="AVE565" s="115"/>
      <c r="AVF565" s="115"/>
      <c r="AVG565" s="115"/>
      <c r="AVH565" s="115"/>
      <c r="AVI565" s="115"/>
      <c r="AVJ565" s="115"/>
      <c r="AVK565" s="115"/>
      <c r="AVL565" s="115"/>
      <c r="AVM565" s="115"/>
      <c r="AVN565" s="115"/>
      <c r="AVO565" s="115"/>
      <c r="AVP565" s="115"/>
      <c r="AVQ565" s="115"/>
      <c r="AVR565" s="115"/>
      <c r="AVS565" s="115"/>
      <c r="AVT565" s="115"/>
      <c r="AVU565" s="115"/>
      <c r="AVV565" s="115"/>
      <c r="AVW565" s="115"/>
      <c r="AVX565" s="115"/>
      <c r="AVY565" s="115"/>
      <c r="AVZ565" s="115"/>
      <c r="AWA565" s="115"/>
      <c r="AWB565" s="115"/>
      <c r="AWC565" s="115"/>
      <c r="AWD565" s="115"/>
      <c r="AWE565" s="115"/>
      <c r="AWF565" s="115"/>
      <c r="AWG565" s="115"/>
      <c r="AWH565" s="115"/>
      <c r="AWI565" s="115"/>
      <c r="AWJ565" s="115"/>
      <c r="AWK565" s="115"/>
      <c r="AWL565" s="115"/>
      <c r="AWM565" s="115"/>
      <c r="AWN565" s="115"/>
      <c r="AWO565" s="115"/>
      <c r="AWP565" s="115"/>
      <c r="AWQ565" s="115"/>
      <c r="AWR565" s="115"/>
      <c r="AWS565" s="115"/>
      <c r="AWT565" s="115"/>
      <c r="AWU565" s="115"/>
      <c r="AWV565" s="115"/>
      <c r="AWW565" s="115"/>
      <c r="AWX565" s="115"/>
      <c r="AWY565" s="115"/>
      <c r="AWZ565" s="115"/>
      <c r="AXA565" s="115"/>
      <c r="AXB565" s="115"/>
      <c r="AXC565" s="115"/>
      <c r="AXD565" s="115"/>
      <c r="AXE565" s="115"/>
      <c r="AXF565" s="115"/>
      <c r="AXG565" s="115"/>
      <c r="AXH565" s="115"/>
      <c r="AXI565" s="115"/>
      <c r="AXJ565" s="115"/>
      <c r="AXK565" s="115"/>
      <c r="AXL565" s="115"/>
      <c r="AXM565" s="115"/>
      <c r="AXN565" s="115"/>
      <c r="AXO565" s="115"/>
      <c r="AXP565" s="115"/>
      <c r="AXQ565" s="115"/>
      <c r="AXR565" s="115"/>
      <c r="AXS565" s="115"/>
      <c r="AXT565" s="115"/>
      <c r="AXU565" s="115"/>
      <c r="AXV565" s="115"/>
      <c r="AXW565" s="115"/>
      <c r="AXX565" s="115"/>
      <c r="AXY565" s="115"/>
      <c r="AXZ565" s="115"/>
      <c r="AYA565" s="115"/>
      <c r="AYB565" s="115"/>
      <c r="AYC565" s="115"/>
      <c r="AYD565" s="115"/>
      <c r="AYE565" s="115"/>
      <c r="AYF565" s="115"/>
      <c r="AYG565" s="115"/>
      <c r="AYH565" s="115"/>
      <c r="AYI565" s="115"/>
      <c r="AYJ565" s="115"/>
      <c r="AYK565" s="115"/>
      <c r="AYL565" s="115"/>
      <c r="AYM565" s="115"/>
      <c r="AYN565" s="115"/>
      <c r="AYO565" s="115"/>
      <c r="AYP565" s="115"/>
      <c r="AYQ565" s="115"/>
      <c r="AYR565" s="115"/>
      <c r="AYS565" s="115"/>
      <c r="AYT565" s="115"/>
      <c r="AYU565" s="115"/>
      <c r="AYV565" s="115"/>
      <c r="AYW565" s="115"/>
      <c r="AYX565" s="115"/>
      <c r="AYY565" s="115"/>
      <c r="AYZ565" s="115"/>
      <c r="AZA565" s="115"/>
      <c r="AZB565" s="115"/>
      <c r="AZC565" s="115"/>
      <c r="AZD565" s="115"/>
      <c r="AZE565" s="115"/>
      <c r="AZF565" s="115"/>
      <c r="AZG565" s="115"/>
      <c r="AZH565" s="115"/>
      <c r="AZI565" s="115"/>
      <c r="AZJ565" s="115"/>
      <c r="AZK565" s="115"/>
      <c r="AZL565" s="115"/>
      <c r="AZM565" s="115"/>
      <c r="AZN565" s="115"/>
      <c r="AZO565" s="115"/>
      <c r="AZP565" s="115"/>
      <c r="AZQ565" s="115"/>
      <c r="AZR565" s="115"/>
      <c r="AZS565" s="115"/>
      <c r="AZT565" s="115"/>
      <c r="AZU565" s="115"/>
      <c r="AZV565" s="115"/>
      <c r="AZW565" s="115"/>
      <c r="AZX565" s="115"/>
      <c r="AZY565" s="115"/>
      <c r="AZZ565" s="115"/>
      <c r="BAA565" s="115"/>
      <c r="BAB565" s="115"/>
      <c r="BAC565" s="115"/>
      <c r="BAD565" s="115"/>
      <c r="BAE565" s="115"/>
      <c r="BAF565" s="115"/>
      <c r="BAG565" s="115"/>
      <c r="BAH565" s="115"/>
      <c r="BAI565" s="115"/>
      <c r="BAJ565" s="115"/>
      <c r="BAK565" s="115"/>
      <c r="BAL565" s="115"/>
      <c r="BAM565" s="115"/>
      <c r="BAN565" s="115"/>
      <c r="BAO565" s="115"/>
      <c r="BAP565" s="115"/>
      <c r="BAQ565" s="115"/>
      <c r="BAR565" s="115"/>
      <c r="BAS565" s="115"/>
      <c r="BAT565" s="115"/>
      <c r="BAU565" s="115"/>
      <c r="BAV565" s="115"/>
      <c r="BAW565" s="115"/>
      <c r="BAX565" s="115"/>
      <c r="BAY565" s="115"/>
      <c r="BAZ565" s="115"/>
      <c r="BBA565" s="115"/>
      <c r="BBB565" s="115"/>
      <c r="BBC565" s="115"/>
      <c r="BBD565" s="115"/>
      <c r="BBE565" s="115"/>
      <c r="BBF565" s="115"/>
      <c r="BBG565" s="115"/>
      <c r="BBH565" s="115"/>
      <c r="BBI565" s="115"/>
      <c r="BBJ565" s="115"/>
      <c r="BBK565" s="115"/>
      <c r="BBL565" s="115"/>
      <c r="BBM565" s="115"/>
      <c r="BBN565" s="115"/>
      <c r="BBO565" s="115"/>
      <c r="BBP565" s="115"/>
      <c r="BBQ565" s="115"/>
      <c r="BBR565" s="115"/>
      <c r="BBS565" s="115"/>
      <c r="BBT565" s="115"/>
      <c r="BBU565" s="115"/>
      <c r="BBV565" s="115"/>
      <c r="BBW565" s="115"/>
      <c r="BBX565" s="115"/>
      <c r="BBY565" s="115"/>
      <c r="BBZ565" s="115"/>
      <c r="BCA565" s="115"/>
      <c r="BCB565" s="115"/>
      <c r="BCC565" s="115"/>
      <c r="BCD565" s="115"/>
      <c r="BCE565" s="115"/>
      <c r="BCF565" s="115"/>
      <c r="BCG565" s="115"/>
      <c r="BCH565" s="115"/>
      <c r="BCI565" s="115"/>
      <c r="BCJ565" s="115"/>
      <c r="BCK565" s="115"/>
      <c r="BCL565" s="115"/>
      <c r="BCM565" s="115"/>
      <c r="BCN565" s="115"/>
      <c r="BCO565" s="115"/>
      <c r="BCP565" s="115"/>
      <c r="BCQ565" s="115"/>
      <c r="BCR565" s="115"/>
      <c r="BCS565" s="115"/>
      <c r="BCT565" s="115"/>
      <c r="BCU565" s="115"/>
      <c r="BCV565" s="115"/>
      <c r="BCW565" s="115"/>
      <c r="BCX565" s="115"/>
      <c r="BCY565" s="115"/>
      <c r="BCZ565" s="115"/>
      <c r="BDA565" s="115"/>
      <c r="BDB565" s="115"/>
      <c r="BDC565" s="115"/>
      <c r="BDD565" s="115"/>
      <c r="BDE565" s="115"/>
      <c r="BDF565" s="115"/>
      <c r="BDG565" s="115"/>
      <c r="BDH565" s="115"/>
      <c r="BDI565" s="115"/>
      <c r="BDJ565" s="115"/>
      <c r="BDK565" s="115"/>
      <c r="BDL565" s="115"/>
      <c r="BDM565" s="115"/>
      <c r="BDN565" s="115"/>
      <c r="BDO565" s="115"/>
      <c r="BDP565" s="115"/>
      <c r="BDQ565" s="115"/>
      <c r="BDR565" s="115"/>
      <c r="BDS565" s="115"/>
      <c r="BDT565" s="115"/>
      <c r="BDU565" s="115"/>
      <c r="BDV565" s="115"/>
      <c r="BDW565" s="115"/>
      <c r="BDX565" s="115"/>
      <c r="BDY565" s="115"/>
      <c r="BDZ565" s="115"/>
      <c r="BEA565" s="115"/>
      <c r="BEB565" s="115"/>
      <c r="BEC565" s="115"/>
      <c r="BED565" s="115"/>
      <c r="BEE565" s="115"/>
      <c r="BEF565" s="115"/>
      <c r="BEG565" s="115"/>
      <c r="BEH565" s="115"/>
      <c r="BEI565" s="115"/>
      <c r="BEJ565" s="115"/>
      <c r="BEK565" s="115"/>
      <c r="BEL565" s="115"/>
      <c r="BEM565" s="115"/>
      <c r="BEN565" s="115"/>
      <c r="BEO565" s="115"/>
      <c r="BEP565" s="115"/>
      <c r="BEQ565" s="115"/>
      <c r="BER565" s="115"/>
      <c r="BES565" s="115"/>
      <c r="BET565" s="115"/>
      <c r="BEU565" s="115"/>
      <c r="BEV565" s="115"/>
      <c r="BEW565" s="115"/>
      <c r="BEX565" s="115"/>
      <c r="BEY565" s="115"/>
      <c r="BEZ565" s="115"/>
      <c r="BFA565" s="115"/>
      <c r="BFB565" s="115"/>
      <c r="BFC565" s="115"/>
      <c r="BFD565" s="115"/>
      <c r="BFE565" s="115"/>
      <c r="BFF565" s="115"/>
      <c r="BFG565" s="115"/>
      <c r="BFH565" s="115"/>
      <c r="BFI565" s="115"/>
      <c r="BFJ565" s="115"/>
      <c r="BFK565" s="115"/>
      <c r="BFL565" s="115"/>
      <c r="BFM565" s="115"/>
      <c r="BFN565" s="115"/>
      <c r="BFO565" s="115"/>
      <c r="BFP565" s="115"/>
      <c r="BFQ565" s="115"/>
      <c r="BFR565" s="115"/>
      <c r="BFS565" s="115"/>
      <c r="BFT565" s="115"/>
      <c r="BFU565" s="115"/>
      <c r="BFV565" s="115"/>
      <c r="BFW565" s="115"/>
      <c r="BFX565" s="115"/>
      <c r="BFY565" s="115"/>
      <c r="BFZ565" s="115"/>
      <c r="BGA565" s="115"/>
      <c r="BGB565" s="115"/>
      <c r="BGC565" s="115"/>
      <c r="BGD565" s="115"/>
      <c r="BGE565" s="115"/>
      <c r="BGF565" s="115"/>
      <c r="BGG565" s="115"/>
      <c r="BGH565" s="115"/>
      <c r="BGI565" s="115"/>
      <c r="BGJ565" s="115"/>
      <c r="BGK565" s="115"/>
      <c r="BGL565" s="115"/>
      <c r="BGM565" s="115"/>
      <c r="BGN565" s="115"/>
      <c r="BGO565" s="115"/>
      <c r="BGP565" s="115"/>
      <c r="BGQ565" s="115"/>
      <c r="BGR565" s="115"/>
      <c r="BGS565" s="115"/>
      <c r="BGT565" s="115"/>
      <c r="BGU565" s="115"/>
      <c r="BGV565" s="115"/>
      <c r="BGW565" s="115"/>
      <c r="BGX565" s="115"/>
      <c r="BGY565" s="115"/>
      <c r="BGZ565" s="115"/>
      <c r="BHA565" s="115"/>
      <c r="BHB565" s="115"/>
      <c r="BHC565" s="115"/>
      <c r="BHD565" s="115"/>
      <c r="BHE565" s="115"/>
      <c r="BHF565" s="115"/>
      <c r="BHG565" s="115"/>
      <c r="BHH565" s="115"/>
      <c r="BHI565" s="115"/>
      <c r="BHJ565" s="115"/>
      <c r="BHK565" s="115"/>
      <c r="BHL565" s="115"/>
      <c r="BHM565" s="115"/>
      <c r="BHN565" s="115"/>
      <c r="BHO565" s="115"/>
      <c r="BHP565" s="115"/>
      <c r="BHQ565" s="115"/>
      <c r="BHR565" s="115"/>
      <c r="BHS565" s="115"/>
      <c r="BHT565" s="115"/>
      <c r="BHU565" s="115"/>
      <c r="BHV565" s="115"/>
      <c r="BHW565" s="115"/>
      <c r="BHX565" s="115"/>
      <c r="BHY565" s="115"/>
      <c r="BHZ565" s="115"/>
      <c r="BIA565" s="115"/>
      <c r="BIB565" s="115"/>
      <c r="BIC565" s="115"/>
      <c r="BID565" s="115"/>
      <c r="BIE565" s="115"/>
      <c r="BIF565" s="115"/>
      <c r="BIG565" s="115"/>
      <c r="BIH565" s="115"/>
      <c r="BII565" s="115"/>
      <c r="BIJ565" s="115"/>
      <c r="BIK565" s="115"/>
      <c r="BIL565" s="115"/>
      <c r="BIM565" s="115"/>
      <c r="BIN565" s="115"/>
      <c r="BIO565" s="115"/>
      <c r="BIP565" s="115"/>
      <c r="BIQ565" s="115"/>
      <c r="BIR565" s="115"/>
      <c r="BIS565" s="115"/>
      <c r="BIT565" s="115"/>
      <c r="BIU565" s="115"/>
      <c r="BIV565" s="115"/>
      <c r="BIW565" s="115"/>
      <c r="BIX565" s="115"/>
      <c r="BIY565" s="115"/>
      <c r="BIZ565" s="115"/>
      <c r="BJA565" s="115"/>
      <c r="BJB565" s="115"/>
      <c r="BJC565" s="115"/>
      <c r="BJD565" s="115"/>
      <c r="BJE565" s="115"/>
      <c r="BJF565" s="115"/>
      <c r="BJG565" s="115"/>
      <c r="BJH565" s="115"/>
      <c r="BJI565" s="115"/>
      <c r="BJJ565" s="115"/>
      <c r="BJK565" s="115"/>
      <c r="BJL565" s="115"/>
      <c r="BJM565" s="115"/>
      <c r="BJN565" s="115"/>
      <c r="BJO565" s="115"/>
      <c r="BJP565" s="115"/>
      <c r="BJQ565" s="115"/>
      <c r="BJR565" s="115"/>
      <c r="BJS565" s="115"/>
      <c r="BJT565" s="115"/>
      <c r="BJU565" s="115"/>
      <c r="BJV565" s="115"/>
      <c r="BJW565" s="115"/>
      <c r="BJX565" s="115"/>
      <c r="BJY565" s="115"/>
      <c r="BJZ565" s="115"/>
      <c r="BKA565" s="115"/>
      <c r="BKB565" s="115"/>
      <c r="BKC565" s="115"/>
      <c r="BKD565" s="115"/>
      <c r="BKE565" s="115"/>
      <c r="BKF565" s="115"/>
      <c r="BKG565" s="115"/>
      <c r="BKH565" s="115"/>
      <c r="BKI565" s="115"/>
      <c r="BKJ565" s="115"/>
      <c r="BKK565" s="115"/>
      <c r="BKL565" s="115"/>
      <c r="BKM565" s="115"/>
      <c r="BKN565" s="115"/>
      <c r="BKO565" s="115"/>
      <c r="BKP565" s="115"/>
      <c r="BKQ565" s="115"/>
      <c r="BKR565" s="115"/>
      <c r="BKS565" s="115"/>
      <c r="BKT565" s="115"/>
      <c r="BKU565" s="115"/>
      <c r="BKV565" s="115"/>
      <c r="BKW565" s="115"/>
      <c r="BKX565" s="115"/>
      <c r="BKY565" s="115"/>
      <c r="BKZ565" s="115"/>
      <c r="BLA565" s="115"/>
      <c r="BLB565" s="115"/>
      <c r="BLC565" s="115"/>
      <c r="BLD565" s="115"/>
      <c r="BLE565" s="115"/>
      <c r="BLF565" s="115"/>
      <c r="BLG565" s="115"/>
      <c r="BLH565" s="115"/>
      <c r="BLI565" s="115"/>
      <c r="BLJ565" s="115"/>
      <c r="BLK565" s="115"/>
      <c r="BLL565" s="115"/>
      <c r="BLM565" s="115"/>
      <c r="BLN565" s="115"/>
      <c r="BLO565" s="115"/>
      <c r="BLP565" s="115"/>
      <c r="BLQ565" s="115"/>
      <c r="BLR565" s="115"/>
      <c r="BLS565" s="115"/>
      <c r="BLT565" s="115"/>
      <c r="BLU565" s="115"/>
      <c r="BLV565" s="115"/>
      <c r="BLW565" s="115"/>
      <c r="BLX565" s="115"/>
      <c r="BLY565" s="115"/>
      <c r="BLZ565" s="115"/>
      <c r="BMA565" s="115"/>
      <c r="BMB565" s="115"/>
      <c r="BMC565" s="115"/>
      <c r="BMD565" s="115"/>
      <c r="BME565" s="115"/>
      <c r="BMF565" s="115"/>
      <c r="BMG565" s="115"/>
      <c r="BMH565" s="115"/>
      <c r="BMI565" s="115"/>
      <c r="BMJ565" s="115"/>
      <c r="BMK565" s="115"/>
      <c r="BML565" s="115"/>
      <c r="BMM565" s="115"/>
      <c r="BMN565" s="115"/>
      <c r="BMO565" s="115"/>
      <c r="BMP565" s="115"/>
      <c r="BMQ565" s="115"/>
      <c r="BMR565" s="115"/>
      <c r="BMS565" s="115"/>
      <c r="BMT565" s="115"/>
      <c r="BMU565" s="115"/>
      <c r="BMV565" s="115"/>
      <c r="BMW565" s="115"/>
      <c r="BMX565" s="115"/>
      <c r="BMY565" s="115"/>
      <c r="BMZ565" s="115"/>
      <c r="BNA565" s="115"/>
      <c r="BNB565" s="115"/>
      <c r="BNC565" s="115"/>
      <c r="BND565" s="115"/>
      <c r="BNE565" s="115"/>
      <c r="BNF565" s="115"/>
      <c r="BNG565" s="115"/>
      <c r="BNH565" s="115"/>
      <c r="BNI565" s="115"/>
      <c r="BNJ565" s="115"/>
      <c r="BNK565" s="115"/>
      <c r="BNL565" s="115"/>
      <c r="BNM565" s="115"/>
      <c r="BNN565" s="115"/>
      <c r="BNO565" s="115"/>
      <c r="BNP565" s="115"/>
      <c r="BNQ565" s="115"/>
      <c r="BNR565" s="115"/>
      <c r="BNS565" s="115"/>
      <c r="BNT565" s="115"/>
      <c r="BNU565" s="115"/>
      <c r="BNV565" s="115"/>
      <c r="BNW565" s="115"/>
      <c r="BNX565" s="115"/>
      <c r="BNY565" s="115"/>
      <c r="BNZ565" s="115"/>
      <c r="BOA565" s="115"/>
      <c r="BOB565" s="115"/>
      <c r="BOC565" s="115"/>
      <c r="BOD565" s="115"/>
      <c r="BOE565" s="115"/>
      <c r="BOF565" s="115"/>
      <c r="BOG565" s="115"/>
      <c r="BOH565" s="115"/>
      <c r="BOI565" s="115"/>
      <c r="BOJ565" s="115"/>
      <c r="BOK565" s="115"/>
      <c r="BOL565" s="115"/>
      <c r="BOM565" s="115"/>
      <c r="BON565" s="115"/>
      <c r="BOO565" s="115"/>
      <c r="BOP565" s="115"/>
      <c r="BOQ565" s="115"/>
      <c r="BOR565" s="115"/>
      <c r="BOS565" s="115"/>
      <c r="BOT565" s="115"/>
      <c r="BOU565" s="115"/>
      <c r="BOV565" s="115"/>
      <c r="BOW565" s="115"/>
      <c r="BOX565" s="115"/>
      <c r="BOY565" s="115"/>
      <c r="BOZ565" s="115"/>
      <c r="BPA565" s="115"/>
      <c r="BPB565" s="115"/>
      <c r="BPC565" s="115"/>
      <c r="BPD565" s="115"/>
      <c r="BPE565" s="115"/>
      <c r="BPF565" s="115"/>
      <c r="BPG565" s="115"/>
      <c r="BPH565" s="115"/>
      <c r="BPI565" s="115"/>
      <c r="BPJ565" s="115"/>
      <c r="BPK565" s="115"/>
      <c r="BPL565" s="115"/>
      <c r="BPM565" s="115"/>
      <c r="BPN565" s="115"/>
      <c r="BPO565" s="115"/>
      <c r="BPP565" s="115"/>
      <c r="BPQ565" s="115"/>
      <c r="BPR565" s="115"/>
      <c r="BPS565" s="115"/>
      <c r="BPT565" s="115"/>
      <c r="BPU565" s="115"/>
      <c r="BPV565" s="115"/>
      <c r="BPW565" s="115"/>
      <c r="BPX565" s="115"/>
      <c r="BPY565" s="115"/>
      <c r="BPZ565" s="115"/>
      <c r="BQA565" s="115"/>
      <c r="BQB565" s="115"/>
      <c r="BQC565" s="115"/>
      <c r="BQD565" s="115"/>
      <c r="BQE565" s="115"/>
      <c r="BQF565" s="115"/>
      <c r="BQG565" s="115"/>
      <c r="BQH565" s="115"/>
      <c r="BQI565" s="115"/>
      <c r="BQJ565" s="115"/>
      <c r="BQK565" s="115"/>
      <c r="BQL565" s="115"/>
      <c r="BQM565" s="115"/>
      <c r="BQN565" s="115"/>
      <c r="BQO565" s="115"/>
      <c r="BQP565" s="115"/>
      <c r="BQQ565" s="115"/>
      <c r="BQR565" s="115"/>
      <c r="BQS565" s="115"/>
      <c r="BQT565" s="115"/>
      <c r="BQU565" s="115"/>
      <c r="BQV565" s="115"/>
      <c r="BQW565" s="115"/>
      <c r="BQX565" s="115"/>
      <c r="BQY565" s="115"/>
      <c r="BQZ565" s="115"/>
      <c r="BRA565" s="115"/>
      <c r="BRB565" s="115"/>
      <c r="BRC565" s="115"/>
      <c r="BRD565" s="115"/>
      <c r="BRE565" s="115"/>
      <c r="BRF565" s="115"/>
      <c r="BRG565" s="115"/>
      <c r="BRH565" s="115"/>
      <c r="BRI565" s="115"/>
      <c r="BRJ565" s="115"/>
      <c r="BRK565" s="115"/>
      <c r="BRL565" s="115"/>
      <c r="BRM565" s="115"/>
      <c r="BRN565" s="115"/>
      <c r="BRO565" s="115"/>
      <c r="BRP565" s="115"/>
      <c r="BRQ565" s="115"/>
      <c r="BRR565" s="115"/>
      <c r="BRS565" s="115"/>
      <c r="BRT565" s="115"/>
      <c r="BRU565" s="115"/>
      <c r="BRV565" s="115"/>
      <c r="BRW565" s="115"/>
      <c r="BRX565" s="115"/>
      <c r="BRY565" s="115"/>
      <c r="BRZ565" s="115"/>
      <c r="BSA565" s="115"/>
      <c r="BSB565" s="115"/>
      <c r="BSC565" s="115"/>
      <c r="BSD565" s="115"/>
      <c r="BSE565" s="115"/>
      <c r="BSF565" s="115"/>
      <c r="BSG565" s="115"/>
      <c r="BSH565" s="115"/>
      <c r="BSI565" s="115"/>
      <c r="BSJ565" s="115"/>
      <c r="BSK565" s="115"/>
      <c r="BSL565" s="115"/>
      <c r="BSM565" s="115"/>
      <c r="BSN565" s="115"/>
      <c r="BSO565" s="115"/>
      <c r="BSP565" s="115"/>
      <c r="BSQ565" s="115"/>
      <c r="BSR565" s="115"/>
      <c r="BSS565" s="115"/>
      <c r="BST565" s="115"/>
      <c r="BSU565" s="115"/>
      <c r="BSV565" s="115"/>
      <c r="BSW565" s="115"/>
      <c r="BSX565" s="115"/>
      <c r="BSY565" s="115"/>
      <c r="BSZ565" s="115"/>
      <c r="BTA565" s="115"/>
      <c r="BTB565" s="115"/>
      <c r="BTC565" s="115"/>
      <c r="BTD565" s="115"/>
      <c r="BTE565" s="115"/>
      <c r="BTF565" s="115"/>
      <c r="BTG565" s="115"/>
      <c r="BTH565" s="115"/>
      <c r="BTI565" s="115"/>
      <c r="BTJ565" s="115"/>
      <c r="BTK565" s="115"/>
      <c r="BTL565" s="115"/>
      <c r="BTM565" s="115"/>
      <c r="BTN565" s="115"/>
      <c r="BTO565" s="115"/>
      <c r="BTP565" s="115"/>
      <c r="BTQ565" s="115"/>
      <c r="BTR565" s="115"/>
      <c r="BTS565" s="115"/>
      <c r="BTT565" s="115"/>
      <c r="BTU565" s="115"/>
      <c r="BTV565" s="115"/>
      <c r="BTW565" s="115"/>
      <c r="BTX565" s="115"/>
      <c r="BTY565" s="115"/>
      <c r="BTZ565" s="115"/>
      <c r="BUA565" s="115"/>
      <c r="BUB565" s="115"/>
      <c r="BUC565" s="115"/>
      <c r="BUD565" s="115"/>
      <c r="BUE565" s="115"/>
      <c r="BUF565" s="115"/>
      <c r="BUG565" s="115"/>
      <c r="BUH565" s="115"/>
      <c r="BUI565" s="115"/>
      <c r="BUJ565" s="115"/>
      <c r="BUK565" s="115"/>
      <c r="BUL565" s="115"/>
      <c r="BUM565" s="115"/>
      <c r="BUN565" s="115"/>
      <c r="BUO565" s="115"/>
      <c r="BUP565" s="115"/>
      <c r="BUQ565" s="115"/>
      <c r="BUR565" s="115"/>
      <c r="BUS565" s="115"/>
      <c r="BUT565" s="115"/>
      <c r="BUU565" s="115"/>
      <c r="BUV565" s="115"/>
      <c r="BUW565" s="115"/>
      <c r="BUX565" s="115"/>
      <c r="BUY565" s="115"/>
      <c r="BUZ565" s="115"/>
      <c r="BVA565" s="115"/>
      <c r="BVB565" s="115"/>
      <c r="BVC565" s="115"/>
      <c r="BVD565" s="115"/>
      <c r="BVE565" s="115"/>
      <c r="BVF565" s="115"/>
      <c r="BVG565" s="115"/>
      <c r="BVH565" s="115"/>
      <c r="BVI565" s="115"/>
      <c r="BVJ565" s="115"/>
      <c r="BVK565" s="115"/>
      <c r="BVL565" s="115"/>
      <c r="BVM565" s="115"/>
      <c r="BVN565" s="115"/>
      <c r="BVO565" s="115"/>
      <c r="BVP565" s="115"/>
      <c r="BVQ565" s="115"/>
      <c r="BVR565" s="115"/>
      <c r="BVS565" s="115"/>
      <c r="BVT565" s="115"/>
      <c r="BVU565" s="115"/>
      <c r="BVV565" s="115"/>
      <c r="BVW565" s="115"/>
      <c r="BVX565" s="115"/>
      <c r="BVY565" s="115"/>
      <c r="BVZ565" s="115"/>
      <c r="BWA565" s="115"/>
      <c r="BWB565" s="115"/>
      <c r="BWC565" s="115"/>
      <c r="BWD565" s="115"/>
      <c r="BWE565" s="115"/>
      <c r="BWF565" s="115"/>
      <c r="BWG565" s="115"/>
      <c r="BWH565" s="115"/>
      <c r="BWI565" s="115"/>
      <c r="BWJ565" s="115"/>
      <c r="BWK565" s="115"/>
      <c r="BWL565" s="115"/>
      <c r="BWM565" s="115"/>
      <c r="BWN565" s="115"/>
      <c r="BWO565" s="115"/>
      <c r="BWP565" s="115"/>
      <c r="BWQ565" s="115"/>
      <c r="BWR565" s="115"/>
      <c r="BWS565" s="115"/>
      <c r="BWT565" s="115"/>
      <c r="BWU565" s="115"/>
      <c r="BWV565" s="115"/>
      <c r="BWW565" s="115"/>
      <c r="BWX565" s="115"/>
      <c r="BWY565" s="115"/>
      <c r="BWZ565" s="115"/>
      <c r="BXA565" s="115"/>
      <c r="BXB565" s="115"/>
      <c r="BXC565" s="115"/>
      <c r="BXD565" s="115"/>
      <c r="BXE565" s="115"/>
      <c r="BXF565" s="115"/>
      <c r="BXG565" s="115"/>
      <c r="BXH565" s="115"/>
      <c r="BXI565" s="115"/>
      <c r="BXJ565" s="115"/>
      <c r="BXK565" s="115"/>
      <c r="BXL565" s="115"/>
      <c r="BXM565" s="115"/>
      <c r="BXN565" s="115"/>
      <c r="BXO565" s="115"/>
      <c r="BXP565" s="115"/>
      <c r="BXQ565" s="115"/>
      <c r="BXR565" s="115"/>
      <c r="BXS565" s="115"/>
      <c r="BXT565" s="115"/>
      <c r="BXU565" s="115"/>
      <c r="BXV565" s="115"/>
      <c r="BXW565" s="115"/>
      <c r="BXX565" s="115"/>
      <c r="BXY565" s="115"/>
      <c r="BXZ565" s="115"/>
      <c r="BYA565" s="115"/>
      <c r="BYB565" s="115"/>
      <c r="BYC565" s="115"/>
      <c r="BYD565" s="115"/>
      <c r="BYE565" s="115"/>
      <c r="BYF565" s="115"/>
      <c r="BYG565" s="115"/>
      <c r="BYH565" s="115"/>
      <c r="BYI565" s="115"/>
      <c r="BYJ565" s="115"/>
      <c r="BYK565" s="115"/>
      <c r="BYL565" s="115"/>
      <c r="BYM565" s="115"/>
      <c r="BYN565" s="115"/>
      <c r="BYO565" s="115"/>
      <c r="BYP565" s="115"/>
      <c r="BYQ565" s="115"/>
      <c r="BYR565" s="115"/>
      <c r="BYS565" s="115"/>
      <c r="BYT565" s="115"/>
      <c r="BYU565" s="115"/>
      <c r="BYV565" s="115"/>
      <c r="BYW565" s="115"/>
      <c r="BYX565" s="115"/>
      <c r="BYY565" s="115"/>
      <c r="BYZ565" s="115"/>
      <c r="BZA565" s="115"/>
      <c r="BZB565" s="115"/>
      <c r="BZC565" s="115"/>
      <c r="BZD565" s="115"/>
      <c r="BZE565" s="115"/>
      <c r="BZF565" s="115"/>
      <c r="BZG565" s="115"/>
      <c r="BZH565" s="115"/>
      <c r="BZI565" s="115"/>
      <c r="BZJ565" s="115"/>
      <c r="BZK565" s="115"/>
      <c r="BZL565" s="115"/>
      <c r="BZM565" s="115"/>
      <c r="BZN565" s="115"/>
      <c r="BZO565" s="115"/>
      <c r="BZP565" s="115"/>
      <c r="BZQ565" s="115"/>
      <c r="BZR565" s="115"/>
      <c r="BZS565" s="115"/>
      <c r="BZT565" s="115"/>
      <c r="BZU565" s="115"/>
      <c r="BZV565" s="115"/>
      <c r="BZW565" s="115"/>
      <c r="BZX565" s="115"/>
      <c r="BZY565" s="115"/>
      <c r="BZZ565" s="115"/>
      <c r="CAA565" s="115"/>
      <c r="CAB565" s="115"/>
      <c r="CAC565" s="115"/>
      <c r="CAD565" s="115"/>
      <c r="CAE565" s="115"/>
      <c r="CAF565" s="115"/>
      <c r="CAG565" s="115"/>
      <c r="CAH565" s="115"/>
      <c r="CAI565" s="115"/>
      <c r="CAJ565" s="115"/>
      <c r="CAK565" s="115"/>
      <c r="CAL565" s="115"/>
      <c r="CAM565" s="115"/>
      <c r="CAN565" s="115"/>
      <c r="CAO565" s="115"/>
      <c r="CAP565" s="115"/>
      <c r="CAQ565" s="115"/>
      <c r="CAR565" s="115"/>
      <c r="CAS565" s="115"/>
      <c r="CAT565" s="115"/>
      <c r="CAU565" s="115"/>
      <c r="CAV565" s="115"/>
      <c r="CAW565" s="115"/>
      <c r="CAX565" s="115"/>
      <c r="CAY565" s="115"/>
      <c r="CAZ565" s="115"/>
      <c r="CBA565" s="115"/>
      <c r="CBB565" s="115"/>
      <c r="CBC565" s="115"/>
      <c r="CBD565" s="115"/>
      <c r="CBE565" s="115"/>
      <c r="CBF565" s="115"/>
      <c r="CBG565" s="115"/>
      <c r="CBH565" s="115"/>
      <c r="CBI565" s="115"/>
      <c r="CBJ565" s="115"/>
      <c r="CBK565" s="115"/>
      <c r="CBL565" s="115"/>
      <c r="CBM565" s="115"/>
      <c r="CBN565" s="115"/>
      <c r="CBO565" s="115"/>
      <c r="CBP565" s="115"/>
      <c r="CBQ565" s="115"/>
      <c r="CBR565" s="115"/>
      <c r="CBS565" s="115"/>
      <c r="CBT565" s="115"/>
      <c r="CBU565" s="115"/>
      <c r="CBV565" s="115"/>
      <c r="CBW565" s="115"/>
      <c r="CBX565" s="115"/>
      <c r="CBY565" s="115"/>
      <c r="CBZ565" s="115"/>
      <c r="CCA565" s="115"/>
      <c r="CCB565" s="115"/>
      <c r="CCC565" s="115"/>
      <c r="CCD565" s="115"/>
      <c r="CCE565" s="115"/>
      <c r="CCF565" s="115"/>
      <c r="CCG565" s="115"/>
      <c r="CCH565" s="115"/>
      <c r="CCI565" s="115"/>
      <c r="CCJ565" s="115"/>
      <c r="CCK565" s="115"/>
      <c r="CCL565" s="115"/>
      <c r="CCM565" s="115"/>
      <c r="CCN565" s="115"/>
      <c r="CCO565" s="115"/>
      <c r="CCP565" s="115"/>
      <c r="CCQ565" s="115"/>
      <c r="CCR565" s="115"/>
      <c r="CCS565" s="115"/>
      <c r="CCT565" s="115"/>
      <c r="CCU565" s="115"/>
      <c r="CCV565" s="115"/>
      <c r="CCW565" s="115"/>
      <c r="CCX565" s="115"/>
      <c r="CCY565" s="115"/>
      <c r="CCZ565" s="115"/>
      <c r="CDA565" s="115"/>
      <c r="CDB565" s="115"/>
      <c r="CDC565" s="115"/>
      <c r="CDD565" s="115"/>
      <c r="CDE565" s="115"/>
      <c r="CDF565" s="115"/>
      <c r="CDG565" s="115"/>
      <c r="CDH565" s="115"/>
      <c r="CDI565" s="115"/>
      <c r="CDJ565" s="115"/>
      <c r="CDK565" s="115"/>
      <c r="CDL565" s="115"/>
      <c r="CDM565" s="115"/>
      <c r="CDN565" s="115"/>
      <c r="CDO565" s="115"/>
      <c r="CDP565" s="115"/>
      <c r="CDQ565" s="115"/>
      <c r="CDR565" s="115"/>
      <c r="CDS565" s="115"/>
      <c r="CDT565" s="115"/>
      <c r="CDU565" s="115"/>
      <c r="CDV565" s="115"/>
      <c r="CDW565" s="115"/>
      <c r="CDX565" s="115"/>
      <c r="CDY565" s="115"/>
      <c r="CDZ565" s="115"/>
      <c r="CEA565" s="115"/>
      <c r="CEB565" s="115"/>
      <c r="CEC565" s="115"/>
      <c r="CED565" s="115"/>
      <c r="CEE565" s="115"/>
      <c r="CEF565" s="115"/>
      <c r="CEG565" s="115"/>
      <c r="CEH565" s="115"/>
      <c r="CEI565" s="115"/>
      <c r="CEJ565" s="115"/>
      <c r="CEK565" s="115"/>
      <c r="CEL565" s="115"/>
      <c r="CEM565" s="115"/>
      <c r="CEN565" s="115"/>
      <c r="CEO565" s="115"/>
      <c r="CEP565" s="115"/>
      <c r="CEQ565" s="115"/>
      <c r="CER565" s="115"/>
      <c r="CES565" s="115"/>
      <c r="CET565" s="115"/>
      <c r="CEU565" s="115"/>
      <c r="CEV565" s="115"/>
      <c r="CEW565" s="115"/>
      <c r="CEX565" s="115"/>
      <c r="CEY565" s="115"/>
      <c r="CEZ565" s="115"/>
      <c r="CFA565" s="115"/>
      <c r="CFB565" s="115"/>
      <c r="CFC565" s="115"/>
      <c r="CFD565" s="115"/>
      <c r="CFE565" s="115"/>
      <c r="CFF565" s="115"/>
      <c r="CFG565" s="115"/>
      <c r="CFH565" s="115"/>
      <c r="CFI565" s="115"/>
      <c r="CFJ565" s="115"/>
      <c r="CFK565" s="115"/>
      <c r="CFL565" s="115"/>
      <c r="CFM565" s="115"/>
      <c r="CFN565" s="115"/>
      <c r="CFO565" s="115"/>
      <c r="CFP565" s="115"/>
      <c r="CFQ565" s="115"/>
      <c r="CFR565" s="115"/>
      <c r="CFS565" s="115"/>
      <c r="CFT565" s="115"/>
      <c r="CFU565" s="115"/>
      <c r="CFV565" s="115"/>
      <c r="CFW565" s="115"/>
      <c r="CFX565" s="115"/>
      <c r="CFY565" s="115"/>
      <c r="CFZ565" s="115"/>
      <c r="CGA565" s="115"/>
      <c r="CGB565" s="115"/>
      <c r="CGC565" s="115"/>
      <c r="CGD565" s="115"/>
      <c r="CGE565" s="115"/>
      <c r="CGF565" s="115"/>
      <c r="CGG565" s="115"/>
      <c r="CGH565" s="115"/>
      <c r="CGI565" s="115"/>
      <c r="CGJ565" s="115"/>
      <c r="CGK565" s="115"/>
      <c r="CGL565" s="115"/>
      <c r="CGM565" s="115"/>
      <c r="CGN565" s="115"/>
      <c r="CGO565" s="115"/>
      <c r="CGP565" s="115"/>
      <c r="CGQ565" s="115"/>
      <c r="CGR565" s="115"/>
      <c r="CGS565" s="115"/>
      <c r="CGT565" s="115"/>
      <c r="CGU565" s="115"/>
      <c r="CGV565" s="115"/>
      <c r="CGW565" s="115"/>
      <c r="CGX565" s="115"/>
      <c r="CGY565" s="115"/>
      <c r="CGZ565" s="115"/>
      <c r="CHA565" s="115"/>
      <c r="CHB565" s="115"/>
      <c r="CHC565" s="115"/>
      <c r="CHD565" s="115"/>
      <c r="CHE565" s="115"/>
      <c r="CHF565" s="115"/>
      <c r="CHG565" s="115"/>
      <c r="CHH565" s="115"/>
      <c r="CHI565" s="115"/>
      <c r="CHJ565" s="115"/>
      <c r="CHK565" s="115"/>
      <c r="CHL565" s="115"/>
      <c r="CHM565" s="115"/>
      <c r="CHN565" s="115"/>
      <c r="CHO565" s="115"/>
      <c r="CHP565" s="115"/>
      <c r="CHQ565" s="115"/>
      <c r="CHR565" s="115"/>
      <c r="CHS565" s="115"/>
      <c r="CHT565" s="115"/>
      <c r="CHU565" s="115"/>
      <c r="CHV565" s="115"/>
      <c r="CHW565" s="115"/>
      <c r="CHX565" s="115"/>
      <c r="CHY565" s="115"/>
      <c r="CHZ565" s="115"/>
      <c r="CIA565" s="115"/>
      <c r="CIB565" s="115"/>
      <c r="CIC565" s="115"/>
      <c r="CID565" s="115"/>
      <c r="CIE565" s="115"/>
      <c r="CIF565" s="115"/>
      <c r="CIG565" s="115"/>
      <c r="CIH565" s="115"/>
      <c r="CII565" s="115"/>
      <c r="CIJ565" s="115"/>
      <c r="CIK565" s="115"/>
      <c r="CIL565" s="115"/>
      <c r="CIM565" s="115"/>
      <c r="CIN565" s="115"/>
      <c r="CIO565" s="115"/>
      <c r="CIP565" s="115"/>
      <c r="CIQ565" s="115"/>
      <c r="CIR565" s="115"/>
      <c r="CIS565" s="115"/>
      <c r="CIT565" s="115"/>
      <c r="CIU565" s="115"/>
      <c r="CIV565" s="115"/>
      <c r="CIW565" s="115"/>
      <c r="CIX565" s="115"/>
      <c r="CIY565" s="115"/>
      <c r="CIZ565" s="115"/>
      <c r="CJA565" s="115"/>
      <c r="CJB565" s="115"/>
      <c r="CJC565" s="115"/>
      <c r="CJD565" s="115"/>
      <c r="CJE565" s="115"/>
      <c r="CJF565" s="115"/>
      <c r="CJG565" s="115"/>
      <c r="CJH565" s="115"/>
      <c r="CJI565" s="115"/>
      <c r="CJJ565" s="115"/>
      <c r="CJK565" s="115"/>
      <c r="CJL565" s="115"/>
      <c r="CJM565" s="115"/>
      <c r="CJN565" s="115"/>
      <c r="CJO565" s="115"/>
      <c r="CJP565" s="115"/>
      <c r="CJQ565" s="115"/>
      <c r="CJR565" s="115"/>
      <c r="CJS565" s="115"/>
      <c r="CJT565" s="115"/>
      <c r="CJU565" s="115"/>
      <c r="CJV565" s="115"/>
      <c r="CJW565" s="115"/>
      <c r="CJX565" s="115"/>
      <c r="CJY565" s="115"/>
      <c r="CJZ565" s="115"/>
      <c r="CKA565" s="115"/>
      <c r="CKB565" s="115"/>
      <c r="CKC565" s="115"/>
      <c r="CKD565" s="115"/>
      <c r="CKE565" s="115"/>
      <c r="CKF565" s="115"/>
      <c r="CKG565" s="115"/>
      <c r="CKH565" s="115"/>
      <c r="CKI565" s="115"/>
      <c r="CKJ565" s="115"/>
      <c r="CKK565" s="115"/>
      <c r="CKL565" s="115"/>
      <c r="CKM565" s="115"/>
      <c r="CKN565" s="115"/>
      <c r="CKO565" s="115"/>
      <c r="CKP565" s="115"/>
      <c r="CKQ565" s="115"/>
      <c r="CKR565" s="115"/>
      <c r="CKS565" s="115"/>
      <c r="CKT565" s="115"/>
      <c r="CKU565" s="115"/>
      <c r="CKV565" s="115"/>
      <c r="CKW565" s="115"/>
      <c r="CKX565" s="115"/>
      <c r="CKY565" s="115"/>
      <c r="CKZ565" s="115"/>
      <c r="CLA565" s="115"/>
      <c r="CLB565" s="115"/>
      <c r="CLC565" s="115"/>
      <c r="CLD565" s="115"/>
      <c r="CLE565" s="115"/>
      <c r="CLF565" s="115"/>
      <c r="CLG565" s="115"/>
      <c r="CLH565" s="115"/>
      <c r="CLI565" s="115"/>
      <c r="CLJ565" s="115"/>
      <c r="CLK565" s="115"/>
      <c r="CLL565" s="115"/>
      <c r="CLM565" s="115"/>
      <c r="CLN565" s="115"/>
      <c r="CLO565" s="115"/>
      <c r="CLP565" s="115"/>
      <c r="CLQ565" s="115"/>
      <c r="CLR565" s="115"/>
      <c r="CLS565" s="115"/>
      <c r="CLT565" s="115"/>
      <c r="CLU565" s="115"/>
      <c r="CLV565" s="115"/>
      <c r="CLW565" s="115"/>
      <c r="CLX565" s="115"/>
      <c r="CLY565" s="115"/>
      <c r="CLZ565" s="115"/>
      <c r="CMA565" s="115"/>
      <c r="CMB565" s="115"/>
      <c r="CMC565" s="115"/>
      <c r="CMD565" s="115"/>
      <c r="CME565" s="115"/>
      <c r="CMF565" s="115"/>
      <c r="CMG565" s="115"/>
      <c r="CMH565" s="115"/>
      <c r="CMI565" s="115"/>
      <c r="CMJ565" s="115"/>
      <c r="CMK565" s="115"/>
      <c r="CML565" s="115"/>
      <c r="CMM565" s="115"/>
      <c r="CMN565" s="115"/>
      <c r="CMO565" s="115"/>
      <c r="CMP565" s="115"/>
      <c r="CMQ565" s="115"/>
      <c r="CMR565" s="115"/>
      <c r="CMS565" s="115"/>
      <c r="CMT565" s="115"/>
      <c r="CMU565" s="115"/>
      <c r="CMV565" s="115"/>
      <c r="CMW565" s="115"/>
      <c r="CMX565" s="115"/>
      <c r="CMY565" s="115"/>
      <c r="CMZ565" s="115"/>
      <c r="CNA565" s="115"/>
      <c r="CNB565" s="115"/>
      <c r="CNC565" s="115"/>
      <c r="CND565" s="115"/>
      <c r="CNE565" s="115"/>
      <c r="CNF565" s="115"/>
      <c r="CNG565" s="115"/>
      <c r="CNH565" s="115"/>
      <c r="CNI565" s="115"/>
      <c r="CNJ565" s="115"/>
      <c r="CNK565" s="115"/>
      <c r="CNL565" s="115"/>
      <c r="CNM565" s="115"/>
      <c r="CNN565" s="115"/>
      <c r="CNO565" s="115"/>
      <c r="CNP565" s="115"/>
      <c r="CNQ565" s="115"/>
      <c r="CNR565" s="115"/>
      <c r="CNS565" s="115"/>
      <c r="CNT565" s="115"/>
      <c r="CNU565" s="115"/>
      <c r="CNV565" s="115"/>
      <c r="CNW565" s="115"/>
      <c r="CNX565" s="115"/>
      <c r="CNY565" s="115"/>
      <c r="CNZ565" s="115"/>
      <c r="COA565" s="115"/>
      <c r="COB565" s="115"/>
      <c r="COC565" s="115"/>
      <c r="COD565" s="115"/>
      <c r="COE565" s="115"/>
      <c r="COF565" s="115"/>
      <c r="COG565" s="115"/>
      <c r="COH565" s="115"/>
      <c r="COI565" s="115"/>
      <c r="COJ565" s="115"/>
      <c r="COK565" s="115"/>
      <c r="COL565" s="115"/>
      <c r="COM565" s="115"/>
      <c r="CON565" s="115"/>
      <c r="COO565" s="115"/>
      <c r="COP565" s="115"/>
      <c r="COQ565" s="115"/>
      <c r="COR565" s="115"/>
      <c r="COS565" s="115"/>
      <c r="COT565" s="115"/>
      <c r="COU565" s="115"/>
      <c r="COV565" s="115"/>
      <c r="COW565" s="115"/>
      <c r="COX565" s="115"/>
      <c r="COY565" s="115"/>
      <c r="COZ565" s="115"/>
      <c r="CPA565" s="115"/>
      <c r="CPB565" s="115"/>
      <c r="CPC565" s="115"/>
      <c r="CPD565" s="115"/>
      <c r="CPE565" s="115"/>
      <c r="CPF565" s="115"/>
      <c r="CPG565" s="115"/>
      <c r="CPH565" s="115"/>
      <c r="CPI565" s="115"/>
      <c r="CPJ565" s="115"/>
      <c r="CPK565" s="115"/>
      <c r="CPL565" s="115"/>
      <c r="CPM565" s="115"/>
      <c r="CPN565" s="115"/>
      <c r="CPO565" s="115"/>
      <c r="CPP565" s="115"/>
      <c r="CPQ565" s="115"/>
      <c r="CPR565" s="115"/>
      <c r="CPS565" s="115"/>
      <c r="CPT565" s="115"/>
      <c r="CPU565" s="115"/>
      <c r="CPV565" s="115"/>
      <c r="CPW565" s="115"/>
      <c r="CPX565" s="115"/>
      <c r="CPY565" s="115"/>
      <c r="CPZ565" s="115"/>
      <c r="CQA565" s="115"/>
      <c r="CQB565" s="115"/>
      <c r="CQC565" s="115"/>
      <c r="CQD565" s="115"/>
      <c r="CQE565" s="115"/>
      <c r="CQF565" s="115"/>
      <c r="CQG565" s="115"/>
      <c r="CQH565" s="115"/>
      <c r="CQI565" s="115"/>
      <c r="CQJ565" s="115"/>
      <c r="CQK565" s="115"/>
      <c r="CQL565" s="115"/>
      <c r="CQM565" s="115"/>
      <c r="CQN565" s="115"/>
      <c r="CQO565" s="115"/>
      <c r="CQP565" s="115"/>
      <c r="CQQ565" s="115"/>
      <c r="CQR565" s="115"/>
      <c r="CQS565" s="115"/>
      <c r="CQT565" s="115"/>
      <c r="CQU565" s="115"/>
      <c r="CQV565" s="115"/>
      <c r="CQW565" s="115"/>
      <c r="CQX565" s="115"/>
      <c r="CQY565" s="115"/>
      <c r="CQZ565" s="115"/>
      <c r="CRA565" s="115"/>
      <c r="CRB565" s="115"/>
      <c r="CRC565" s="115"/>
      <c r="CRD565" s="115"/>
      <c r="CRE565" s="115"/>
      <c r="CRF565" s="115"/>
      <c r="CRG565" s="115"/>
      <c r="CRH565" s="115"/>
      <c r="CRI565" s="115"/>
      <c r="CRJ565" s="115"/>
      <c r="CRK565" s="115"/>
      <c r="CRL565" s="115"/>
      <c r="CRM565" s="115"/>
      <c r="CRN565" s="115"/>
      <c r="CRO565" s="115"/>
      <c r="CRP565" s="115"/>
      <c r="CRQ565" s="115"/>
      <c r="CRR565" s="115"/>
      <c r="CRS565" s="115"/>
      <c r="CRT565" s="115"/>
      <c r="CRU565" s="115"/>
      <c r="CRV565" s="115"/>
      <c r="CRW565" s="115"/>
      <c r="CRX565" s="115"/>
      <c r="CRY565" s="115"/>
      <c r="CRZ565" s="115"/>
      <c r="CSA565" s="115"/>
      <c r="CSB565" s="115"/>
      <c r="CSC565" s="115"/>
      <c r="CSD565" s="115"/>
      <c r="CSE565" s="115"/>
      <c r="CSF565" s="115"/>
      <c r="CSG565" s="115"/>
      <c r="CSH565" s="115"/>
      <c r="CSI565" s="115"/>
      <c r="CSJ565" s="115"/>
      <c r="CSK565" s="115"/>
      <c r="CSL565" s="115"/>
      <c r="CSM565" s="115"/>
      <c r="CSN565" s="115"/>
      <c r="CSO565" s="115"/>
      <c r="CSP565" s="115"/>
      <c r="CSQ565" s="115"/>
      <c r="CSR565" s="115"/>
      <c r="CSS565" s="115"/>
      <c r="CST565" s="115"/>
      <c r="CSU565" s="115"/>
      <c r="CSV565" s="115"/>
      <c r="CSW565" s="115"/>
      <c r="CSX565" s="115"/>
      <c r="CSY565" s="115"/>
      <c r="CSZ565" s="115"/>
      <c r="CTA565" s="115"/>
      <c r="CTB565" s="115"/>
      <c r="CTC565" s="115"/>
      <c r="CTD565" s="115"/>
      <c r="CTE565" s="115"/>
      <c r="CTF565" s="115"/>
      <c r="CTG565" s="115"/>
      <c r="CTH565" s="115"/>
      <c r="CTI565" s="115"/>
      <c r="CTJ565" s="115"/>
      <c r="CTK565" s="115"/>
      <c r="CTL565" s="115"/>
      <c r="CTM565" s="115"/>
      <c r="CTN565" s="115"/>
      <c r="CTO565" s="115"/>
      <c r="CTP565" s="115"/>
      <c r="CTQ565" s="115"/>
      <c r="CTR565" s="115"/>
      <c r="CTS565" s="115"/>
      <c r="CTT565" s="115"/>
      <c r="CTU565" s="115"/>
      <c r="CTV565" s="115"/>
      <c r="CTW565" s="115"/>
      <c r="CTX565" s="115"/>
      <c r="CTY565" s="115"/>
      <c r="CTZ565" s="115"/>
      <c r="CUA565" s="115"/>
      <c r="CUB565" s="115"/>
      <c r="CUC565" s="115"/>
      <c r="CUD565" s="115"/>
      <c r="CUE565" s="115"/>
      <c r="CUF565" s="115"/>
      <c r="CUG565" s="115"/>
      <c r="CUH565" s="115"/>
      <c r="CUI565" s="115"/>
      <c r="CUJ565" s="115"/>
      <c r="CUK565" s="115"/>
      <c r="CUL565" s="115"/>
      <c r="CUM565" s="115"/>
      <c r="CUN565" s="115"/>
      <c r="CUO565" s="115"/>
      <c r="CUP565" s="115"/>
      <c r="CUQ565" s="115"/>
      <c r="CUR565" s="115"/>
      <c r="CUS565" s="115"/>
      <c r="CUT565" s="115"/>
      <c r="CUU565" s="115"/>
      <c r="CUV565" s="115"/>
      <c r="CUW565" s="115"/>
      <c r="CUX565" s="115"/>
      <c r="CUY565" s="115"/>
      <c r="CUZ565" s="115"/>
      <c r="CVA565" s="115"/>
      <c r="CVB565" s="115"/>
      <c r="CVC565" s="115"/>
      <c r="CVD565" s="115"/>
      <c r="CVE565" s="115"/>
      <c r="CVF565" s="115"/>
      <c r="CVG565" s="115"/>
      <c r="CVH565" s="115"/>
      <c r="CVI565" s="115"/>
      <c r="CVJ565" s="115"/>
      <c r="CVK565" s="115"/>
      <c r="CVL565" s="115"/>
      <c r="CVM565" s="115"/>
      <c r="CVN565" s="115"/>
      <c r="CVO565" s="115"/>
      <c r="CVP565" s="115"/>
      <c r="CVQ565" s="115"/>
      <c r="CVR565" s="115"/>
      <c r="CVS565" s="115"/>
      <c r="CVT565" s="115"/>
      <c r="CVU565" s="115"/>
      <c r="CVV565" s="115"/>
      <c r="CVW565" s="115"/>
      <c r="CVX565" s="115"/>
      <c r="CVY565" s="115"/>
      <c r="CVZ565" s="115"/>
      <c r="CWA565" s="115"/>
      <c r="CWB565" s="115"/>
      <c r="CWC565" s="115"/>
      <c r="CWD565" s="115"/>
      <c r="CWE565" s="115"/>
      <c r="CWF565" s="115"/>
      <c r="CWG565" s="115"/>
      <c r="CWH565" s="115"/>
      <c r="CWI565" s="115"/>
      <c r="CWJ565" s="115"/>
      <c r="CWK565" s="115"/>
      <c r="CWL565" s="115"/>
      <c r="CWM565" s="115"/>
      <c r="CWN565" s="115"/>
      <c r="CWO565" s="115"/>
      <c r="CWP565" s="115"/>
      <c r="CWQ565" s="115"/>
      <c r="CWR565" s="115"/>
      <c r="CWS565" s="115"/>
      <c r="CWT565" s="115"/>
      <c r="CWU565" s="115"/>
      <c r="CWV565" s="115"/>
      <c r="CWW565" s="115"/>
      <c r="CWX565" s="115"/>
      <c r="CWY565" s="115"/>
      <c r="CWZ565" s="115"/>
      <c r="CXA565" s="115"/>
      <c r="CXB565" s="115"/>
      <c r="CXC565" s="115"/>
      <c r="CXD565" s="115"/>
      <c r="CXE565" s="115"/>
      <c r="CXF565" s="115"/>
      <c r="CXG565" s="115"/>
      <c r="CXH565" s="115"/>
      <c r="CXI565" s="115"/>
      <c r="CXJ565" s="115"/>
      <c r="CXK565" s="115"/>
      <c r="CXL565" s="115"/>
      <c r="CXM565" s="115"/>
      <c r="CXN565" s="115"/>
      <c r="CXO565" s="115"/>
      <c r="CXP565" s="115"/>
      <c r="CXQ565" s="115"/>
      <c r="CXR565" s="115"/>
      <c r="CXS565" s="115"/>
      <c r="CXT565" s="115"/>
      <c r="CXU565" s="115"/>
      <c r="CXV565" s="115"/>
      <c r="CXW565" s="115"/>
      <c r="CXX565" s="115"/>
      <c r="CXY565" s="115"/>
      <c r="CXZ565" s="115"/>
      <c r="CYA565" s="115"/>
      <c r="CYB565" s="115"/>
      <c r="CYC565" s="115"/>
      <c r="CYD565" s="115"/>
      <c r="CYE565" s="115"/>
      <c r="CYF565" s="115"/>
      <c r="CYG565" s="115"/>
      <c r="CYH565" s="115"/>
      <c r="CYI565" s="115"/>
      <c r="CYJ565" s="115"/>
      <c r="CYK565" s="115"/>
      <c r="CYL565" s="115"/>
      <c r="CYM565" s="115"/>
      <c r="CYN565" s="115"/>
      <c r="CYO565" s="115"/>
      <c r="CYP565" s="115"/>
      <c r="CYQ565" s="115"/>
      <c r="CYR565" s="115"/>
      <c r="CYS565" s="115"/>
      <c r="CYT565" s="115"/>
      <c r="CYU565" s="115"/>
      <c r="CYV565" s="115"/>
      <c r="CYW565" s="115"/>
      <c r="CYX565" s="115"/>
      <c r="CYY565" s="115"/>
      <c r="CYZ565" s="115"/>
      <c r="CZA565" s="115"/>
      <c r="CZB565" s="115"/>
      <c r="CZC565" s="115"/>
      <c r="CZD565" s="115"/>
      <c r="CZE565" s="115"/>
      <c r="CZF565" s="115"/>
      <c r="CZG565" s="115"/>
      <c r="CZH565" s="115"/>
      <c r="CZI565" s="115"/>
      <c r="CZJ565" s="115"/>
      <c r="CZK565" s="115"/>
      <c r="CZL565" s="115"/>
      <c r="CZM565" s="115"/>
      <c r="CZN565" s="115"/>
      <c r="CZO565" s="115"/>
      <c r="CZP565" s="115"/>
      <c r="CZQ565" s="115"/>
      <c r="CZR565" s="115"/>
      <c r="CZS565" s="115"/>
      <c r="CZT565" s="115"/>
      <c r="CZU565" s="115"/>
      <c r="CZV565" s="115"/>
      <c r="CZW565" s="115"/>
      <c r="CZX565" s="115"/>
      <c r="CZY565" s="115"/>
      <c r="CZZ565" s="115"/>
      <c r="DAA565" s="115"/>
      <c r="DAB565" s="115"/>
      <c r="DAC565" s="115"/>
      <c r="DAD565" s="115"/>
      <c r="DAE565" s="115"/>
      <c r="DAF565" s="115"/>
      <c r="DAG565" s="115"/>
      <c r="DAH565" s="115"/>
      <c r="DAI565" s="115"/>
      <c r="DAJ565" s="115"/>
      <c r="DAK565" s="115"/>
      <c r="DAL565" s="115"/>
      <c r="DAM565" s="115"/>
      <c r="DAN565" s="115"/>
      <c r="DAO565" s="115"/>
      <c r="DAP565" s="115"/>
      <c r="DAQ565" s="115"/>
      <c r="DAR565" s="115"/>
      <c r="DAS565" s="115"/>
      <c r="DAT565" s="115"/>
      <c r="DAU565" s="115"/>
      <c r="DAV565" s="115"/>
      <c r="DAW565" s="115"/>
      <c r="DAX565" s="115"/>
      <c r="DAY565" s="115"/>
      <c r="DAZ565" s="115"/>
      <c r="DBA565" s="115"/>
      <c r="DBB565" s="115"/>
      <c r="DBC565" s="115"/>
      <c r="DBD565" s="115"/>
      <c r="DBE565" s="115"/>
      <c r="DBF565" s="115"/>
      <c r="DBG565" s="115"/>
      <c r="DBH565" s="115"/>
      <c r="DBI565" s="115"/>
      <c r="DBJ565" s="115"/>
      <c r="DBK565" s="115"/>
      <c r="DBL565" s="115"/>
      <c r="DBM565" s="115"/>
      <c r="DBN565" s="115"/>
      <c r="DBO565" s="115"/>
      <c r="DBP565" s="115"/>
      <c r="DBQ565" s="115"/>
      <c r="DBR565" s="115"/>
      <c r="DBS565" s="115"/>
      <c r="DBT565" s="115"/>
      <c r="DBU565" s="115"/>
      <c r="DBV565" s="115"/>
      <c r="DBW565" s="115"/>
      <c r="DBX565" s="115"/>
      <c r="DBY565" s="115"/>
      <c r="DBZ565" s="115"/>
      <c r="DCA565" s="115"/>
      <c r="DCB565" s="115"/>
      <c r="DCC565" s="115"/>
      <c r="DCD565" s="115"/>
      <c r="DCE565" s="115"/>
      <c r="DCF565" s="115"/>
      <c r="DCG565" s="115"/>
      <c r="DCH565" s="115"/>
      <c r="DCI565" s="115"/>
      <c r="DCJ565" s="115"/>
      <c r="DCK565" s="115"/>
      <c r="DCL565" s="115"/>
      <c r="DCM565" s="115"/>
      <c r="DCN565" s="115"/>
      <c r="DCO565" s="115"/>
      <c r="DCP565" s="115"/>
      <c r="DCQ565" s="115"/>
      <c r="DCR565" s="115"/>
      <c r="DCS565" s="115"/>
      <c r="DCT565" s="115"/>
      <c r="DCU565" s="115"/>
      <c r="DCV565" s="115"/>
      <c r="DCW565" s="115"/>
      <c r="DCX565" s="115"/>
      <c r="DCY565" s="115"/>
      <c r="DCZ565" s="115"/>
      <c r="DDA565" s="115"/>
      <c r="DDB565" s="115"/>
      <c r="DDC565" s="115"/>
      <c r="DDD565" s="115"/>
      <c r="DDE565" s="115"/>
      <c r="DDF565" s="115"/>
      <c r="DDG565" s="115"/>
      <c r="DDH565" s="115"/>
      <c r="DDI565" s="115"/>
      <c r="DDJ565" s="115"/>
      <c r="DDK565" s="115"/>
      <c r="DDL565" s="115"/>
      <c r="DDM565" s="115"/>
      <c r="DDN565" s="115"/>
      <c r="DDO565" s="115"/>
      <c r="DDP565" s="115"/>
      <c r="DDQ565" s="115"/>
      <c r="DDR565" s="115"/>
      <c r="DDS565" s="115"/>
      <c r="DDT565" s="115"/>
      <c r="DDU565" s="115"/>
      <c r="DDV565" s="115"/>
      <c r="DDW565" s="115"/>
      <c r="DDX565" s="115"/>
      <c r="DDY565" s="115"/>
      <c r="DDZ565" s="115"/>
      <c r="DEA565" s="115"/>
      <c r="DEB565" s="115"/>
      <c r="DEC565" s="115"/>
      <c r="DED565" s="115"/>
      <c r="DEE565" s="115"/>
      <c r="DEF565" s="115"/>
      <c r="DEG565" s="115"/>
      <c r="DEH565" s="115"/>
      <c r="DEI565" s="115"/>
      <c r="DEJ565" s="115"/>
      <c r="DEK565" s="115"/>
      <c r="DEL565" s="115"/>
      <c r="DEM565" s="115"/>
      <c r="DEN565" s="115"/>
      <c r="DEO565" s="115"/>
      <c r="DEP565" s="115"/>
      <c r="DEQ565" s="115"/>
      <c r="DER565" s="115"/>
      <c r="DES565" s="115"/>
      <c r="DET565" s="115"/>
      <c r="DEU565" s="115"/>
      <c r="DEV565" s="115"/>
      <c r="DEW565" s="115"/>
      <c r="DEX565" s="115"/>
      <c r="DEY565" s="115"/>
      <c r="DEZ565" s="115"/>
      <c r="DFA565" s="115"/>
      <c r="DFB565" s="115"/>
      <c r="DFC565" s="115"/>
      <c r="DFD565" s="115"/>
      <c r="DFE565" s="115"/>
      <c r="DFF565" s="115"/>
      <c r="DFG565" s="115"/>
      <c r="DFH565" s="115"/>
      <c r="DFI565" s="115"/>
      <c r="DFJ565" s="115"/>
      <c r="DFK565" s="115"/>
      <c r="DFL565" s="115"/>
      <c r="DFM565" s="115"/>
      <c r="DFN565" s="115"/>
      <c r="DFO565" s="115"/>
      <c r="DFP565" s="115"/>
      <c r="DFQ565" s="115"/>
      <c r="DFR565" s="115"/>
      <c r="DFS565" s="115"/>
      <c r="DFT565" s="115"/>
      <c r="DFU565" s="115"/>
      <c r="DFV565" s="115"/>
      <c r="DFW565" s="115"/>
      <c r="DFX565" s="115"/>
      <c r="DFY565" s="115"/>
      <c r="DFZ565" s="115"/>
      <c r="DGA565" s="115"/>
      <c r="DGB565" s="115"/>
      <c r="DGC565" s="115"/>
      <c r="DGD565" s="115"/>
      <c r="DGE565" s="115"/>
      <c r="DGF565" s="115"/>
      <c r="DGG565" s="115"/>
      <c r="DGH565" s="115"/>
      <c r="DGI565" s="115"/>
      <c r="DGJ565" s="115"/>
      <c r="DGK565" s="115"/>
      <c r="DGL565" s="115"/>
      <c r="DGM565" s="115"/>
      <c r="DGN565" s="115"/>
      <c r="DGO565" s="115"/>
      <c r="DGP565" s="115"/>
      <c r="DGQ565" s="115"/>
      <c r="DGR565" s="115"/>
      <c r="DGS565" s="115"/>
      <c r="DGT565" s="115"/>
      <c r="DGU565" s="115"/>
      <c r="DGV565" s="115"/>
      <c r="DGW565" s="115"/>
      <c r="DGX565" s="115"/>
      <c r="DGY565" s="115"/>
      <c r="DGZ565" s="115"/>
      <c r="DHA565" s="115"/>
      <c r="DHB565" s="115"/>
      <c r="DHC565" s="115"/>
      <c r="DHD565" s="115"/>
      <c r="DHE565" s="115"/>
      <c r="DHF565" s="115"/>
      <c r="DHG565" s="115"/>
      <c r="DHH565" s="115"/>
      <c r="DHI565" s="115"/>
      <c r="DHJ565" s="115"/>
      <c r="DHK565" s="115"/>
      <c r="DHL565" s="115"/>
      <c r="DHM565" s="115"/>
      <c r="DHN565" s="115"/>
      <c r="DHO565" s="115"/>
      <c r="DHP565" s="115"/>
      <c r="DHQ565" s="115"/>
      <c r="DHR565" s="115"/>
      <c r="DHS565" s="115"/>
      <c r="DHT565" s="115"/>
      <c r="DHU565" s="115"/>
      <c r="DHV565" s="115"/>
      <c r="DHW565" s="115"/>
      <c r="DHX565" s="115"/>
      <c r="DHY565" s="115"/>
      <c r="DHZ565" s="115"/>
      <c r="DIA565" s="115"/>
      <c r="DIB565" s="115"/>
      <c r="DIC565" s="115"/>
      <c r="DID565" s="115"/>
      <c r="DIE565" s="115"/>
      <c r="DIF565" s="115"/>
      <c r="DIG565" s="115"/>
      <c r="DIH565" s="115"/>
      <c r="DII565" s="115"/>
      <c r="DIJ565" s="115"/>
      <c r="DIK565" s="115"/>
      <c r="DIL565" s="115"/>
      <c r="DIM565" s="115"/>
      <c r="DIN565" s="115"/>
      <c r="DIO565" s="115"/>
      <c r="DIP565" s="115"/>
      <c r="DIQ565" s="115"/>
      <c r="DIR565" s="115"/>
      <c r="DIS565" s="115"/>
      <c r="DIT565" s="115"/>
      <c r="DIU565" s="115"/>
      <c r="DIV565" s="115"/>
      <c r="DIW565" s="115"/>
      <c r="DIX565" s="115"/>
      <c r="DIY565" s="115"/>
      <c r="DIZ565" s="115"/>
      <c r="DJA565" s="115"/>
      <c r="DJB565" s="115"/>
      <c r="DJC565" s="115"/>
      <c r="DJD565" s="115"/>
      <c r="DJE565" s="115"/>
      <c r="DJF565" s="115"/>
      <c r="DJG565" s="115"/>
      <c r="DJH565" s="115"/>
      <c r="DJI565" s="115"/>
      <c r="DJJ565" s="115"/>
      <c r="DJK565" s="115"/>
      <c r="DJL565" s="115"/>
      <c r="DJM565" s="115"/>
      <c r="DJN565" s="115"/>
      <c r="DJO565" s="115"/>
      <c r="DJP565" s="115"/>
      <c r="DJQ565" s="115"/>
      <c r="DJR565" s="115"/>
      <c r="DJS565" s="115"/>
      <c r="DJT565" s="115"/>
      <c r="DJU565" s="115"/>
      <c r="DJV565" s="115"/>
      <c r="DJW565" s="115"/>
      <c r="DJX565" s="115"/>
      <c r="DJY565" s="115"/>
      <c r="DJZ565" s="115"/>
      <c r="DKA565" s="115"/>
      <c r="DKB565" s="115"/>
      <c r="DKC565" s="115"/>
      <c r="DKD565" s="115"/>
      <c r="DKE565" s="115"/>
      <c r="DKF565" s="115"/>
      <c r="DKG565" s="115"/>
      <c r="DKH565" s="115"/>
      <c r="DKI565" s="115"/>
      <c r="DKJ565" s="115"/>
      <c r="DKK565" s="115"/>
      <c r="DKL565" s="115"/>
      <c r="DKM565" s="115"/>
      <c r="DKN565" s="115"/>
      <c r="DKO565" s="115"/>
      <c r="DKP565" s="115"/>
      <c r="DKQ565" s="115"/>
      <c r="DKR565" s="115"/>
      <c r="DKS565" s="115"/>
      <c r="DKT565" s="115"/>
      <c r="DKU565" s="115"/>
      <c r="DKV565" s="115"/>
      <c r="DKW565" s="115"/>
      <c r="DKX565" s="115"/>
      <c r="DKY565" s="115"/>
      <c r="DKZ565" s="115"/>
      <c r="DLA565" s="115"/>
      <c r="DLB565" s="115"/>
      <c r="DLC565" s="115"/>
      <c r="DLD565" s="115"/>
      <c r="DLE565" s="115"/>
      <c r="DLF565" s="115"/>
      <c r="DLG565" s="115"/>
      <c r="DLH565" s="115"/>
      <c r="DLI565" s="115"/>
      <c r="DLJ565" s="115"/>
      <c r="DLK565" s="115"/>
      <c r="DLL565" s="115"/>
      <c r="DLM565" s="115"/>
      <c r="DLN565" s="115"/>
      <c r="DLO565" s="115"/>
      <c r="DLP565" s="115"/>
      <c r="DLQ565" s="115"/>
      <c r="DLR565" s="115"/>
      <c r="DLS565" s="115"/>
      <c r="DLT565" s="115"/>
      <c r="DLU565" s="115"/>
      <c r="DLV565" s="115"/>
      <c r="DLW565" s="115"/>
      <c r="DLX565" s="115"/>
      <c r="DLY565" s="115"/>
      <c r="DLZ565" s="115"/>
      <c r="DMA565" s="115"/>
      <c r="DMB565" s="115"/>
      <c r="DMC565" s="115"/>
      <c r="DMD565" s="115"/>
      <c r="DME565" s="115"/>
      <c r="DMF565" s="115"/>
      <c r="DMG565" s="115"/>
      <c r="DMH565" s="115"/>
      <c r="DMI565" s="115"/>
      <c r="DMJ565" s="115"/>
      <c r="DMK565" s="115"/>
      <c r="DML565" s="115"/>
      <c r="DMM565" s="115"/>
      <c r="DMN565" s="115"/>
      <c r="DMO565" s="115"/>
      <c r="DMP565" s="115"/>
      <c r="DMQ565" s="115"/>
      <c r="DMR565" s="115"/>
      <c r="DMS565" s="115"/>
      <c r="DMT565" s="115"/>
      <c r="DMU565" s="115"/>
      <c r="DMV565" s="115"/>
      <c r="DMW565" s="115"/>
      <c r="DMX565" s="115"/>
      <c r="DMY565" s="115"/>
      <c r="DMZ565" s="115"/>
      <c r="DNA565" s="115"/>
      <c r="DNB565" s="115"/>
      <c r="DNC565" s="115"/>
      <c r="DND565" s="115"/>
      <c r="DNE565" s="115"/>
      <c r="DNF565" s="115"/>
      <c r="DNG565" s="115"/>
      <c r="DNH565" s="115"/>
      <c r="DNI565" s="115"/>
      <c r="DNJ565" s="115"/>
      <c r="DNK565" s="115"/>
      <c r="DNL565" s="115"/>
      <c r="DNM565" s="115"/>
      <c r="DNN565" s="115"/>
      <c r="DNO565" s="115"/>
      <c r="DNP565" s="115"/>
      <c r="DNQ565" s="115"/>
      <c r="DNR565" s="115"/>
      <c r="DNS565" s="115"/>
      <c r="DNT565" s="115"/>
      <c r="DNU565" s="115"/>
      <c r="DNV565" s="115"/>
      <c r="DNW565" s="115"/>
      <c r="DNX565" s="115"/>
      <c r="DNY565" s="115"/>
      <c r="DNZ565" s="115"/>
      <c r="DOA565" s="115"/>
      <c r="DOB565" s="115"/>
      <c r="DOC565" s="115"/>
      <c r="DOD565" s="115"/>
      <c r="DOE565" s="115"/>
      <c r="DOF565" s="115"/>
      <c r="DOG565" s="115"/>
      <c r="DOH565" s="115"/>
      <c r="DOI565" s="115"/>
      <c r="DOJ565" s="115"/>
      <c r="DOK565" s="115"/>
      <c r="DOL565" s="115"/>
      <c r="DOM565" s="115"/>
      <c r="DON565" s="115"/>
      <c r="DOO565" s="115"/>
      <c r="DOP565" s="115"/>
      <c r="DOQ565" s="115"/>
      <c r="DOR565" s="115"/>
      <c r="DOS565" s="115"/>
      <c r="DOT565" s="115"/>
      <c r="DOU565" s="115"/>
      <c r="DOV565" s="115"/>
      <c r="DOW565" s="115"/>
      <c r="DOX565" s="115"/>
      <c r="DOY565" s="115"/>
      <c r="DOZ565" s="115"/>
      <c r="DPA565" s="115"/>
      <c r="DPB565" s="115"/>
      <c r="DPC565" s="115"/>
      <c r="DPD565" s="115"/>
      <c r="DPE565" s="115"/>
      <c r="DPF565" s="115"/>
      <c r="DPG565" s="115"/>
      <c r="DPH565" s="115"/>
      <c r="DPI565" s="115"/>
      <c r="DPJ565" s="115"/>
      <c r="DPK565" s="115"/>
      <c r="DPL565" s="115"/>
      <c r="DPM565" s="115"/>
      <c r="DPN565" s="115"/>
      <c r="DPO565" s="115"/>
      <c r="DPP565" s="115"/>
      <c r="DPQ565" s="115"/>
      <c r="DPR565" s="115"/>
      <c r="DPS565" s="115"/>
      <c r="DPT565" s="115"/>
      <c r="DPU565" s="115"/>
      <c r="DPV565" s="115"/>
      <c r="DPW565" s="115"/>
      <c r="DPX565" s="115"/>
      <c r="DPY565" s="115"/>
      <c r="DPZ565" s="115"/>
      <c r="DQA565" s="115"/>
      <c r="DQB565" s="115"/>
      <c r="DQC565" s="115"/>
      <c r="DQD565" s="115"/>
      <c r="DQE565" s="115"/>
      <c r="DQF565" s="115"/>
      <c r="DQG565" s="115"/>
      <c r="DQH565" s="115"/>
      <c r="DQI565" s="115"/>
      <c r="DQJ565" s="115"/>
      <c r="DQK565" s="115"/>
      <c r="DQL565" s="115"/>
      <c r="DQM565" s="115"/>
      <c r="DQN565" s="115"/>
      <c r="DQO565" s="115"/>
      <c r="DQP565" s="115"/>
      <c r="DQQ565" s="115"/>
      <c r="DQR565" s="115"/>
      <c r="DQS565" s="115"/>
      <c r="DQT565" s="115"/>
      <c r="DQU565" s="115"/>
      <c r="DQV565" s="115"/>
      <c r="DQW565" s="115"/>
      <c r="DQX565" s="115"/>
      <c r="DQY565" s="115"/>
      <c r="DQZ565" s="115"/>
      <c r="DRA565" s="115"/>
      <c r="DRB565" s="115"/>
      <c r="DRC565" s="115"/>
      <c r="DRD565" s="115"/>
      <c r="DRE565" s="115"/>
      <c r="DRF565" s="115"/>
      <c r="DRG565" s="115"/>
      <c r="DRH565" s="115"/>
      <c r="DRI565" s="115"/>
      <c r="DRJ565" s="115"/>
      <c r="DRK565" s="115"/>
      <c r="DRL565" s="115"/>
      <c r="DRM565" s="115"/>
      <c r="DRN565" s="115"/>
      <c r="DRO565" s="115"/>
      <c r="DRP565" s="115"/>
      <c r="DRQ565" s="115"/>
      <c r="DRR565" s="115"/>
      <c r="DRS565" s="115"/>
      <c r="DRT565" s="115"/>
      <c r="DRU565" s="115"/>
      <c r="DRV565" s="115"/>
      <c r="DRW565" s="115"/>
      <c r="DRX565" s="115"/>
      <c r="DRY565" s="115"/>
      <c r="DRZ565" s="115"/>
      <c r="DSA565" s="115"/>
      <c r="DSB565" s="115"/>
      <c r="DSC565" s="115"/>
      <c r="DSD565" s="115"/>
      <c r="DSE565" s="115"/>
      <c r="DSF565" s="115"/>
      <c r="DSG565" s="115"/>
      <c r="DSH565" s="115"/>
      <c r="DSI565" s="115"/>
      <c r="DSJ565" s="115"/>
      <c r="DSK565" s="115"/>
      <c r="DSL565" s="115"/>
      <c r="DSM565" s="115"/>
      <c r="DSN565" s="115"/>
      <c r="DSO565" s="115"/>
      <c r="DSP565" s="115"/>
      <c r="DSQ565" s="115"/>
      <c r="DSR565" s="115"/>
      <c r="DSS565" s="115"/>
      <c r="DST565" s="115"/>
      <c r="DSU565" s="115"/>
      <c r="DSV565" s="115"/>
      <c r="DSW565" s="115"/>
      <c r="DSX565" s="115"/>
      <c r="DSY565" s="115"/>
      <c r="DSZ565" s="115"/>
      <c r="DTA565" s="115"/>
      <c r="DTB565" s="115"/>
      <c r="DTC565" s="115"/>
      <c r="DTD565" s="115"/>
      <c r="DTE565" s="115"/>
      <c r="DTF565" s="115"/>
      <c r="DTG565" s="115"/>
      <c r="DTH565" s="115"/>
      <c r="DTI565" s="115"/>
      <c r="DTJ565" s="115"/>
      <c r="DTK565" s="115"/>
      <c r="DTL565" s="115"/>
      <c r="DTM565" s="115"/>
      <c r="DTN565" s="115"/>
      <c r="DTO565" s="115"/>
      <c r="DTP565" s="115"/>
      <c r="DTQ565" s="115"/>
      <c r="DTR565" s="115"/>
      <c r="DTS565" s="115"/>
      <c r="DTT565" s="115"/>
      <c r="DTU565" s="115"/>
      <c r="DTV565" s="115"/>
      <c r="DTW565" s="115"/>
      <c r="DTX565" s="115"/>
      <c r="DTY565" s="115"/>
      <c r="DTZ565" s="115"/>
      <c r="DUA565" s="115"/>
      <c r="DUB565" s="115"/>
      <c r="DUC565" s="115"/>
      <c r="DUD565" s="115"/>
      <c r="DUE565" s="115"/>
      <c r="DUF565" s="115"/>
      <c r="DUG565" s="115"/>
      <c r="DUH565" s="115"/>
      <c r="DUI565" s="115"/>
      <c r="DUJ565" s="115"/>
      <c r="DUK565" s="115"/>
      <c r="DUL565" s="115"/>
      <c r="DUM565" s="115"/>
      <c r="DUN565" s="115"/>
      <c r="DUO565" s="115"/>
      <c r="DUP565" s="115"/>
      <c r="DUQ565" s="115"/>
      <c r="DUR565" s="115"/>
      <c r="DUS565" s="115"/>
      <c r="DUT565" s="115"/>
      <c r="DUU565" s="115"/>
      <c r="DUV565" s="115"/>
      <c r="DUW565" s="115"/>
      <c r="DUX565" s="115"/>
      <c r="DUY565" s="115"/>
      <c r="DUZ565" s="115"/>
      <c r="DVA565" s="115"/>
      <c r="DVB565" s="115"/>
      <c r="DVC565" s="115"/>
      <c r="DVD565" s="115"/>
      <c r="DVE565" s="115"/>
      <c r="DVF565" s="115"/>
      <c r="DVG565" s="115"/>
      <c r="DVH565" s="115"/>
      <c r="DVI565" s="115"/>
      <c r="DVJ565" s="115"/>
      <c r="DVK565" s="115"/>
      <c r="DVL565" s="115"/>
      <c r="DVM565" s="115"/>
      <c r="DVN565" s="115"/>
      <c r="DVO565" s="115"/>
      <c r="DVP565" s="115"/>
      <c r="DVQ565" s="115"/>
      <c r="DVR565" s="115"/>
      <c r="DVS565" s="115"/>
      <c r="DVT565" s="115"/>
      <c r="DVU565" s="115"/>
      <c r="DVV565" s="115"/>
      <c r="DVW565" s="115"/>
      <c r="DVX565" s="115"/>
      <c r="DVY565" s="115"/>
      <c r="DVZ565" s="115"/>
      <c r="DWA565" s="115"/>
      <c r="DWB565" s="115"/>
      <c r="DWC565" s="115"/>
      <c r="DWD565" s="115"/>
      <c r="DWE565" s="115"/>
      <c r="DWF565" s="115"/>
      <c r="DWG565" s="115"/>
      <c r="DWH565" s="115"/>
      <c r="DWI565" s="115"/>
      <c r="DWJ565" s="115"/>
      <c r="DWK565" s="115"/>
      <c r="DWL565" s="115"/>
      <c r="DWM565" s="115"/>
      <c r="DWN565" s="115"/>
      <c r="DWO565" s="115"/>
      <c r="DWP565" s="115"/>
      <c r="DWQ565" s="115"/>
      <c r="DWR565" s="115"/>
      <c r="DWS565" s="115"/>
      <c r="DWT565" s="115"/>
      <c r="DWU565" s="115"/>
      <c r="DWV565" s="115"/>
      <c r="DWW565" s="115"/>
      <c r="DWX565" s="115"/>
      <c r="DWY565" s="115"/>
      <c r="DWZ565" s="115"/>
      <c r="DXA565" s="115"/>
      <c r="DXB565" s="115"/>
      <c r="DXC565" s="115"/>
      <c r="DXD565" s="115"/>
      <c r="DXE565" s="115"/>
      <c r="DXF565" s="115"/>
      <c r="DXG565" s="115"/>
      <c r="DXH565" s="115"/>
      <c r="DXI565" s="115"/>
      <c r="DXJ565" s="115"/>
      <c r="DXK565" s="115"/>
      <c r="DXL565" s="115"/>
      <c r="DXM565" s="115"/>
      <c r="DXN565" s="115"/>
      <c r="DXO565" s="115"/>
      <c r="DXP565" s="115"/>
      <c r="DXQ565" s="115"/>
      <c r="DXR565" s="115"/>
      <c r="DXS565" s="115"/>
      <c r="DXT565" s="115"/>
      <c r="DXU565" s="115"/>
      <c r="DXV565" s="115"/>
      <c r="DXW565" s="115"/>
      <c r="DXX565" s="115"/>
      <c r="DXY565" s="115"/>
      <c r="DXZ565" s="115"/>
      <c r="DYA565" s="115"/>
      <c r="DYB565" s="115"/>
      <c r="DYC565" s="115"/>
      <c r="DYD565" s="115"/>
      <c r="DYE565" s="115"/>
      <c r="DYF565" s="115"/>
      <c r="DYG565" s="115"/>
      <c r="DYH565" s="115"/>
      <c r="DYI565" s="115"/>
      <c r="DYJ565" s="115"/>
      <c r="DYK565" s="115"/>
      <c r="DYL565" s="115"/>
      <c r="DYM565" s="115"/>
      <c r="DYN565" s="115"/>
      <c r="DYO565" s="115"/>
      <c r="DYP565" s="115"/>
      <c r="DYQ565" s="115"/>
      <c r="DYR565" s="115"/>
      <c r="DYS565" s="115"/>
      <c r="DYT565" s="115"/>
      <c r="DYU565" s="115"/>
      <c r="DYV565" s="115"/>
      <c r="DYW565" s="115"/>
      <c r="DYX565" s="115"/>
      <c r="DYY565" s="115"/>
      <c r="DYZ565" s="115"/>
      <c r="DZA565" s="115"/>
      <c r="DZB565" s="115"/>
      <c r="DZC565" s="115"/>
      <c r="DZD565" s="115"/>
      <c r="DZE565" s="115"/>
      <c r="DZF565" s="115"/>
      <c r="DZG565" s="115"/>
      <c r="DZH565" s="115"/>
      <c r="DZI565" s="115"/>
      <c r="DZJ565" s="115"/>
      <c r="DZK565" s="115"/>
      <c r="DZL565" s="115"/>
      <c r="DZM565" s="115"/>
      <c r="DZN565" s="115"/>
      <c r="DZO565" s="115"/>
      <c r="DZP565" s="115"/>
      <c r="DZQ565" s="115"/>
      <c r="DZR565" s="115"/>
      <c r="DZS565" s="115"/>
      <c r="DZT565" s="115"/>
      <c r="DZU565" s="115"/>
      <c r="DZV565" s="115"/>
      <c r="DZW565" s="115"/>
      <c r="DZX565" s="115"/>
      <c r="DZY565" s="115"/>
      <c r="DZZ565" s="115"/>
      <c r="EAA565" s="115"/>
      <c r="EAB565" s="115"/>
      <c r="EAC565" s="115"/>
      <c r="EAD565" s="115"/>
      <c r="EAE565" s="115"/>
      <c r="EAF565" s="115"/>
      <c r="EAG565" s="115"/>
      <c r="EAH565" s="115"/>
      <c r="EAI565" s="115"/>
      <c r="EAJ565" s="115"/>
      <c r="EAK565" s="115"/>
      <c r="EAL565" s="115"/>
      <c r="EAM565" s="115"/>
      <c r="EAN565" s="115"/>
      <c r="EAO565" s="115"/>
      <c r="EAP565" s="115"/>
      <c r="EAQ565" s="115"/>
      <c r="EAR565" s="115"/>
      <c r="EAS565" s="115"/>
      <c r="EAT565" s="115"/>
      <c r="EAU565" s="115"/>
      <c r="EAV565" s="115"/>
      <c r="EAW565" s="115"/>
      <c r="EAX565" s="115"/>
      <c r="EAY565" s="115"/>
      <c r="EAZ565" s="115"/>
      <c r="EBA565" s="115"/>
      <c r="EBB565" s="115"/>
      <c r="EBC565" s="115"/>
      <c r="EBD565" s="115"/>
      <c r="EBE565" s="115"/>
      <c r="EBF565" s="115"/>
      <c r="EBG565" s="115"/>
      <c r="EBH565" s="115"/>
      <c r="EBI565" s="115"/>
      <c r="EBJ565" s="115"/>
      <c r="EBK565" s="115"/>
      <c r="EBL565" s="115"/>
      <c r="EBM565" s="115"/>
      <c r="EBN565" s="115"/>
      <c r="EBO565" s="115"/>
      <c r="EBP565" s="115"/>
      <c r="EBQ565" s="115"/>
      <c r="EBR565" s="115"/>
      <c r="EBS565" s="115"/>
      <c r="EBT565" s="115"/>
      <c r="EBU565" s="115"/>
      <c r="EBV565" s="115"/>
      <c r="EBW565" s="115"/>
      <c r="EBX565" s="115"/>
      <c r="EBY565" s="115"/>
      <c r="EBZ565" s="115"/>
      <c r="ECA565" s="115"/>
      <c r="ECB565" s="115"/>
      <c r="ECC565" s="115"/>
      <c r="ECD565" s="115"/>
      <c r="ECE565" s="115"/>
      <c r="ECF565" s="115"/>
      <c r="ECG565" s="115"/>
      <c r="ECH565" s="115"/>
      <c r="ECI565" s="115"/>
      <c r="ECJ565" s="115"/>
      <c r="ECK565" s="115"/>
      <c r="ECL565" s="115"/>
      <c r="ECM565" s="115"/>
      <c r="ECN565" s="115"/>
      <c r="ECO565" s="115"/>
      <c r="ECP565" s="115"/>
      <c r="ECQ565" s="115"/>
      <c r="ECR565" s="115"/>
      <c r="ECS565" s="115"/>
      <c r="ECT565" s="115"/>
      <c r="ECU565" s="115"/>
      <c r="ECV565" s="115"/>
      <c r="ECW565" s="115"/>
      <c r="ECX565" s="115"/>
      <c r="ECY565" s="115"/>
      <c r="ECZ565" s="115"/>
      <c r="EDA565" s="115"/>
      <c r="EDB565" s="115"/>
      <c r="EDC565" s="115"/>
      <c r="EDD565" s="115"/>
      <c r="EDE565" s="115"/>
      <c r="EDF565" s="115"/>
      <c r="EDG565" s="115"/>
      <c r="EDH565" s="115"/>
      <c r="EDI565" s="115"/>
      <c r="EDJ565" s="115"/>
      <c r="EDK565" s="115"/>
      <c r="EDL565" s="115"/>
      <c r="EDM565" s="115"/>
      <c r="EDN565" s="115"/>
      <c r="EDO565" s="115"/>
      <c r="EDP565" s="115"/>
      <c r="EDQ565" s="115"/>
      <c r="EDR565" s="115"/>
      <c r="EDS565" s="115"/>
      <c r="EDT565" s="115"/>
      <c r="EDU565" s="115"/>
      <c r="EDV565" s="115"/>
      <c r="EDW565" s="115"/>
      <c r="EDX565" s="115"/>
      <c r="EDY565" s="115"/>
      <c r="EDZ565" s="115"/>
      <c r="EEA565" s="115"/>
      <c r="EEB565" s="115"/>
      <c r="EEC565" s="115"/>
      <c r="EED565" s="115"/>
      <c r="EEE565" s="115"/>
      <c r="EEF565" s="115"/>
      <c r="EEG565" s="115"/>
      <c r="EEH565" s="115"/>
      <c r="EEI565" s="115"/>
      <c r="EEJ565" s="115"/>
      <c r="EEK565" s="115"/>
      <c r="EEL565" s="115"/>
      <c r="EEM565" s="115"/>
      <c r="EEN565" s="115"/>
      <c r="EEO565" s="115"/>
      <c r="EEP565" s="115"/>
      <c r="EEQ565" s="115"/>
      <c r="EER565" s="115"/>
      <c r="EES565" s="115"/>
      <c r="EET565" s="115"/>
      <c r="EEU565" s="115"/>
      <c r="EEV565" s="115"/>
      <c r="EEW565" s="115"/>
      <c r="EEX565" s="115"/>
      <c r="EEY565" s="115"/>
      <c r="EEZ565" s="115"/>
      <c r="EFA565" s="115"/>
      <c r="EFB565" s="115"/>
      <c r="EFC565" s="115"/>
      <c r="EFD565" s="115"/>
      <c r="EFE565" s="115"/>
      <c r="EFF565" s="115"/>
      <c r="EFG565" s="115"/>
      <c r="EFH565" s="115"/>
      <c r="EFI565" s="115"/>
      <c r="EFJ565" s="115"/>
      <c r="EFK565" s="115"/>
      <c r="EFL565" s="115"/>
      <c r="EFM565" s="115"/>
      <c r="EFN565" s="115"/>
      <c r="EFO565" s="115"/>
      <c r="EFP565" s="115"/>
      <c r="EFQ565" s="115"/>
      <c r="EFR565" s="115"/>
      <c r="EFS565" s="115"/>
      <c r="EFT565" s="115"/>
      <c r="EFU565" s="115"/>
      <c r="EFV565" s="115"/>
      <c r="EFW565" s="115"/>
      <c r="EFX565" s="115"/>
      <c r="EFY565" s="115"/>
      <c r="EFZ565" s="115"/>
      <c r="EGA565" s="115"/>
      <c r="EGB565" s="115"/>
      <c r="EGC565" s="115"/>
      <c r="EGD565" s="115"/>
      <c r="EGE565" s="115"/>
      <c r="EGF565" s="115"/>
      <c r="EGG565" s="115"/>
      <c r="EGH565" s="115"/>
      <c r="EGI565" s="115"/>
      <c r="EGJ565" s="115"/>
      <c r="EGK565" s="115"/>
      <c r="EGL565" s="115"/>
      <c r="EGM565" s="115"/>
      <c r="EGN565" s="115"/>
      <c r="EGO565" s="115"/>
      <c r="EGP565" s="115"/>
      <c r="EGQ565" s="115"/>
      <c r="EGR565" s="115"/>
      <c r="EGS565" s="115"/>
      <c r="EGT565" s="115"/>
      <c r="EGU565" s="115"/>
      <c r="EGV565" s="115"/>
      <c r="EGW565" s="115"/>
      <c r="EGX565" s="115"/>
      <c r="EGY565" s="115"/>
      <c r="EGZ565" s="115"/>
      <c r="EHA565" s="115"/>
      <c r="EHB565" s="115"/>
      <c r="EHC565" s="115"/>
      <c r="EHD565" s="115"/>
      <c r="EHE565" s="115"/>
      <c r="EHF565" s="115"/>
      <c r="EHG565" s="115"/>
      <c r="EHH565" s="115"/>
      <c r="EHI565" s="115"/>
      <c r="EHJ565" s="115"/>
      <c r="EHK565" s="115"/>
      <c r="EHL565" s="115"/>
      <c r="EHM565" s="115"/>
      <c r="EHN565" s="115"/>
      <c r="EHO565" s="115"/>
      <c r="EHP565" s="115"/>
      <c r="EHQ565" s="115"/>
      <c r="EHR565" s="115"/>
      <c r="EHS565" s="115"/>
      <c r="EHT565" s="115"/>
      <c r="EHU565" s="115"/>
      <c r="EHV565" s="115"/>
      <c r="EHW565" s="115"/>
      <c r="EHX565" s="115"/>
      <c r="EHY565" s="115"/>
      <c r="EHZ565" s="115"/>
      <c r="EIA565" s="115"/>
      <c r="EIB565" s="115"/>
      <c r="EIC565" s="115"/>
      <c r="EID565" s="115"/>
      <c r="EIE565" s="115"/>
      <c r="EIF565" s="115"/>
      <c r="EIG565" s="115"/>
      <c r="EIH565" s="115"/>
      <c r="EII565" s="115"/>
      <c r="EIJ565" s="115"/>
      <c r="EIK565" s="115"/>
      <c r="EIL565" s="115"/>
      <c r="EIM565" s="115"/>
      <c r="EIN565" s="115"/>
      <c r="EIO565" s="115"/>
      <c r="EIP565" s="115"/>
      <c r="EIQ565" s="115"/>
      <c r="EIR565" s="115"/>
      <c r="EIS565" s="115"/>
      <c r="EIT565" s="115"/>
      <c r="EIU565" s="115"/>
      <c r="EIV565" s="115"/>
      <c r="EIW565" s="115"/>
      <c r="EIX565" s="115"/>
      <c r="EIY565" s="115"/>
      <c r="EIZ565" s="115"/>
      <c r="EJA565" s="115"/>
      <c r="EJB565" s="115"/>
      <c r="EJC565" s="115"/>
      <c r="EJD565" s="115"/>
      <c r="EJE565" s="115"/>
      <c r="EJF565" s="115"/>
      <c r="EJG565" s="115"/>
      <c r="EJH565" s="115"/>
      <c r="EJI565" s="115"/>
      <c r="EJJ565" s="115"/>
      <c r="EJK565" s="115"/>
      <c r="EJL565" s="115"/>
      <c r="EJM565" s="115"/>
      <c r="EJN565" s="115"/>
      <c r="EJO565" s="115"/>
      <c r="EJP565" s="115"/>
      <c r="EJQ565" s="115"/>
      <c r="EJR565" s="115"/>
      <c r="EJS565" s="115"/>
      <c r="EJT565" s="115"/>
      <c r="EJU565" s="115"/>
      <c r="EJV565" s="115"/>
      <c r="EJW565" s="115"/>
      <c r="EJX565" s="115"/>
      <c r="EJY565" s="115"/>
      <c r="EJZ565" s="115"/>
      <c r="EKA565" s="115"/>
      <c r="EKB565" s="115"/>
      <c r="EKC565" s="115"/>
      <c r="EKD565" s="115"/>
      <c r="EKE565" s="115"/>
      <c r="EKF565" s="115"/>
      <c r="EKG565" s="115"/>
      <c r="EKH565" s="115"/>
      <c r="EKI565" s="115"/>
      <c r="EKJ565" s="115"/>
      <c r="EKK565" s="115"/>
      <c r="EKL565" s="115"/>
      <c r="EKM565" s="115"/>
      <c r="EKN565" s="115"/>
      <c r="EKO565" s="115"/>
      <c r="EKP565" s="115"/>
      <c r="EKQ565" s="115"/>
      <c r="EKR565" s="115"/>
      <c r="EKS565" s="115"/>
      <c r="EKT565" s="115"/>
      <c r="EKU565" s="115"/>
      <c r="EKV565" s="115"/>
      <c r="EKW565" s="115"/>
      <c r="EKX565" s="115"/>
      <c r="EKY565" s="115"/>
      <c r="EKZ565" s="115"/>
      <c r="ELA565" s="115"/>
      <c r="ELB565" s="115"/>
      <c r="ELC565" s="115"/>
      <c r="ELD565" s="115"/>
      <c r="ELE565" s="115"/>
      <c r="ELF565" s="115"/>
      <c r="ELG565" s="115"/>
      <c r="ELH565" s="115"/>
      <c r="ELI565" s="115"/>
      <c r="ELJ565" s="115"/>
      <c r="ELK565" s="115"/>
      <c r="ELL565" s="115"/>
      <c r="ELM565" s="115"/>
      <c r="ELN565" s="115"/>
      <c r="ELO565" s="115"/>
      <c r="ELP565" s="115"/>
      <c r="ELQ565" s="115"/>
      <c r="ELR565" s="115"/>
      <c r="ELS565" s="115"/>
      <c r="ELT565" s="115"/>
      <c r="ELU565" s="115"/>
      <c r="ELV565" s="115"/>
      <c r="ELW565" s="115"/>
      <c r="ELX565" s="115"/>
      <c r="ELY565" s="115"/>
      <c r="ELZ565" s="115"/>
      <c r="EMA565" s="115"/>
      <c r="EMB565" s="115"/>
      <c r="EMC565" s="115"/>
      <c r="EMD565" s="115"/>
      <c r="EME565" s="115"/>
      <c r="EMF565" s="115"/>
      <c r="EMG565" s="115"/>
      <c r="EMH565" s="115"/>
      <c r="EMI565" s="115"/>
      <c r="EMJ565" s="115"/>
      <c r="EMK565" s="115"/>
      <c r="EML565" s="115"/>
      <c r="EMM565" s="115"/>
      <c r="EMN565" s="115"/>
      <c r="EMO565" s="115"/>
      <c r="EMP565" s="115"/>
      <c r="EMQ565" s="115"/>
      <c r="EMR565" s="115"/>
      <c r="EMS565" s="115"/>
      <c r="EMT565" s="115"/>
      <c r="EMU565" s="115"/>
      <c r="EMV565" s="115"/>
      <c r="EMW565" s="115"/>
      <c r="EMX565" s="115"/>
      <c r="EMY565" s="115"/>
      <c r="EMZ565" s="115"/>
      <c r="ENA565" s="115"/>
      <c r="ENB565" s="115"/>
      <c r="ENC565" s="115"/>
      <c r="END565" s="115"/>
      <c r="ENE565" s="115"/>
      <c r="ENF565" s="115"/>
      <c r="ENG565" s="115"/>
      <c r="ENH565" s="115"/>
      <c r="ENI565" s="115"/>
      <c r="ENJ565" s="115"/>
      <c r="ENK565" s="115"/>
      <c r="ENL565" s="115"/>
      <c r="ENM565" s="115"/>
      <c r="ENN565" s="115"/>
      <c r="ENO565" s="115"/>
      <c r="ENP565" s="115"/>
      <c r="ENQ565" s="115"/>
      <c r="ENR565" s="115"/>
      <c r="ENS565" s="115"/>
      <c r="ENT565" s="115"/>
      <c r="ENU565" s="115"/>
      <c r="ENV565" s="115"/>
      <c r="ENW565" s="115"/>
      <c r="ENX565" s="115"/>
      <c r="ENY565" s="115"/>
      <c r="ENZ565" s="115"/>
      <c r="EOA565" s="115"/>
      <c r="EOB565" s="115"/>
      <c r="EOC565" s="115"/>
      <c r="EOD565" s="115"/>
      <c r="EOE565" s="115"/>
      <c r="EOF565" s="115"/>
      <c r="EOG565" s="115"/>
      <c r="EOH565" s="115"/>
      <c r="EOI565" s="115"/>
      <c r="EOJ565" s="115"/>
      <c r="EOK565" s="115"/>
      <c r="EOL565" s="115"/>
      <c r="EOM565" s="115"/>
      <c r="EON565" s="115"/>
      <c r="EOO565" s="115"/>
      <c r="EOP565" s="115"/>
      <c r="EOQ565" s="115"/>
      <c r="EOR565" s="115"/>
      <c r="EOS565" s="115"/>
      <c r="EOT565" s="115"/>
      <c r="EOU565" s="115"/>
      <c r="EOV565" s="115"/>
      <c r="EOW565" s="115"/>
      <c r="EOX565" s="115"/>
      <c r="EOY565" s="115"/>
      <c r="EOZ565" s="115"/>
      <c r="EPA565" s="115"/>
      <c r="EPB565" s="115"/>
      <c r="EPC565" s="115"/>
      <c r="EPD565" s="115"/>
      <c r="EPE565" s="115"/>
      <c r="EPF565" s="115"/>
      <c r="EPG565" s="115"/>
      <c r="EPH565" s="115"/>
      <c r="EPI565" s="115"/>
      <c r="EPJ565" s="115"/>
      <c r="EPK565" s="115"/>
      <c r="EPL565" s="115"/>
      <c r="EPM565" s="115"/>
      <c r="EPN565" s="115"/>
      <c r="EPO565" s="115"/>
      <c r="EPP565" s="115"/>
      <c r="EPQ565" s="115"/>
      <c r="EPR565" s="115"/>
      <c r="EPS565" s="115"/>
      <c r="EPT565" s="115"/>
      <c r="EPU565" s="115"/>
      <c r="EPV565" s="115"/>
      <c r="EPW565" s="115"/>
      <c r="EPX565" s="115"/>
      <c r="EPY565" s="115"/>
      <c r="EPZ565" s="115"/>
      <c r="EQA565" s="115"/>
      <c r="EQB565" s="115"/>
      <c r="EQC565" s="115"/>
      <c r="EQD565" s="115"/>
      <c r="EQE565" s="115"/>
      <c r="EQF565" s="115"/>
      <c r="EQG565" s="115"/>
      <c r="EQH565" s="115"/>
      <c r="EQI565" s="115"/>
      <c r="EQJ565" s="115"/>
      <c r="EQK565" s="115"/>
      <c r="EQL565" s="115"/>
      <c r="EQM565" s="115"/>
      <c r="EQN565" s="115"/>
      <c r="EQO565" s="115"/>
      <c r="EQP565" s="115"/>
      <c r="EQQ565" s="115"/>
      <c r="EQR565" s="115"/>
      <c r="EQS565" s="115"/>
      <c r="EQT565" s="115"/>
      <c r="EQU565" s="115"/>
      <c r="EQV565" s="115"/>
      <c r="EQW565" s="115"/>
      <c r="EQX565" s="115"/>
      <c r="EQY565" s="115"/>
      <c r="EQZ565" s="115"/>
      <c r="ERA565" s="115"/>
      <c r="ERB565" s="115"/>
      <c r="ERC565" s="115"/>
      <c r="ERD565" s="115"/>
      <c r="ERE565" s="115"/>
      <c r="ERF565" s="115"/>
      <c r="ERG565" s="115"/>
      <c r="ERH565" s="115"/>
      <c r="ERI565" s="115"/>
      <c r="ERJ565" s="115"/>
      <c r="ERK565" s="115"/>
      <c r="ERL565" s="115"/>
      <c r="ERM565" s="115"/>
      <c r="ERN565" s="115"/>
      <c r="ERO565" s="115"/>
      <c r="ERP565" s="115"/>
      <c r="ERQ565" s="115"/>
      <c r="ERR565" s="115"/>
      <c r="ERS565" s="115"/>
      <c r="ERT565" s="115"/>
      <c r="ERU565" s="115"/>
      <c r="ERV565" s="115"/>
      <c r="ERW565" s="115"/>
      <c r="ERX565" s="115"/>
      <c r="ERY565" s="115"/>
      <c r="ERZ565" s="115"/>
      <c r="ESA565" s="115"/>
      <c r="ESB565" s="115"/>
      <c r="ESC565" s="115"/>
      <c r="ESD565" s="115"/>
      <c r="ESE565" s="115"/>
      <c r="ESF565" s="115"/>
      <c r="ESG565" s="115"/>
      <c r="ESH565" s="115"/>
      <c r="ESI565" s="115"/>
      <c r="ESJ565" s="115"/>
      <c r="ESK565" s="115"/>
      <c r="ESL565" s="115"/>
      <c r="ESM565" s="115"/>
      <c r="ESN565" s="115"/>
      <c r="ESO565" s="115"/>
      <c r="ESP565" s="115"/>
      <c r="ESQ565" s="115"/>
      <c r="ESR565" s="115"/>
      <c r="ESS565" s="115"/>
      <c r="EST565" s="115"/>
      <c r="ESU565" s="115"/>
      <c r="ESV565" s="115"/>
      <c r="ESW565" s="115"/>
      <c r="ESX565" s="115"/>
      <c r="ESY565" s="115"/>
      <c r="ESZ565" s="115"/>
      <c r="ETA565" s="115"/>
      <c r="ETB565" s="115"/>
      <c r="ETC565" s="115"/>
      <c r="ETD565" s="115"/>
      <c r="ETE565" s="115"/>
      <c r="ETF565" s="115"/>
      <c r="ETG565" s="115"/>
      <c r="ETH565" s="115"/>
      <c r="ETI565" s="115"/>
      <c r="ETJ565" s="115"/>
      <c r="ETK565" s="115"/>
      <c r="ETL565" s="115"/>
      <c r="ETM565" s="115"/>
      <c r="ETN565" s="115"/>
      <c r="ETO565" s="115"/>
      <c r="ETP565" s="115"/>
      <c r="ETQ565" s="115"/>
      <c r="ETR565" s="115"/>
      <c r="ETS565" s="115"/>
      <c r="ETT565" s="115"/>
      <c r="ETU565" s="115"/>
      <c r="ETV565" s="115"/>
      <c r="ETW565" s="115"/>
      <c r="ETX565" s="115"/>
      <c r="ETY565" s="115"/>
      <c r="ETZ565" s="115"/>
      <c r="EUA565" s="115"/>
      <c r="EUB565" s="115"/>
      <c r="EUC565" s="115"/>
      <c r="EUD565" s="115"/>
      <c r="EUE565" s="115"/>
      <c r="EUF565" s="115"/>
      <c r="EUG565" s="115"/>
      <c r="EUH565" s="115"/>
      <c r="EUI565" s="115"/>
      <c r="EUJ565" s="115"/>
      <c r="EUK565" s="115"/>
      <c r="EUL565" s="115"/>
      <c r="EUM565" s="115"/>
      <c r="EUN565" s="115"/>
      <c r="EUO565" s="115"/>
      <c r="EUP565" s="115"/>
      <c r="EUQ565" s="115"/>
      <c r="EUR565" s="115"/>
      <c r="EUS565" s="115"/>
      <c r="EUT565" s="115"/>
      <c r="EUU565" s="115"/>
      <c r="EUV565" s="115"/>
      <c r="EUW565" s="115"/>
      <c r="EUX565" s="115"/>
      <c r="EUY565" s="115"/>
      <c r="EUZ565" s="115"/>
      <c r="EVA565" s="115"/>
      <c r="EVB565" s="115"/>
      <c r="EVC565" s="115"/>
      <c r="EVD565" s="115"/>
      <c r="EVE565" s="115"/>
      <c r="EVF565" s="115"/>
      <c r="EVG565" s="115"/>
      <c r="EVH565" s="115"/>
      <c r="EVI565" s="115"/>
      <c r="EVJ565" s="115"/>
      <c r="EVK565" s="115"/>
      <c r="EVL565" s="115"/>
      <c r="EVM565" s="115"/>
      <c r="EVN565" s="115"/>
      <c r="EVO565" s="115"/>
      <c r="EVP565" s="115"/>
      <c r="EVQ565" s="115"/>
      <c r="EVR565" s="115"/>
      <c r="EVS565" s="115"/>
      <c r="EVT565" s="115"/>
      <c r="EVU565" s="115"/>
      <c r="EVV565" s="115"/>
      <c r="EVW565" s="115"/>
      <c r="EVX565" s="115"/>
      <c r="EVY565" s="115"/>
      <c r="EVZ565" s="115"/>
      <c r="EWA565" s="115"/>
      <c r="EWB565" s="115"/>
      <c r="EWC565" s="115"/>
      <c r="EWD565" s="115"/>
      <c r="EWE565" s="115"/>
      <c r="EWF565" s="115"/>
      <c r="EWG565" s="115"/>
      <c r="EWH565" s="115"/>
      <c r="EWI565" s="115"/>
      <c r="EWJ565" s="115"/>
      <c r="EWK565" s="115"/>
      <c r="EWL565" s="115"/>
      <c r="EWM565" s="115"/>
      <c r="EWN565" s="115"/>
      <c r="EWO565" s="115"/>
      <c r="EWP565" s="115"/>
      <c r="EWQ565" s="115"/>
      <c r="EWR565" s="115"/>
      <c r="EWS565" s="115"/>
      <c r="EWT565" s="115"/>
      <c r="EWU565" s="115"/>
      <c r="EWV565" s="115"/>
      <c r="EWW565" s="115"/>
      <c r="EWX565" s="115"/>
      <c r="EWY565" s="115"/>
      <c r="EWZ565" s="115"/>
      <c r="EXA565" s="115"/>
      <c r="EXB565" s="115"/>
      <c r="EXC565" s="115"/>
      <c r="EXD565" s="115"/>
      <c r="EXE565" s="115"/>
      <c r="EXF565" s="115"/>
      <c r="EXG565" s="115"/>
      <c r="EXH565" s="115"/>
      <c r="EXI565" s="115"/>
      <c r="EXJ565" s="115"/>
      <c r="EXK565" s="115"/>
      <c r="EXL565" s="115"/>
      <c r="EXM565" s="115"/>
      <c r="EXN565" s="115"/>
      <c r="EXO565" s="115"/>
      <c r="EXP565" s="115"/>
      <c r="EXQ565" s="115"/>
      <c r="EXR565" s="115"/>
      <c r="EXS565" s="115"/>
      <c r="EXT565" s="115"/>
      <c r="EXU565" s="115"/>
      <c r="EXV565" s="115"/>
      <c r="EXW565" s="115"/>
      <c r="EXX565" s="115"/>
      <c r="EXY565" s="115"/>
      <c r="EXZ565" s="115"/>
      <c r="EYA565" s="115"/>
      <c r="EYB565" s="115"/>
      <c r="EYC565" s="115"/>
      <c r="EYD565" s="115"/>
      <c r="EYE565" s="115"/>
      <c r="EYF565" s="115"/>
      <c r="EYG565" s="115"/>
      <c r="EYH565" s="115"/>
      <c r="EYI565" s="115"/>
      <c r="EYJ565" s="115"/>
      <c r="EYK565" s="115"/>
      <c r="EYL565" s="115"/>
      <c r="EYM565" s="115"/>
      <c r="EYN565" s="115"/>
      <c r="EYO565" s="115"/>
      <c r="EYP565" s="115"/>
      <c r="EYQ565" s="115"/>
      <c r="EYR565" s="115"/>
      <c r="EYS565" s="115"/>
      <c r="EYT565" s="115"/>
      <c r="EYU565" s="115"/>
      <c r="EYV565" s="115"/>
      <c r="EYW565" s="115"/>
      <c r="EYX565" s="115"/>
      <c r="EYY565" s="115"/>
      <c r="EYZ565" s="115"/>
      <c r="EZA565" s="115"/>
      <c r="EZB565" s="115"/>
      <c r="EZC565" s="115"/>
      <c r="EZD565" s="115"/>
      <c r="EZE565" s="115"/>
      <c r="EZF565" s="115"/>
      <c r="EZG565" s="115"/>
      <c r="EZH565" s="115"/>
      <c r="EZI565" s="115"/>
      <c r="EZJ565" s="115"/>
      <c r="EZK565" s="115"/>
      <c r="EZL565" s="115"/>
      <c r="EZM565" s="115"/>
      <c r="EZN565" s="115"/>
      <c r="EZO565" s="115"/>
      <c r="EZP565" s="115"/>
      <c r="EZQ565" s="115"/>
      <c r="EZR565" s="115"/>
      <c r="EZS565" s="115"/>
      <c r="EZT565" s="115"/>
      <c r="EZU565" s="115"/>
      <c r="EZV565" s="115"/>
      <c r="EZW565" s="115"/>
      <c r="EZX565" s="115"/>
      <c r="EZY565" s="115"/>
      <c r="EZZ565" s="115"/>
      <c r="FAA565" s="115"/>
      <c r="FAB565" s="115"/>
      <c r="FAC565" s="115"/>
      <c r="FAD565" s="115"/>
      <c r="FAE565" s="115"/>
      <c r="FAF565" s="115"/>
      <c r="FAG565" s="115"/>
      <c r="FAH565" s="115"/>
      <c r="FAI565" s="115"/>
      <c r="FAJ565" s="115"/>
      <c r="FAK565" s="115"/>
      <c r="FAL565" s="115"/>
      <c r="FAM565" s="115"/>
      <c r="FAN565" s="115"/>
      <c r="FAO565" s="115"/>
      <c r="FAP565" s="115"/>
      <c r="FAQ565" s="115"/>
      <c r="FAR565" s="115"/>
      <c r="FAS565" s="115"/>
      <c r="FAT565" s="115"/>
      <c r="FAU565" s="115"/>
      <c r="FAV565" s="115"/>
      <c r="FAW565" s="115"/>
      <c r="FAX565" s="115"/>
      <c r="FAY565" s="115"/>
      <c r="FAZ565" s="115"/>
      <c r="FBA565" s="115"/>
      <c r="FBB565" s="115"/>
      <c r="FBC565" s="115"/>
      <c r="FBD565" s="115"/>
      <c r="FBE565" s="115"/>
      <c r="FBF565" s="115"/>
      <c r="FBG565" s="115"/>
      <c r="FBH565" s="115"/>
      <c r="FBI565" s="115"/>
      <c r="FBJ565" s="115"/>
      <c r="FBK565" s="115"/>
      <c r="FBL565" s="115"/>
      <c r="FBM565" s="115"/>
      <c r="FBN565" s="115"/>
      <c r="FBO565" s="115"/>
      <c r="FBP565" s="115"/>
      <c r="FBQ565" s="115"/>
      <c r="FBR565" s="115"/>
      <c r="FBS565" s="115"/>
      <c r="FBT565" s="115"/>
      <c r="FBU565" s="115"/>
      <c r="FBV565" s="115"/>
      <c r="FBW565" s="115"/>
      <c r="FBX565" s="115"/>
      <c r="FBY565" s="115"/>
      <c r="FBZ565" s="115"/>
      <c r="FCA565" s="115"/>
      <c r="FCB565" s="115"/>
      <c r="FCC565" s="115"/>
      <c r="FCD565" s="115"/>
      <c r="FCE565" s="115"/>
      <c r="FCF565" s="115"/>
      <c r="FCG565" s="115"/>
      <c r="FCH565" s="115"/>
      <c r="FCI565" s="115"/>
      <c r="FCJ565" s="115"/>
      <c r="FCK565" s="115"/>
      <c r="FCL565" s="115"/>
      <c r="FCM565" s="115"/>
      <c r="FCN565" s="115"/>
      <c r="FCO565" s="115"/>
      <c r="FCP565" s="115"/>
      <c r="FCQ565" s="115"/>
      <c r="FCR565" s="115"/>
      <c r="FCS565" s="115"/>
      <c r="FCT565" s="115"/>
      <c r="FCU565" s="115"/>
      <c r="FCV565" s="115"/>
      <c r="FCW565" s="115"/>
      <c r="FCX565" s="115"/>
      <c r="FCY565" s="115"/>
      <c r="FCZ565" s="115"/>
      <c r="FDA565" s="115"/>
      <c r="FDB565" s="115"/>
      <c r="FDC565" s="115"/>
      <c r="FDD565" s="115"/>
      <c r="FDE565" s="115"/>
      <c r="FDF565" s="115"/>
      <c r="FDG565" s="115"/>
      <c r="FDH565" s="115"/>
      <c r="FDI565" s="115"/>
      <c r="FDJ565" s="115"/>
      <c r="FDK565" s="115"/>
      <c r="FDL565" s="115"/>
      <c r="FDM565" s="115"/>
      <c r="FDN565" s="115"/>
      <c r="FDO565" s="115"/>
      <c r="FDP565" s="115"/>
      <c r="FDQ565" s="115"/>
      <c r="FDR565" s="115"/>
      <c r="FDS565" s="115"/>
      <c r="FDT565" s="115"/>
      <c r="FDU565" s="115"/>
      <c r="FDV565" s="115"/>
      <c r="FDW565" s="115"/>
      <c r="FDX565" s="115"/>
      <c r="FDY565" s="115"/>
      <c r="FDZ565" s="115"/>
      <c r="FEA565" s="115"/>
      <c r="FEB565" s="115"/>
      <c r="FEC565" s="115"/>
      <c r="FED565" s="115"/>
      <c r="FEE565" s="115"/>
      <c r="FEF565" s="115"/>
      <c r="FEG565" s="115"/>
      <c r="FEH565" s="115"/>
      <c r="FEI565" s="115"/>
      <c r="FEJ565" s="115"/>
      <c r="FEK565" s="115"/>
      <c r="FEL565" s="115"/>
      <c r="FEM565" s="115"/>
      <c r="FEN565" s="115"/>
      <c r="FEO565" s="115"/>
      <c r="FEP565" s="115"/>
      <c r="FEQ565" s="115"/>
      <c r="FER565" s="115"/>
      <c r="FES565" s="115"/>
      <c r="FET565" s="115"/>
      <c r="FEU565" s="115"/>
      <c r="FEV565" s="115"/>
      <c r="FEW565" s="115"/>
      <c r="FEX565" s="115"/>
      <c r="FEY565" s="115"/>
      <c r="FEZ565" s="115"/>
      <c r="FFA565" s="115"/>
      <c r="FFB565" s="115"/>
      <c r="FFC565" s="115"/>
      <c r="FFD565" s="115"/>
      <c r="FFE565" s="115"/>
      <c r="FFF565" s="115"/>
      <c r="FFG565" s="115"/>
      <c r="FFH565" s="115"/>
      <c r="FFI565" s="115"/>
      <c r="FFJ565" s="115"/>
      <c r="FFK565" s="115"/>
      <c r="FFL565" s="115"/>
      <c r="FFM565" s="115"/>
      <c r="FFN565" s="115"/>
      <c r="FFO565" s="115"/>
      <c r="FFP565" s="115"/>
      <c r="FFQ565" s="115"/>
      <c r="FFR565" s="115"/>
      <c r="FFS565" s="115"/>
      <c r="FFT565" s="115"/>
      <c r="FFU565" s="115"/>
      <c r="FFV565" s="115"/>
      <c r="FFW565" s="115"/>
      <c r="FFX565" s="115"/>
      <c r="FFY565" s="115"/>
      <c r="FFZ565" s="115"/>
      <c r="FGA565" s="115"/>
      <c r="FGB565" s="115"/>
      <c r="FGC565" s="115"/>
      <c r="FGD565" s="115"/>
      <c r="FGE565" s="115"/>
      <c r="FGF565" s="115"/>
      <c r="FGG565" s="115"/>
      <c r="FGH565" s="115"/>
      <c r="FGI565" s="115"/>
      <c r="FGJ565" s="115"/>
      <c r="FGK565" s="115"/>
      <c r="FGL565" s="115"/>
      <c r="FGM565" s="115"/>
      <c r="FGN565" s="115"/>
      <c r="FGO565" s="115"/>
      <c r="FGP565" s="115"/>
      <c r="FGQ565" s="115"/>
      <c r="FGR565" s="115"/>
      <c r="FGS565" s="115"/>
      <c r="FGT565" s="115"/>
      <c r="FGU565" s="115"/>
      <c r="FGV565" s="115"/>
      <c r="FGW565" s="115"/>
      <c r="FGX565" s="115"/>
      <c r="FGY565" s="115"/>
      <c r="FGZ565" s="115"/>
      <c r="FHA565" s="115"/>
      <c r="FHB565" s="115"/>
      <c r="FHC565" s="115"/>
      <c r="FHD565" s="115"/>
      <c r="FHE565" s="115"/>
      <c r="FHF565" s="115"/>
      <c r="FHG565" s="115"/>
      <c r="FHH565" s="115"/>
      <c r="FHI565" s="115"/>
      <c r="FHJ565" s="115"/>
      <c r="FHK565" s="115"/>
      <c r="FHL565" s="115"/>
      <c r="FHM565" s="115"/>
      <c r="FHN565" s="115"/>
      <c r="FHO565" s="115"/>
      <c r="FHP565" s="115"/>
      <c r="FHQ565" s="115"/>
      <c r="FHR565" s="115"/>
      <c r="FHS565" s="115"/>
      <c r="FHT565" s="115"/>
      <c r="FHU565" s="115"/>
      <c r="FHV565" s="115"/>
      <c r="FHW565" s="115"/>
      <c r="FHX565" s="115"/>
      <c r="FHY565" s="115"/>
      <c r="FHZ565" s="115"/>
      <c r="FIA565" s="115"/>
      <c r="FIB565" s="115"/>
      <c r="FIC565" s="115"/>
      <c r="FID565" s="115"/>
      <c r="FIE565" s="115"/>
      <c r="FIF565" s="115"/>
      <c r="FIG565" s="115"/>
      <c r="FIH565" s="115"/>
      <c r="FII565" s="115"/>
      <c r="FIJ565" s="115"/>
      <c r="FIK565" s="115"/>
      <c r="FIL565" s="115"/>
      <c r="FIM565" s="115"/>
      <c r="FIN565" s="115"/>
      <c r="FIO565" s="115"/>
      <c r="FIP565" s="115"/>
      <c r="FIQ565" s="115"/>
      <c r="FIR565" s="115"/>
      <c r="FIS565" s="115"/>
      <c r="FIT565" s="115"/>
      <c r="FIU565" s="115"/>
      <c r="FIV565" s="115"/>
      <c r="FIW565" s="115"/>
      <c r="FIX565" s="115"/>
      <c r="FIY565" s="115"/>
      <c r="FIZ565" s="115"/>
      <c r="FJA565" s="115"/>
      <c r="FJB565" s="115"/>
      <c r="FJC565" s="115"/>
      <c r="FJD565" s="115"/>
      <c r="FJE565" s="115"/>
      <c r="FJF565" s="115"/>
      <c r="FJG565" s="115"/>
      <c r="FJH565" s="115"/>
      <c r="FJI565" s="115"/>
      <c r="FJJ565" s="115"/>
      <c r="FJK565" s="115"/>
      <c r="FJL565" s="115"/>
      <c r="FJM565" s="115"/>
      <c r="FJN565" s="115"/>
      <c r="FJO565" s="115"/>
      <c r="FJP565" s="115"/>
      <c r="FJQ565" s="115"/>
      <c r="FJR565" s="115"/>
      <c r="FJS565" s="115"/>
      <c r="FJT565" s="115"/>
      <c r="FJU565" s="115"/>
      <c r="FJV565" s="115"/>
      <c r="FJW565" s="115"/>
      <c r="FJX565" s="115"/>
      <c r="FJY565" s="115"/>
      <c r="FJZ565" s="115"/>
      <c r="FKA565" s="115"/>
      <c r="FKB565" s="115"/>
      <c r="FKC565" s="115"/>
      <c r="FKD565" s="115"/>
      <c r="FKE565" s="115"/>
      <c r="FKF565" s="115"/>
      <c r="FKG565" s="115"/>
      <c r="FKH565" s="115"/>
      <c r="FKI565" s="115"/>
      <c r="FKJ565" s="115"/>
      <c r="FKK565" s="115"/>
      <c r="FKL565" s="115"/>
      <c r="FKM565" s="115"/>
      <c r="FKN565" s="115"/>
      <c r="FKO565" s="115"/>
      <c r="FKP565" s="115"/>
      <c r="FKQ565" s="115"/>
      <c r="FKR565" s="115"/>
      <c r="FKS565" s="115"/>
      <c r="FKT565" s="115"/>
      <c r="FKU565" s="115"/>
      <c r="FKV565" s="115"/>
      <c r="FKW565" s="115"/>
      <c r="FKX565" s="115"/>
      <c r="FKY565" s="115"/>
      <c r="FKZ565" s="115"/>
      <c r="FLA565" s="115"/>
      <c r="FLB565" s="115"/>
      <c r="FLC565" s="115"/>
      <c r="FLD565" s="115"/>
      <c r="FLE565" s="115"/>
      <c r="FLF565" s="115"/>
      <c r="FLG565" s="115"/>
      <c r="FLH565" s="115"/>
      <c r="FLI565" s="115"/>
      <c r="FLJ565" s="115"/>
      <c r="FLK565" s="115"/>
      <c r="FLL565" s="115"/>
      <c r="FLM565" s="115"/>
      <c r="FLN565" s="115"/>
      <c r="FLO565" s="115"/>
      <c r="FLP565" s="115"/>
      <c r="FLQ565" s="115"/>
      <c r="FLR565" s="115"/>
      <c r="FLS565" s="115"/>
      <c r="FLT565" s="115"/>
      <c r="FLU565" s="115"/>
      <c r="FLV565" s="115"/>
      <c r="FLW565" s="115"/>
      <c r="FLX565" s="115"/>
      <c r="FLY565" s="115"/>
      <c r="FLZ565" s="115"/>
      <c r="FMA565" s="115"/>
      <c r="FMB565" s="115"/>
      <c r="FMC565" s="115"/>
      <c r="FMD565" s="115"/>
      <c r="FME565" s="115"/>
      <c r="FMF565" s="115"/>
      <c r="FMG565" s="115"/>
      <c r="FMH565" s="115"/>
      <c r="FMI565" s="115"/>
      <c r="FMJ565" s="115"/>
      <c r="FMK565" s="115"/>
      <c r="FML565" s="115"/>
      <c r="FMM565" s="115"/>
      <c r="FMN565" s="115"/>
      <c r="FMO565" s="115"/>
      <c r="FMP565" s="115"/>
      <c r="FMQ565" s="115"/>
      <c r="FMR565" s="115"/>
      <c r="FMS565" s="115"/>
      <c r="FMT565" s="115"/>
      <c r="FMU565" s="115"/>
      <c r="FMV565" s="115"/>
      <c r="FMW565" s="115"/>
      <c r="FMX565" s="115"/>
      <c r="FMY565" s="115"/>
      <c r="FMZ565" s="115"/>
      <c r="FNA565" s="115"/>
      <c r="FNB565" s="115"/>
      <c r="FNC565" s="115"/>
      <c r="FND565" s="115"/>
      <c r="FNE565" s="115"/>
      <c r="FNF565" s="115"/>
      <c r="FNG565" s="115"/>
      <c r="FNH565" s="115"/>
      <c r="FNI565" s="115"/>
      <c r="FNJ565" s="115"/>
      <c r="FNK565" s="115"/>
      <c r="FNL565" s="115"/>
      <c r="FNM565" s="115"/>
      <c r="FNN565" s="115"/>
      <c r="FNO565" s="115"/>
      <c r="FNP565" s="115"/>
      <c r="FNQ565" s="115"/>
      <c r="FNR565" s="115"/>
      <c r="FNS565" s="115"/>
      <c r="FNT565" s="115"/>
      <c r="FNU565" s="115"/>
      <c r="FNV565" s="115"/>
      <c r="FNW565" s="115"/>
      <c r="FNX565" s="115"/>
      <c r="FNY565" s="115"/>
      <c r="FNZ565" s="115"/>
      <c r="FOA565" s="115"/>
      <c r="FOB565" s="115"/>
      <c r="FOC565" s="115"/>
      <c r="FOD565" s="115"/>
      <c r="FOE565" s="115"/>
      <c r="FOF565" s="115"/>
      <c r="FOG565" s="115"/>
      <c r="FOH565" s="115"/>
      <c r="FOI565" s="115"/>
      <c r="FOJ565" s="115"/>
      <c r="FOK565" s="115"/>
      <c r="FOL565" s="115"/>
      <c r="FOM565" s="115"/>
      <c r="FON565" s="115"/>
      <c r="FOO565" s="115"/>
      <c r="FOP565" s="115"/>
      <c r="FOQ565" s="115"/>
      <c r="FOR565" s="115"/>
      <c r="FOS565" s="115"/>
      <c r="FOT565" s="115"/>
      <c r="FOU565" s="115"/>
      <c r="FOV565" s="115"/>
      <c r="FOW565" s="115"/>
      <c r="FOX565" s="115"/>
      <c r="FOY565" s="115"/>
      <c r="FOZ565" s="115"/>
      <c r="FPA565" s="115"/>
      <c r="FPB565" s="115"/>
      <c r="FPC565" s="115"/>
      <c r="FPD565" s="115"/>
      <c r="FPE565" s="115"/>
      <c r="FPF565" s="115"/>
      <c r="FPG565" s="115"/>
      <c r="FPH565" s="115"/>
      <c r="FPI565" s="115"/>
      <c r="FPJ565" s="115"/>
      <c r="FPK565" s="115"/>
      <c r="FPL565" s="115"/>
      <c r="FPM565" s="115"/>
      <c r="FPN565" s="115"/>
      <c r="FPO565" s="115"/>
      <c r="FPP565" s="115"/>
      <c r="FPQ565" s="115"/>
      <c r="FPR565" s="115"/>
      <c r="FPS565" s="115"/>
      <c r="FPT565" s="115"/>
      <c r="FPU565" s="115"/>
      <c r="FPV565" s="115"/>
      <c r="FPW565" s="115"/>
      <c r="FPX565" s="115"/>
      <c r="FPY565" s="115"/>
      <c r="FPZ565" s="115"/>
      <c r="FQA565" s="115"/>
      <c r="FQB565" s="115"/>
      <c r="FQC565" s="115"/>
      <c r="FQD565" s="115"/>
      <c r="FQE565" s="115"/>
      <c r="FQF565" s="115"/>
      <c r="FQG565" s="115"/>
      <c r="FQH565" s="115"/>
      <c r="FQI565" s="115"/>
      <c r="FQJ565" s="115"/>
      <c r="FQK565" s="115"/>
      <c r="FQL565" s="115"/>
      <c r="FQM565" s="115"/>
      <c r="FQN565" s="115"/>
      <c r="FQO565" s="115"/>
      <c r="FQP565" s="115"/>
      <c r="FQQ565" s="115"/>
      <c r="FQR565" s="115"/>
      <c r="FQS565" s="115"/>
      <c r="FQT565" s="115"/>
      <c r="FQU565" s="115"/>
      <c r="FQV565" s="115"/>
      <c r="FQW565" s="115"/>
      <c r="FQX565" s="115"/>
      <c r="FQY565" s="115"/>
      <c r="FQZ565" s="115"/>
      <c r="FRA565" s="115"/>
      <c r="FRB565" s="115"/>
      <c r="FRC565" s="115"/>
      <c r="FRD565" s="115"/>
      <c r="FRE565" s="115"/>
      <c r="FRF565" s="115"/>
      <c r="FRG565" s="115"/>
      <c r="FRH565" s="115"/>
      <c r="FRI565" s="115"/>
      <c r="FRJ565" s="115"/>
      <c r="FRK565" s="115"/>
      <c r="FRL565" s="115"/>
      <c r="FRM565" s="115"/>
      <c r="FRN565" s="115"/>
      <c r="FRO565" s="115"/>
      <c r="FRP565" s="115"/>
      <c r="FRQ565" s="115"/>
      <c r="FRR565" s="115"/>
      <c r="FRS565" s="115"/>
      <c r="FRT565" s="115"/>
      <c r="FRU565" s="115"/>
      <c r="FRV565" s="115"/>
      <c r="FRW565" s="115"/>
      <c r="FRX565" s="115"/>
      <c r="FRY565" s="115"/>
      <c r="FRZ565" s="115"/>
      <c r="FSA565" s="115"/>
      <c r="FSB565" s="115"/>
      <c r="FSC565" s="115"/>
      <c r="FSD565" s="115"/>
      <c r="FSE565" s="115"/>
      <c r="FSF565" s="115"/>
      <c r="FSG565" s="115"/>
      <c r="FSH565" s="115"/>
      <c r="FSI565" s="115"/>
      <c r="FSJ565" s="115"/>
      <c r="FSK565" s="115"/>
      <c r="FSL565" s="115"/>
      <c r="FSM565" s="115"/>
      <c r="FSN565" s="115"/>
      <c r="FSO565" s="115"/>
      <c r="FSP565" s="115"/>
      <c r="FSQ565" s="115"/>
      <c r="FSR565" s="115"/>
      <c r="FSS565" s="115"/>
      <c r="FST565" s="115"/>
      <c r="FSU565" s="115"/>
      <c r="FSV565" s="115"/>
      <c r="FSW565" s="115"/>
      <c r="FSX565" s="115"/>
      <c r="FSY565" s="115"/>
      <c r="FSZ565" s="115"/>
      <c r="FTA565" s="115"/>
      <c r="FTB565" s="115"/>
      <c r="FTC565" s="115"/>
      <c r="FTD565" s="115"/>
      <c r="FTE565" s="115"/>
      <c r="FTF565" s="115"/>
      <c r="FTG565" s="115"/>
      <c r="FTH565" s="115"/>
      <c r="FTI565" s="115"/>
      <c r="FTJ565" s="115"/>
      <c r="FTK565" s="115"/>
      <c r="FTL565" s="115"/>
      <c r="FTM565" s="115"/>
      <c r="FTN565" s="115"/>
      <c r="FTO565" s="115"/>
      <c r="FTP565" s="115"/>
      <c r="FTQ565" s="115"/>
      <c r="FTR565" s="115"/>
      <c r="FTS565" s="115"/>
      <c r="FTT565" s="115"/>
      <c r="FTU565" s="115"/>
      <c r="FTV565" s="115"/>
      <c r="FTW565" s="115"/>
      <c r="FTX565" s="115"/>
      <c r="FTY565" s="115"/>
      <c r="FTZ565" s="115"/>
      <c r="FUA565" s="115"/>
      <c r="FUB565" s="115"/>
      <c r="FUC565" s="115"/>
      <c r="FUD565" s="115"/>
      <c r="FUE565" s="115"/>
      <c r="FUF565" s="115"/>
      <c r="FUG565" s="115"/>
      <c r="FUH565" s="115"/>
      <c r="FUI565" s="115"/>
      <c r="FUJ565" s="115"/>
      <c r="FUK565" s="115"/>
      <c r="FUL565" s="115"/>
      <c r="FUM565" s="115"/>
      <c r="FUN565" s="115"/>
      <c r="FUO565" s="115"/>
      <c r="FUP565" s="115"/>
      <c r="FUQ565" s="115"/>
      <c r="FUR565" s="115"/>
      <c r="FUS565" s="115"/>
      <c r="FUT565" s="115"/>
      <c r="FUU565" s="115"/>
      <c r="FUV565" s="115"/>
      <c r="FUW565" s="115"/>
      <c r="FUX565" s="115"/>
      <c r="FUY565" s="115"/>
      <c r="FUZ565" s="115"/>
      <c r="FVA565" s="115"/>
      <c r="FVB565" s="115"/>
      <c r="FVC565" s="115"/>
      <c r="FVD565" s="115"/>
      <c r="FVE565" s="115"/>
      <c r="FVF565" s="115"/>
      <c r="FVG565" s="115"/>
      <c r="FVH565" s="115"/>
      <c r="FVI565" s="115"/>
      <c r="FVJ565" s="115"/>
      <c r="FVK565" s="115"/>
      <c r="FVL565" s="115"/>
      <c r="FVM565" s="115"/>
      <c r="FVN565" s="115"/>
      <c r="FVO565" s="115"/>
      <c r="FVP565" s="115"/>
      <c r="FVQ565" s="115"/>
      <c r="FVR565" s="115"/>
      <c r="FVS565" s="115"/>
      <c r="FVT565" s="115"/>
      <c r="FVU565" s="115"/>
      <c r="FVV565" s="115"/>
      <c r="FVW565" s="115"/>
      <c r="FVX565" s="115"/>
      <c r="FVY565" s="115"/>
      <c r="FVZ565" s="115"/>
      <c r="FWA565" s="115"/>
      <c r="FWB565" s="115"/>
      <c r="FWC565" s="115"/>
      <c r="FWD565" s="115"/>
      <c r="FWE565" s="115"/>
      <c r="FWF565" s="115"/>
      <c r="FWG565" s="115"/>
      <c r="FWH565" s="115"/>
      <c r="FWI565" s="115"/>
      <c r="FWJ565" s="115"/>
      <c r="FWK565" s="115"/>
      <c r="FWL565" s="115"/>
      <c r="FWM565" s="115"/>
      <c r="FWN565" s="115"/>
      <c r="FWO565" s="115"/>
      <c r="FWP565" s="115"/>
      <c r="FWQ565" s="115"/>
      <c r="FWR565" s="115"/>
      <c r="FWS565" s="115"/>
      <c r="FWT565" s="115"/>
      <c r="FWU565" s="115"/>
      <c r="FWV565" s="115"/>
      <c r="FWW565" s="115"/>
      <c r="FWX565" s="115"/>
      <c r="FWY565" s="115"/>
      <c r="FWZ565" s="115"/>
      <c r="FXA565" s="115"/>
      <c r="FXB565" s="115"/>
      <c r="FXC565" s="115"/>
      <c r="FXD565" s="115"/>
      <c r="FXE565" s="115"/>
      <c r="FXF565" s="115"/>
      <c r="FXG565" s="115"/>
      <c r="FXH565" s="115"/>
      <c r="FXI565" s="115"/>
      <c r="FXJ565" s="115"/>
      <c r="FXK565" s="115"/>
      <c r="FXL565" s="115"/>
      <c r="FXM565" s="115"/>
      <c r="FXN565" s="115"/>
      <c r="FXO565" s="115"/>
      <c r="FXP565" s="115"/>
      <c r="FXQ565" s="115"/>
      <c r="FXR565" s="115"/>
      <c r="FXS565" s="115"/>
      <c r="FXT565" s="115"/>
      <c r="FXU565" s="115"/>
      <c r="FXV565" s="115"/>
      <c r="FXW565" s="115"/>
      <c r="FXX565" s="115"/>
      <c r="FXY565" s="115"/>
      <c r="FXZ565" s="115"/>
      <c r="FYA565" s="115"/>
      <c r="FYB565" s="115"/>
      <c r="FYC565" s="115"/>
      <c r="FYD565" s="115"/>
      <c r="FYE565" s="115"/>
      <c r="FYF565" s="115"/>
      <c r="FYG565" s="115"/>
      <c r="FYH565" s="115"/>
      <c r="FYI565" s="115"/>
      <c r="FYJ565" s="115"/>
      <c r="FYK565" s="115"/>
      <c r="FYL565" s="115"/>
      <c r="FYM565" s="115"/>
      <c r="FYN565" s="115"/>
      <c r="FYO565" s="115"/>
      <c r="FYP565" s="115"/>
      <c r="FYQ565" s="115"/>
      <c r="FYR565" s="115"/>
      <c r="FYS565" s="115"/>
      <c r="FYT565" s="115"/>
      <c r="FYU565" s="115"/>
      <c r="FYV565" s="115"/>
      <c r="FYW565" s="115"/>
      <c r="FYX565" s="115"/>
      <c r="FYY565" s="115"/>
      <c r="FYZ565" s="115"/>
      <c r="FZA565" s="115"/>
      <c r="FZB565" s="115"/>
      <c r="FZC565" s="115"/>
      <c r="FZD565" s="115"/>
      <c r="FZE565" s="115"/>
      <c r="FZF565" s="115"/>
      <c r="FZG565" s="115"/>
      <c r="FZH565" s="115"/>
      <c r="FZI565" s="115"/>
      <c r="FZJ565" s="115"/>
      <c r="FZK565" s="115"/>
      <c r="FZL565" s="115"/>
      <c r="FZM565" s="115"/>
      <c r="FZN565" s="115"/>
      <c r="FZO565" s="115"/>
      <c r="FZP565" s="115"/>
      <c r="FZQ565" s="115"/>
      <c r="FZR565" s="115"/>
      <c r="FZS565" s="115"/>
      <c r="FZT565" s="115"/>
      <c r="FZU565" s="115"/>
      <c r="FZV565" s="115"/>
      <c r="FZW565" s="115"/>
      <c r="FZX565" s="115"/>
      <c r="FZY565" s="115"/>
      <c r="FZZ565" s="115"/>
      <c r="GAA565" s="115"/>
      <c r="GAB565" s="115"/>
      <c r="GAC565" s="115"/>
      <c r="GAD565" s="115"/>
      <c r="GAE565" s="115"/>
      <c r="GAF565" s="115"/>
      <c r="GAG565" s="115"/>
      <c r="GAH565" s="115"/>
      <c r="GAI565" s="115"/>
      <c r="GAJ565" s="115"/>
      <c r="GAK565" s="115"/>
      <c r="GAL565" s="115"/>
      <c r="GAM565" s="115"/>
      <c r="GAN565" s="115"/>
      <c r="GAO565" s="115"/>
      <c r="GAP565" s="115"/>
      <c r="GAQ565" s="115"/>
      <c r="GAR565" s="115"/>
      <c r="GAS565" s="115"/>
      <c r="GAT565" s="115"/>
      <c r="GAU565" s="115"/>
      <c r="GAV565" s="115"/>
      <c r="GAW565" s="115"/>
      <c r="GAX565" s="115"/>
      <c r="GAY565" s="115"/>
      <c r="GAZ565" s="115"/>
      <c r="GBA565" s="115"/>
      <c r="GBB565" s="115"/>
      <c r="GBC565" s="115"/>
      <c r="GBD565" s="115"/>
      <c r="GBE565" s="115"/>
      <c r="GBF565" s="115"/>
      <c r="GBG565" s="115"/>
      <c r="GBH565" s="115"/>
      <c r="GBI565" s="115"/>
      <c r="GBJ565" s="115"/>
      <c r="GBK565" s="115"/>
      <c r="GBL565" s="115"/>
      <c r="GBM565" s="115"/>
      <c r="GBN565" s="115"/>
      <c r="GBO565" s="115"/>
      <c r="GBP565" s="115"/>
      <c r="GBQ565" s="115"/>
      <c r="GBR565" s="115"/>
      <c r="GBS565" s="115"/>
      <c r="GBT565" s="115"/>
      <c r="GBU565" s="115"/>
      <c r="GBV565" s="115"/>
      <c r="GBW565" s="115"/>
      <c r="GBX565" s="115"/>
      <c r="GBY565" s="115"/>
      <c r="GBZ565" s="115"/>
      <c r="GCA565" s="115"/>
      <c r="GCB565" s="115"/>
      <c r="GCC565" s="115"/>
      <c r="GCD565" s="115"/>
      <c r="GCE565" s="115"/>
      <c r="GCF565" s="115"/>
      <c r="GCG565" s="115"/>
      <c r="GCH565" s="115"/>
      <c r="GCI565" s="115"/>
      <c r="GCJ565" s="115"/>
      <c r="GCK565" s="115"/>
      <c r="GCL565" s="115"/>
      <c r="GCM565" s="115"/>
      <c r="GCN565" s="115"/>
      <c r="GCO565" s="115"/>
      <c r="GCP565" s="115"/>
      <c r="GCQ565" s="115"/>
      <c r="GCR565" s="115"/>
      <c r="GCS565" s="115"/>
      <c r="GCT565" s="115"/>
      <c r="GCU565" s="115"/>
      <c r="GCV565" s="115"/>
      <c r="GCW565" s="115"/>
      <c r="GCX565" s="115"/>
      <c r="GCY565" s="115"/>
      <c r="GCZ565" s="115"/>
      <c r="GDA565" s="115"/>
      <c r="GDB565" s="115"/>
      <c r="GDC565" s="115"/>
      <c r="GDD565" s="115"/>
      <c r="GDE565" s="115"/>
      <c r="GDF565" s="115"/>
      <c r="GDG565" s="115"/>
      <c r="GDH565" s="115"/>
      <c r="GDI565" s="115"/>
      <c r="GDJ565" s="115"/>
      <c r="GDK565" s="115"/>
      <c r="GDL565" s="115"/>
      <c r="GDM565" s="115"/>
      <c r="GDN565" s="115"/>
      <c r="GDO565" s="115"/>
      <c r="GDP565" s="115"/>
      <c r="GDQ565" s="115"/>
      <c r="GDR565" s="115"/>
      <c r="GDS565" s="115"/>
      <c r="GDT565" s="115"/>
      <c r="GDU565" s="115"/>
      <c r="GDV565" s="115"/>
      <c r="GDW565" s="115"/>
      <c r="GDX565" s="115"/>
      <c r="GDY565" s="115"/>
      <c r="GDZ565" s="115"/>
      <c r="GEA565" s="115"/>
      <c r="GEB565" s="115"/>
      <c r="GEC565" s="115"/>
      <c r="GED565" s="115"/>
      <c r="GEE565" s="115"/>
      <c r="GEF565" s="115"/>
      <c r="GEG565" s="115"/>
      <c r="GEH565" s="115"/>
      <c r="GEI565" s="115"/>
      <c r="GEJ565" s="115"/>
      <c r="GEK565" s="115"/>
      <c r="GEL565" s="115"/>
      <c r="GEM565" s="115"/>
      <c r="GEN565" s="115"/>
      <c r="GEO565" s="115"/>
      <c r="GEP565" s="115"/>
      <c r="GEQ565" s="115"/>
      <c r="GER565" s="115"/>
      <c r="GES565" s="115"/>
      <c r="GET565" s="115"/>
      <c r="GEU565" s="115"/>
      <c r="GEV565" s="115"/>
      <c r="GEW565" s="115"/>
      <c r="GEX565" s="115"/>
      <c r="GEY565" s="115"/>
      <c r="GEZ565" s="115"/>
      <c r="GFA565" s="115"/>
      <c r="GFB565" s="115"/>
      <c r="GFC565" s="115"/>
      <c r="GFD565" s="115"/>
      <c r="GFE565" s="115"/>
      <c r="GFF565" s="115"/>
      <c r="GFG565" s="115"/>
      <c r="GFH565" s="115"/>
      <c r="GFI565" s="115"/>
      <c r="GFJ565" s="115"/>
      <c r="GFK565" s="115"/>
      <c r="GFL565" s="115"/>
      <c r="GFM565" s="115"/>
      <c r="GFN565" s="115"/>
      <c r="GFO565" s="115"/>
      <c r="GFP565" s="115"/>
      <c r="GFQ565" s="115"/>
      <c r="GFR565" s="115"/>
      <c r="GFS565" s="115"/>
      <c r="GFT565" s="115"/>
      <c r="GFU565" s="115"/>
      <c r="GFV565" s="115"/>
      <c r="GFW565" s="115"/>
      <c r="GFX565" s="115"/>
      <c r="GFY565" s="115"/>
      <c r="GFZ565" s="115"/>
      <c r="GGA565" s="115"/>
      <c r="GGB565" s="115"/>
      <c r="GGC565" s="115"/>
      <c r="GGD565" s="115"/>
      <c r="GGE565" s="115"/>
      <c r="GGF565" s="115"/>
      <c r="GGG565" s="115"/>
      <c r="GGH565" s="115"/>
      <c r="GGI565" s="115"/>
      <c r="GGJ565" s="115"/>
      <c r="GGK565" s="115"/>
      <c r="GGL565" s="115"/>
      <c r="GGM565" s="115"/>
      <c r="GGN565" s="115"/>
      <c r="GGO565" s="115"/>
      <c r="GGP565" s="115"/>
      <c r="GGQ565" s="115"/>
      <c r="GGR565" s="115"/>
      <c r="GGS565" s="115"/>
      <c r="GGT565" s="115"/>
      <c r="GGU565" s="115"/>
      <c r="GGV565" s="115"/>
      <c r="GGW565" s="115"/>
      <c r="GGX565" s="115"/>
      <c r="GGY565" s="115"/>
      <c r="GGZ565" s="115"/>
      <c r="GHA565" s="115"/>
      <c r="GHB565" s="115"/>
      <c r="GHC565" s="115"/>
      <c r="GHD565" s="115"/>
      <c r="GHE565" s="115"/>
      <c r="GHF565" s="115"/>
      <c r="GHG565" s="115"/>
      <c r="GHH565" s="115"/>
      <c r="GHI565" s="115"/>
      <c r="GHJ565" s="115"/>
      <c r="GHK565" s="115"/>
      <c r="GHL565" s="115"/>
      <c r="GHM565" s="115"/>
      <c r="GHN565" s="115"/>
      <c r="GHO565" s="115"/>
      <c r="GHP565" s="115"/>
      <c r="GHQ565" s="115"/>
      <c r="GHR565" s="115"/>
      <c r="GHS565" s="115"/>
      <c r="GHT565" s="115"/>
      <c r="GHU565" s="115"/>
      <c r="GHV565" s="115"/>
      <c r="GHW565" s="115"/>
      <c r="GHX565" s="115"/>
      <c r="GHY565" s="115"/>
      <c r="GHZ565" s="115"/>
      <c r="GIA565" s="115"/>
      <c r="GIB565" s="115"/>
      <c r="GIC565" s="115"/>
      <c r="GID565" s="115"/>
      <c r="GIE565" s="115"/>
      <c r="GIF565" s="115"/>
      <c r="GIG565" s="115"/>
      <c r="GIH565" s="115"/>
      <c r="GII565" s="115"/>
      <c r="GIJ565" s="115"/>
      <c r="GIK565" s="115"/>
      <c r="GIL565" s="115"/>
      <c r="GIM565" s="115"/>
      <c r="GIN565" s="115"/>
      <c r="GIO565" s="115"/>
      <c r="GIP565" s="115"/>
      <c r="GIQ565" s="115"/>
      <c r="GIR565" s="115"/>
      <c r="GIS565" s="115"/>
      <c r="GIT565" s="115"/>
      <c r="GIU565" s="115"/>
      <c r="GIV565" s="115"/>
      <c r="GIW565" s="115"/>
      <c r="GIX565" s="115"/>
      <c r="GIY565" s="115"/>
      <c r="GIZ565" s="115"/>
      <c r="GJA565" s="115"/>
      <c r="GJB565" s="115"/>
      <c r="GJC565" s="115"/>
      <c r="GJD565" s="115"/>
      <c r="GJE565" s="115"/>
      <c r="GJF565" s="115"/>
      <c r="GJG565" s="115"/>
      <c r="GJH565" s="115"/>
      <c r="GJI565" s="115"/>
      <c r="GJJ565" s="115"/>
      <c r="GJK565" s="115"/>
      <c r="GJL565" s="115"/>
      <c r="GJM565" s="115"/>
      <c r="GJN565" s="115"/>
      <c r="GJO565" s="115"/>
      <c r="GJP565" s="115"/>
      <c r="GJQ565" s="115"/>
      <c r="GJR565" s="115"/>
      <c r="GJS565" s="115"/>
      <c r="GJT565" s="115"/>
      <c r="GJU565" s="115"/>
      <c r="GJV565" s="115"/>
      <c r="GJW565" s="115"/>
      <c r="GJX565" s="115"/>
      <c r="GJY565" s="115"/>
      <c r="GJZ565" s="115"/>
      <c r="GKA565" s="115"/>
      <c r="GKB565" s="115"/>
      <c r="GKC565" s="115"/>
      <c r="GKD565" s="115"/>
      <c r="GKE565" s="115"/>
      <c r="GKF565" s="115"/>
      <c r="GKG565" s="115"/>
      <c r="GKH565" s="115"/>
      <c r="GKI565" s="115"/>
      <c r="GKJ565" s="115"/>
      <c r="GKK565" s="115"/>
      <c r="GKL565" s="115"/>
      <c r="GKM565" s="115"/>
      <c r="GKN565" s="115"/>
      <c r="GKO565" s="115"/>
      <c r="GKP565" s="115"/>
      <c r="GKQ565" s="115"/>
      <c r="GKR565" s="115"/>
      <c r="GKS565" s="115"/>
      <c r="GKT565" s="115"/>
      <c r="GKU565" s="115"/>
      <c r="GKV565" s="115"/>
      <c r="GKW565" s="115"/>
      <c r="GKX565" s="115"/>
      <c r="GKY565" s="115"/>
      <c r="GKZ565" s="115"/>
      <c r="GLA565" s="115"/>
      <c r="GLB565" s="115"/>
      <c r="GLC565" s="115"/>
      <c r="GLD565" s="115"/>
      <c r="GLE565" s="115"/>
      <c r="GLF565" s="115"/>
      <c r="GLG565" s="115"/>
      <c r="GLH565" s="115"/>
      <c r="GLI565" s="115"/>
      <c r="GLJ565" s="115"/>
      <c r="GLK565" s="115"/>
      <c r="GLL565" s="115"/>
      <c r="GLM565" s="115"/>
      <c r="GLN565" s="115"/>
      <c r="GLO565" s="115"/>
      <c r="GLP565" s="115"/>
      <c r="GLQ565" s="115"/>
      <c r="GLR565" s="115"/>
      <c r="GLS565" s="115"/>
      <c r="GLT565" s="115"/>
      <c r="GLU565" s="115"/>
      <c r="GLV565" s="115"/>
      <c r="GLW565" s="115"/>
      <c r="GLX565" s="115"/>
      <c r="GLY565" s="115"/>
      <c r="GLZ565" s="115"/>
      <c r="GMA565" s="115"/>
      <c r="GMB565" s="115"/>
      <c r="GMC565" s="115"/>
      <c r="GMD565" s="115"/>
      <c r="GME565" s="115"/>
      <c r="GMF565" s="115"/>
      <c r="GMG565" s="115"/>
      <c r="GMH565" s="115"/>
      <c r="GMI565" s="115"/>
      <c r="GMJ565" s="115"/>
      <c r="GMK565" s="115"/>
      <c r="GML565" s="115"/>
      <c r="GMM565" s="115"/>
      <c r="GMN565" s="115"/>
      <c r="GMO565" s="115"/>
      <c r="GMP565" s="115"/>
      <c r="GMQ565" s="115"/>
      <c r="GMR565" s="115"/>
      <c r="GMS565" s="115"/>
      <c r="GMT565" s="115"/>
      <c r="GMU565" s="115"/>
      <c r="GMV565" s="115"/>
      <c r="GMW565" s="115"/>
      <c r="GMX565" s="115"/>
      <c r="GMY565" s="115"/>
      <c r="GMZ565" s="115"/>
      <c r="GNA565" s="115"/>
      <c r="GNB565" s="115"/>
      <c r="GNC565" s="115"/>
      <c r="GND565" s="115"/>
      <c r="GNE565" s="115"/>
      <c r="GNF565" s="115"/>
      <c r="GNG565" s="115"/>
      <c r="GNH565" s="115"/>
      <c r="GNI565" s="115"/>
      <c r="GNJ565" s="115"/>
      <c r="GNK565" s="115"/>
      <c r="GNL565" s="115"/>
      <c r="GNM565" s="115"/>
      <c r="GNN565" s="115"/>
      <c r="GNO565" s="115"/>
      <c r="GNP565" s="115"/>
      <c r="GNQ565" s="115"/>
      <c r="GNR565" s="115"/>
      <c r="GNS565" s="115"/>
      <c r="GNT565" s="115"/>
      <c r="GNU565" s="115"/>
      <c r="GNV565" s="115"/>
      <c r="GNW565" s="115"/>
      <c r="GNX565" s="115"/>
      <c r="GNY565" s="115"/>
      <c r="GNZ565" s="115"/>
      <c r="GOA565" s="115"/>
      <c r="GOB565" s="115"/>
      <c r="GOC565" s="115"/>
      <c r="GOD565" s="115"/>
      <c r="GOE565" s="115"/>
      <c r="GOF565" s="115"/>
      <c r="GOG565" s="115"/>
      <c r="GOH565" s="115"/>
      <c r="GOI565" s="115"/>
      <c r="GOJ565" s="115"/>
      <c r="GOK565" s="115"/>
      <c r="GOL565" s="115"/>
      <c r="GOM565" s="115"/>
      <c r="GON565" s="115"/>
      <c r="GOO565" s="115"/>
      <c r="GOP565" s="115"/>
      <c r="GOQ565" s="115"/>
      <c r="GOR565" s="115"/>
      <c r="GOS565" s="115"/>
      <c r="GOT565" s="115"/>
      <c r="GOU565" s="115"/>
      <c r="GOV565" s="115"/>
      <c r="GOW565" s="115"/>
      <c r="GOX565" s="115"/>
      <c r="GOY565" s="115"/>
      <c r="GOZ565" s="115"/>
      <c r="GPA565" s="115"/>
      <c r="GPB565" s="115"/>
      <c r="GPC565" s="115"/>
      <c r="GPD565" s="115"/>
      <c r="GPE565" s="115"/>
      <c r="GPF565" s="115"/>
      <c r="GPG565" s="115"/>
      <c r="GPH565" s="115"/>
      <c r="GPI565" s="115"/>
      <c r="GPJ565" s="115"/>
      <c r="GPK565" s="115"/>
      <c r="GPL565" s="115"/>
      <c r="GPM565" s="115"/>
      <c r="GPN565" s="115"/>
      <c r="GPO565" s="115"/>
      <c r="GPP565" s="115"/>
      <c r="GPQ565" s="115"/>
      <c r="GPR565" s="115"/>
      <c r="GPS565" s="115"/>
      <c r="GPT565" s="115"/>
      <c r="GPU565" s="115"/>
      <c r="GPV565" s="115"/>
      <c r="GPW565" s="115"/>
      <c r="GPX565" s="115"/>
      <c r="GPY565" s="115"/>
      <c r="GPZ565" s="115"/>
      <c r="GQA565" s="115"/>
      <c r="GQB565" s="115"/>
      <c r="GQC565" s="115"/>
      <c r="GQD565" s="115"/>
      <c r="GQE565" s="115"/>
      <c r="GQF565" s="115"/>
      <c r="GQG565" s="115"/>
      <c r="GQH565" s="115"/>
      <c r="GQI565" s="115"/>
      <c r="GQJ565" s="115"/>
      <c r="GQK565" s="115"/>
      <c r="GQL565" s="115"/>
      <c r="GQM565" s="115"/>
      <c r="GQN565" s="115"/>
      <c r="GQO565" s="115"/>
      <c r="GQP565" s="115"/>
      <c r="GQQ565" s="115"/>
      <c r="GQR565" s="115"/>
      <c r="GQS565" s="115"/>
      <c r="GQT565" s="115"/>
      <c r="GQU565" s="115"/>
      <c r="GQV565" s="115"/>
      <c r="GQW565" s="115"/>
      <c r="GQX565" s="115"/>
      <c r="GQY565" s="115"/>
      <c r="GQZ565" s="115"/>
      <c r="GRA565" s="115"/>
      <c r="GRB565" s="115"/>
      <c r="GRC565" s="115"/>
      <c r="GRD565" s="115"/>
      <c r="GRE565" s="115"/>
      <c r="GRF565" s="115"/>
      <c r="GRG565" s="115"/>
      <c r="GRH565" s="115"/>
      <c r="GRI565" s="115"/>
      <c r="GRJ565" s="115"/>
      <c r="GRK565" s="115"/>
      <c r="GRL565" s="115"/>
      <c r="GRM565" s="115"/>
      <c r="GRN565" s="115"/>
      <c r="GRO565" s="115"/>
      <c r="GRP565" s="115"/>
      <c r="GRQ565" s="115"/>
      <c r="GRR565" s="115"/>
      <c r="GRS565" s="115"/>
      <c r="GRT565" s="115"/>
      <c r="GRU565" s="115"/>
      <c r="GRV565" s="115"/>
      <c r="GRW565" s="115"/>
      <c r="GRX565" s="115"/>
      <c r="GRY565" s="115"/>
      <c r="GRZ565" s="115"/>
      <c r="GSA565" s="115"/>
      <c r="GSB565" s="115"/>
      <c r="GSC565" s="115"/>
      <c r="GSD565" s="115"/>
      <c r="GSE565" s="115"/>
      <c r="GSF565" s="115"/>
      <c r="GSG565" s="115"/>
      <c r="GSH565" s="115"/>
      <c r="GSI565" s="115"/>
      <c r="GSJ565" s="115"/>
      <c r="GSK565" s="115"/>
      <c r="GSL565" s="115"/>
      <c r="GSM565" s="115"/>
      <c r="GSN565" s="115"/>
      <c r="GSO565" s="115"/>
      <c r="GSP565" s="115"/>
      <c r="GSQ565" s="115"/>
      <c r="GSR565" s="115"/>
      <c r="GSS565" s="115"/>
      <c r="GST565" s="115"/>
      <c r="GSU565" s="115"/>
      <c r="GSV565" s="115"/>
      <c r="GSW565" s="115"/>
      <c r="GSX565" s="115"/>
      <c r="GSY565" s="115"/>
      <c r="GSZ565" s="115"/>
      <c r="GTA565" s="115"/>
      <c r="GTB565" s="115"/>
      <c r="GTC565" s="115"/>
      <c r="GTD565" s="115"/>
      <c r="GTE565" s="115"/>
      <c r="GTF565" s="115"/>
      <c r="GTG565" s="115"/>
      <c r="GTH565" s="115"/>
      <c r="GTI565" s="115"/>
      <c r="GTJ565" s="115"/>
      <c r="GTK565" s="115"/>
      <c r="GTL565" s="115"/>
      <c r="GTM565" s="115"/>
      <c r="GTN565" s="115"/>
      <c r="GTO565" s="115"/>
      <c r="GTP565" s="115"/>
      <c r="GTQ565" s="115"/>
      <c r="GTR565" s="115"/>
      <c r="GTS565" s="115"/>
      <c r="GTT565" s="115"/>
      <c r="GTU565" s="115"/>
      <c r="GTV565" s="115"/>
      <c r="GTW565" s="115"/>
      <c r="GTX565" s="115"/>
      <c r="GTY565" s="115"/>
      <c r="GTZ565" s="115"/>
      <c r="GUA565" s="115"/>
      <c r="GUB565" s="115"/>
      <c r="GUC565" s="115"/>
      <c r="GUD565" s="115"/>
      <c r="GUE565" s="115"/>
      <c r="GUF565" s="115"/>
      <c r="GUG565" s="115"/>
      <c r="GUH565" s="115"/>
      <c r="GUI565" s="115"/>
      <c r="GUJ565" s="115"/>
      <c r="GUK565" s="115"/>
      <c r="GUL565" s="115"/>
      <c r="GUM565" s="115"/>
      <c r="GUN565" s="115"/>
      <c r="GUO565" s="115"/>
      <c r="GUP565" s="115"/>
      <c r="GUQ565" s="115"/>
      <c r="GUR565" s="115"/>
      <c r="GUS565" s="115"/>
      <c r="GUT565" s="115"/>
      <c r="GUU565" s="115"/>
      <c r="GUV565" s="115"/>
      <c r="GUW565" s="115"/>
      <c r="GUX565" s="115"/>
      <c r="GUY565" s="115"/>
      <c r="GUZ565" s="115"/>
      <c r="GVA565" s="115"/>
      <c r="GVB565" s="115"/>
      <c r="GVC565" s="115"/>
      <c r="GVD565" s="115"/>
      <c r="GVE565" s="115"/>
      <c r="GVF565" s="115"/>
      <c r="GVG565" s="115"/>
      <c r="GVH565" s="115"/>
      <c r="GVI565" s="115"/>
      <c r="GVJ565" s="115"/>
      <c r="GVK565" s="115"/>
      <c r="GVL565" s="115"/>
      <c r="GVM565" s="115"/>
      <c r="GVN565" s="115"/>
      <c r="GVO565" s="115"/>
      <c r="GVP565" s="115"/>
      <c r="GVQ565" s="115"/>
      <c r="GVR565" s="115"/>
      <c r="GVS565" s="115"/>
      <c r="GVT565" s="115"/>
      <c r="GVU565" s="115"/>
      <c r="GVV565" s="115"/>
      <c r="GVW565" s="115"/>
      <c r="GVX565" s="115"/>
      <c r="GVY565" s="115"/>
      <c r="GVZ565" s="115"/>
      <c r="GWA565" s="115"/>
      <c r="GWB565" s="115"/>
      <c r="GWC565" s="115"/>
      <c r="GWD565" s="115"/>
      <c r="GWE565" s="115"/>
      <c r="GWF565" s="115"/>
      <c r="GWG565" s="115"/>
      <c r="GWH565" s="115"/>
      <c r="GWI565" s="115"/>
      <c r="GWJ565" s="115"/>
      <c r="GWK565" s="115"/>
      <c r="GWL565" s="115"/>
      <c r="GWM565" s="115"/>
      <c r="GWN565" s="115"/>
      <c r="GWO565" s="115"/>
      <c r="GWP565" s="115"/>
      <c r="GWQ565" s="115"/>
      <c r="GWR565" s="115"/>
      <c r="GWS565" s="115"/>
      <c r="GWT565" s="115"/>
      <c r="GWU565" s="115"/>
      <c r="GWV565" s="115"/>
      <c r="GWW565" s="115"/>
      <c r="GWX565" s="115"/>
      <c r="GWY565" s="115"/>
      <c r="GWZ565" s="115"/>
      <c r="GXA565" s="115"/>
      <c r="GXB565" s="115"/>
      <c r="GXC565" s="115"/>
      <c r="GXD565" s="115"/>
      <c r="GXE565" s="115"/>
      <c r="GXF565" s="115"/>
      <c r="GXG565" s="115"/>
      <c r="GXH565" s="115"/>
      <c r="GXI565" s="115"/>
      <c r="GXJ565" s="115"/>
      <c r="GXK565" s="115"/>
      <c r="GXL565" s="115"/>
      <c r="GXM565" s="115"/>
      <c r="GXN565" s="115"/>
      <c r="GXO565" s="115"/>
      <c r="GXP565" s="115"/>
      <c r="GXQ565" s="115"/>
      <c r="GXR565" s="115"/>
      <c r="GXS565" s="115"/>
      <c r="GXT565" s="115"/>
      <c r="GXU565" s="115"/>
      <c r="GXV565" s="115"/>
      <c r="GXW565" s="115"/>
      <c r="GXX565" s="115"/>
      <c r="GXY565" s="115"/>
      <c r="GXZ565" s="115"/>
      <c r="GYA565" s="115"/>
      <c r="GYB565" s="115"/>
      <c r="GYC565" s="115"/>
      <c r="GYD565" s="115"/>
      <c r="GYE565" s="115"/>
      <c r="GYF565" s="115"/>
      <c r="GYG565" s="115"/>
      <c r="GYH565" s="115"/>
      <c r="GYI565" s="115"/>
      <c r="GYJ565" s="115"/>
      <c r="GYK565" s="115"/>
      <c r="GYL565" s="115"/>
      <c r="GYM565" s="115"/>
      <c r="GYN565" s="115"/>
      <c r="GYO565" s="115"/>
      <c r="GYP565" s="115"/>
      <c r="GYQ565" s="115"/>
      <c r="GYR565" s="115"/>
      <c r="GYS565" s="115"/>
      <c r="GYT565" s="115"/>
      <c r="GYU565" s="115"/>
      <c r="GYV565" s="115"/>
      <c r="GYW565" s="115"/>
      <c r="GYX565" s="115"/>
      <c r="GYY565" s="115"/>
      <c r="GYZ565" s="115"/>
      <c r="GZA565" s="115"/>
      <c r="GZB565" s="115"/>
      <c r="GZC565" s="115"/>
      <c r="GZD565" s="115"/>
      <c r="GZE565" s="115"/>
      <c r="GZF565" s="115"/>
      <c r="GZG565" s="115"/>
      <c r="GZH565" s="115"/>
      <c r="GZI565" s="115"/>
      <c r="GZJ565" s="115"/>
      <c r="GZK565" s="115"/>
      <c r="GZL565" s="115"/>
      <c r="GZM565" s="115"/>
      <c r="GZN565" s="115"/>
      <c r="GZO565" s="115"/>
      <c r="GZP565" s="115"/>
      <c r="GZQ565" s="115"/>
      <c r="GZR565" s="115"/>
      <c r="GZS565" s="115"/>
      <c r="GZT565" s="115"/>
      <c r="GZU565" s="115"/>
      <c r="GZV565" s="115"/>
      <c r="GZW565" s="115"/>
      <c r="GZX565" s="115"/>
      <c r="GZY565" s="115"/>
      <c r="GZZ565" s="115"/>
      <c r="HAA565" s="115"/>
      <c r="HAB565" s="115"/>
      <c r="HAC565" s="115"/>
      <c r="HAD565" s="115"/>
      <c r="HAE565" s="115"/>
      <c r="HAF565" s="115"/>
      <c r="HAG565" s="115"/>
      <c r="HAH565" s="115"/>
      <c r="HAI565" s="115"/>
      <c r="HAJ565" s="115"/>
      <c r="HAK565" s="115"/>
      <c r="HAL565" s="115"/>
      <c r="HAM565" s="115"/>
      <c r="HAN565" s="115"/>
      <c r="HAO565" s="115"/>
      <c r="HAP565" s="115"/>
      <c r="HAQ565" s="115"/>
      <c r="HAR565" s="115"/>
      <c r="HAS565" s="115"/>
      <c r="HAT565" s="115"/>
      <c r="HAU565" s="115"/>
      <c r="HAV565" s="115"/>
      <c r="HAW565" s="115"/>
      <c r="HAX565" s="115"/>
      <c r="HAY565" s="115"/>
      <c r="HAZ565" s="115"/>
      <c r="HBA565" s="115"/>
      <c r="HBB565" s="115"/>
      <c r="HBC565" s="115"/>
      <c r="HBD565" s="115"/>
      <c r="HBE565" s="115"/>
      <c r="HBF565" s="115"/>
      <c r="HBG565" s="115"/>
      <c r="HBH565" s="115"/>
      <c r="HBI565" s="115"/>
      <c r="HBJ565" s="115"/>
      <c r="HBK565" s="115"/>
      <c r="HBL565" s="115"/>
      <c r="HBM565" s="115"/>
      <c r="HBN565" s="115"/>
      <c r="HBO565" s="115"/>
      <c r="HBP565" s="115"/>
      <c r="HBQ565" s="115"/>
      <c r="HBR565" s="115"/>
      <c r="HBS565" s="115"/>
      <c r="HBT565" s="115"/>
      <c r="HBU565" s="115"/>
      <c r="HBV565" s="115"/>
      <c r="HBW565" s="115"/>
      <c r="HBX565" s="115"/>
      <c r="HBY565" s="115"/>
      <c r="HBZ565" s="115"/>
      <c r="HCA565" s="115"/>
      <c r="HCB565" s="115"/>
      <c r="HCC565" s="115"/>
      <c r="HCD565" s="115"/>
      <c r="HCE565" s="115"/>
      <c r="HCF565" s="115"/>
      <c r="HCG565" s="115"/>
      <c r="HCH565" s="115"/>
      <c r="HCI565" s="115"/>
      <c r="HCJ565" s="115"/>
      <c r="HCK565" s="115"/>
      <c r="HCL565" s="115"/>
      <c r="HCM565" s="115"/>
      <c r="HCN565" s="115"/>
      <c r="HCO565" s="115"/>
      <c r="HCP565" s="115"/>
      <c r="HCQ565" s="115"/>
      <c r="HCR565" s="115"/>
      <c r="HCS565" s="115"/>
      <c r="HCT565" s="115"/>
      <c r="HCU565" s="115"/>
      <c r="HCV565" s="115"/>
      <c r="HCW565" s="115"/>
      <c r="HCX565" s="115"/>
      <c r="HCY565" s="115"/>
      <c r="HCZ565" s="115"/>
      <c r="HDA565" s="115"/>
      <c r="HDB565" s="115"/>
      <c r="HDC565" s="115"/>
      <c r="HDD565" s="115"/>
      <c r="HDE565" s="115"/>
      <c r="HDF565" s="115"/>
      <c r="HDG565" s="115"/>
      <c r="HDH565" s="115"/>
      <c r="HDI565" s="115"/>
      <c r="HDJ565" s="115"/>
      <c r="HDK565" s="115"/>
      <c r="HDL565" s="115"/>
      <c r="HDM565" s="115"/>
      <c r="HDN565" s="115"/>
      <c r="HDO565" s="115"/>
      <c r="HDP565" s="115"/>
      <c r="HDQ565" s="115"/>
      <c r="HDR565" s="115"/>
      <c r="HDS565" s="115"/>
      <c r="HDT565" s="115"/>
      <c r="HDU565" s="115"/>
      <c r="HDV565" s="115"/>
      <c r="HDW565" s="115"/>
      <c r="HDX565" s="115"/>
      <c r="HDY565" s="115"/>
      <c r="HDZ565" s="115"/>
      <c r="HEA565" s="115"/>
      <c r="HEB565" s="115"/>
      <c r="HEC565" s="115"/>
      <c r="HED565" s="115"/>
      <c r="HEE565" s="115"/>
      <c r="HEF565" s="115"/>
      <c r="HEG565" s="115"/>
      <c r="HEH565" s="115"/>
      <c r="HEI565" s="115"/>
      <c r="HEJ565" s="115"/>
      <c r="HEK565" s="115"/>
      <c r="HEL565" s="115"/>
      <c r="HEM565" s="115"/>
      <c r="HEN565" s="115"/>
      <c r="HEO565" s="115"/>
      <c r="HEP565" s="115"/>
      <c r="HEQ565" s="115"/>
      <c r="HER565" s="115"/>
      <c r="HES565" s="115"/>
      <c r="HET565" s="115"/>
      <c r="HEU565" s="115"/>
      <c r="HEV565" s="115"/>
      <c r="HEW565" s="115"/>
      <c r="HEX565" s="115"/>
      <c r="HEY565" s="115"/>
      <c r="HEZ565" s="115"/>
      <c r="HFA565" s="115"/>
      <c r="HFB565" s="115"/>
      <c r="HFC565" s="115"/>
      <c r="HFD565" s="115"/>
      <c r="HFE565" s="115"/>
      <c r="HFF565" s="115"/>
      <c r="HFG565" s="115"/>
      <c r="HFH565" s="115"/>
      <c r="HFI565" s="115"/>
      <c r="HFJ565" s="115"/>
      <c r="HFK565" s="115"/>
      <c r="HFL565" s="115"/>
      <c r="HFM565" s="115"/>
      <c r="HFN565" s="115"/>
      <c r="HFO565" s="115"/>
      <c r="HFP565" s="115"/>
      <c r="HFQ565" s="115"/>
      <c r="HFR565" s="115"/>
      <c r="HFS565" s="115"/>
      <c r="HFT565" s="115"/>
      <c r="HFU565" s="115"/>
      <c r="HFV565" s="115"/>
      <c r="HFW565" s="115"/>
      <c r="HFX565" s="115"/>
      <c r="HFY565" s="115"/>
      <c r="HFZ565" s="115"/>
      <c r="HGA565" s="115"/>
      <c r="HGB565" s="115"/>
      <c r="HGC565" s="115"/>
      <c r="HGD565" s="115"/>
      <c r="HGE565" s="115"/>
      <c r="HGF565" s="115"/>
      <c r="HGG565" s="115"/>
      <c r="HGH565" s="115"/>
      <c r="HGI565" s="115"/>
      <c r="HGJ565" s="115"/>
      <c r="HGK565" s="115"/>
      <c r="HGL565" s="115"/>
      <c r="HGM565" s="115"/>
      <c r="HGN565" s="115"/>
      <c r="HGO565" s="115"/>
      <c r="HGP565" s="115"/>
      <c r="HGQ565" s="115"/>
      <c r="HGR565" s="115"/>
      <c r="HGS565" s="115"/>
      <c r="HGT565" s="115"/>
      <c r="HGU565" s="115"/>
      <c r="HGV565" s="115"/>
      <c r="HGW565" s="115"/>
      <c r="HGX565" s="115"/>
      <c r="HGY565" s="115"/>
      <c r="HGZ565" s="115"/>
      <c r="HHA565" s="115"/>
      <c r="HHB565" s="115"/>
      <c r="HHC565" s="115"/>
      <c r="HHD565" s="115"/>
      <c r="HHE565" s="115"/>
      <c r="HHF565" s="115"/>
      <c r="HHG565" s="115"/>
      <c r="HHH565" s="115"/>
      <c r="HHI565" s="115"/>
      <c r="HHJ565" s="115"/>
      <c r="HHK565" s="115"/>
      <c r="HHL565" s="115"/>
      <c r="HHM565" s="115"/>
      <c r="HHN565" s="115"/>
      <c r="HHO565" s="115"/>
      <c r="HHP565" s="115"/>
      <c r="HHQ565" s="115"/>
      <c r="HHR565" s="115"/>
      <c r="HHS565" s="115"/>
      <c r="HHT565" s="115"/>
      <c r="HHU565" s="115"/>
      <c r="HHV565" s="115"/>
      <c r="HHW565" s="115"/>
      <c r="HHX565" s="115"/>
      <c r="HHY565" s="115"/>
      <c r="HHZ565" s="115"/>
      <c r="HIA565" s="115"/>
      <c r="HIB565" s="115"/>
      <c r="HIC565" s="115"/>
      <c r="HID565" s="115"/>
      <c r="HIE565" s="115"/>
      <c r="HIF565" s="115"/>
      <c r="HIG565" s="115"/>
      <c r="HIH565" s="115"/>
      <c r="HII565" s="115"/>
      <c r="HIJ565" s="115"/>
      <c r="HIK565" s="115"/>
      <c r="HIL565" s="115"/>
      <c r="HIM565" s="115"/>
      <c r="HIN565" s="115"/>
      <c r="HIO565" s="115"/>
      <c r="HIP565" s="115"/>
      <c r="HIQ565" s="115"/>
      <c r="HIR565" s="115"/>
      <c r="HIS565" s="115"/>
      <c r="HIT565" s="115"/>
      <c r="HIU565" s="115"/>
      <c r="HIV565" s="115"/>
      <c r="HIW565" s="115"/>
      <c r="HIX565" s="115"/>
      <c r="HIY565" s="115"/>
      <c r="HIZ565" s="115"/>
      <c r="HJA565" s="115"/>
      <c r="HJB565" s="115"/>
      <c r="HJC565" s="115"/>
      <c r="HJD565" s="115"/>
      <c r="HJE565" s="115"/>
      <c r="HJF565" s="115"/>
      <c r="HJG565" s="115"/>
      <c r="HJH565" s="115"/>
      <c r="HJI565" s="115"/>
      <c r="HJJ565" s="115"/>
      <c r="HJK565" s="115"/>
      <c r="HJL565" s="115"/>
      <c r="HJM565" s="115"/>
      <c r="HJN565" s="115"/>
      <c r="HJO565" s="115"/>
      <c r="HJP565" s="115"/>
      <c r="HJQ565" s="115"/>
      <c r="HJR565" s="115"/>
      <c r="HJS565" s="115"/>
      <c r="HJT565" s="115"/>
      <c r="HJU565" s="115"/>
      <c r="HJV565" s="115"/>
      <c r="HJW565" s="115"/>
      <c r="HJX565" s="115"/>
      <c r="HJY565" s="115"/>
      <c r="HJZ565" s="115"/>
      <c r="HKA565" s="115"/>
      <c r="HKB565" s="115"/>
      <c r="HKC565" s="115"/>
      <c r="HKD565" s="115"/>
      <c r="HKE565" s="115"/>
      <c r="HKF565" s="115"/>
      <c r="HKG565" s="115"/>
      <c r="HKH565" s="115"/>
      <c r="HKI565" s="115"/>
      <c r="HKJ565" s="115"/>
      <c r="HKK565" s="115"/>
      <c r="HKL565" s="115"/>
      <c r="HKM565" s="115"/>
      <c r="HKN565" s="115"/>
      <c r="HKO565" s="115"/>
      <c r="HKP565" s="115"/>
      <c r="HKQ565" s="115"/>
      <c r="HKR565" s="115"/>
      <c r="HKS565" s="115"/>
      <c r="HKT565" s="115"/>
      <c r="HKU565" s="115"/>
      <c r="HKV565" s="115"/>
      <c r="HKW565" s="115"/>
      <c r="HKX565" s="115"/>
      <c r="HKY565" s="115"/>
      <c r="HKZ565" s="115"/>
      <c r="HLA565" s="115"/>
      <c r="HLB565" s="115"/>
      <c r="HLC565" s="115"/>
      <c r="HLD565" s="115"/>
      <c r="HLE565" s="115"/>
      <c r="HLF565" s="115"/>
      <c r="HLG565" s="115"/>
      <c r="HLH565" s="115"/>
      <c r="HLI565" s="115"/>
      <c r="HLJ565" s="115"/>
      <c r="HLK565" s="115"/>
      <c r="HLL565" s="115"/>
      <c r="HLM565" s="115"/>
      <c r="HLN565" s="115"/>
      <c r="HLO565" s="115"/>
      <c r="HLP565" s="115"/>
      <c r="HLQ565" s="115"/>
      <c r="HLR565" s="115"/>
      <c r="HLS565" s="115"/>
      <c r="HLT565" s="115"/>
      <c r="HLU565" s="115"/>
      <c r="HLV565" s="115"/>
      <c r="HLW565" s="115"/>
      <c r="HLX565" s="115"/>
      <c r="HLY565" s="115"/>
      <c r="HLZ565" s="115"/>
      <c r="HMA565" s="115"/>
      <c r="HMB565" s="115"/>
      <c r="HMC565" s="115"/>
      <c r="HMD565" s="115"/>
      <c r="HME565" s="115"/>
      <c r="HMF565" s="115"/>
      <c r="HMG565" s="115"/>
      <c r="HMH565" s="115"/>
      <c r="HMI565" s="115"/>
      <c r="HMJ565" s="115"/>
      <c r="HMK565" s="115"/>
      <c r="HML565" s="115"/>
      <c r="HMM565" s="115"/>
      <c r="HMN565" s="115"/>
      <c r="HMO565" s="115"/>
      <c r="HMP565" s="115"/>
      <c r="HMQ565" s="115"/>
      <c r="HMR565" s="115"/>
      <c r="HMS565" s="115"/>
      <c r="HMT565" s="115"/>
      <c r="HMU565" s="115"/>
      <c r="HMV565" s="115"/>
      <c r="HMW565" s="115"/>
      <c r="HMX565" s="115"/>
      <c r="HMY565" s="115"/>
      <c r="HMZ565" s="115"/>
      <c r="HNA565" s="115"/>
      <c r="HNB565" s="115"/>
      <c r="HNC565" s="115"/>
      <c r="HND565" s="115"/>
      <c r="HNE565" s="115"/>
      <c r="HNF565" s="115"/>
      <c r="HNG565" s="115"/>
      <c r="HNH565" s="115"/>
      <c r="HNI565" s="115"/>
      <c r="HNJ565" s="115"/>
      <c r="HNK565" s="115"/>
      <c r="HNL565" s="115"/>
      <c r="HNM565" s="115"/>
      <c r="HNN565" s="115"/>
      <c r="HNO565" s="115"/>
      <c r="HNP565" s="115"/>
      <c r="HNQ565" s="115"/>
      <c r="HNR565" s="115"/>
      <c r="HNS565" s="115"/>
      <c r="HNT565" s="115"/>
      <c r="HNU565" s="115"/>
      <c r="HNV565" s="115"/>
      <c r="HNW565" s="115"/>
      <c r="HNX565" s="115"/>
      <c r="HNY565" s="115"/>
      <c r="HNZ565" s="115"/>
      <c r="HOA565" s="115"/>
      <c r="HOB565" s="115"/>
      <c r="HOC565" s="115"/>
      <c r="HOD565" s="115"/>
      <c r="HOE565" s="115"/>
      <c r="HOF565" s="115"/>
      <c r="HOG565" s="115"/>
      <c r="HOH565" s="115"/>
      <c r="HOI565" s="115"/>
      <c r="HOJ565" s="115"/>
      <c r="HOK565" s="115"/>
      <c r="HOL565" s="115"/>
      <c r="HOM565" s="115"/>
      <c r="HON565" s="115"/>
      <c r="HOO565" s="115"/>
      <c r="HOP565" s="115"/>
      <c r="HOQ565" s="115"/>
      <c r="HOR565" s="115"/>
      <c r="HOS565" s="115"/>
      <c r="HOT565" s="115"/>
      <c r="HOU565" s="115"/>
      <c r="HOV565" s="115"/>
      <c r="HOW565" s="115"/>
      <c r="HOX565" s="115"/>
      <c r="HOY565" s="115"/>
      <c r="HOZ565" s="115"/>
      <c r="HPA565" s="115"/>
      <c r="HPB565" s="115"/>
      <c r="HPC565" s="115"/>
      <c r="HPD565" s="115"/>
      <c r="HPE565" s="115"/>
      <c r="HPF565" s="115"/>
      <c r="HPG565" s="115"/>
      <c r="HPH565" s="115"/>
      <c r="HPI565" s="115"/>
      <c r="HPJ565" s="115"/>
      <c r="HPK565" s="115"/>
      <c r="HPL565" s="115"/>
      <c r="HPM565" s="115"/>
      <c r="HPN565" s="115"/>
      <c r="HPO565" s="115"/>
      <c r="HPP565" s="115"/>
      <c r="HPQ565" s="115"/>
      <c r="HPR565" s="115"/>
      <c r="HPS565" s="115"/>
      <c r="HPT565" s="115"/>
      <c r="HPU565" s="115"/>
      <c r="HPV565" s="115"/>
      <c r="HPW565" s="115"/>
      <c r="HPX565" s="115"/>
      <c r="HPY565" s="115"/>
      <c r="HPZ565" s="115"/>
      <c r="HQA565" s="115"/>
      <c r="HQB565" s="115"/>
      <c r="HQC565" s="115"/>
      <c r="HQD565" s="115"/>
      <c r="HQE565" s="115"/>
      <c r="HQF565" s="115"/>
      <c r="HQG565" s="115"/>
      <c r="HQH565" s="115"/>
      <c r="HQI565" s="115"/>
      <c r="HQJ565" s="115"/>
      <c r="HQK565" s="115"/>
      <c r="HQL565" s="115"/>
      <c r="HQM565" s="115"/>
      <c r="HQN565" s="115"/>
      <c r="HQO565" s="115"/>
      <c r="HQP565" s="115"/>
      <c r="HQQ565" s="115"/>
      <c r="HQR565" s="115"/>
      <c r="HQS565" s="115"/>
      <c r="HQT565" s="115"/>
      <c r="HQU565" s="115"/>
      <c r="HQV565" s="115"/>
      <c r="HQW565" s="115"/>
      <c r="HQX565" s="115"/>
      <c r="HQY565" s="115"/>
      <c r="HQZ565" s="115"/>
      <c r="HRA565" s="115"/>
      <c r="HRB565" s="115"/>
      <c r="HRC565" s="115"/>
      <c r="HRD565" s="115"/>
      <c r="HRE565" s="115"/>
      <c r="HRF565" s="115"/>
      <c r="HRG565" s="115"/>
      <c r="HRH565" s="115"/>
      <c r="HRI565" s="115"/>
      <c r="HRJ565" s="115"/>
      <c r="HRK565" s="115"/>
      <c r="HRL565" s="115"/>
      <c r="HRM565" s="115"/>
      <c r="HRN565" s="115"/>
      <c r="HRO565" s="115"/>
      <c r="HRP565" s="115"/>
      <c r="HRQ565" s="115"/>
      <c r="HRR565" s="115"/>
      <c r="HRS565" s="115"/>
      <c r="HRT565" s="115"/>
      <c r="HRU565" s="115"/>
      <c r="HRV565" s="115"/>
      <c r="HRW565" s="115"/>
      <c r="HRX565" s="115"/>
      <c r="HRY565" s="115"/>
      <c r="HRZ565" s="115"/>
      <c r="HSA565" s="115"/>
      <c r="HSB565" s="115"/>
      <c r="HSC565" s="115"/>
      <c r="HSD565" s="115"/>
      <c r="HSE565" s="115"/>
      <c r="HSF565" s="115"/>
      <c r="HSG565" s="115"/>
      <c r="HSH565" s="115"/>
      <c r="HSI565" s="115"/>
      <c r="HSJ565" s="115"/>
      <c r="HSK565" s="115"/>
      <c r="HSL565" s="115"/>
      <c r="HSM565" s="115"/>
      <c r="HSN565" s="115"/>
      <c r="HSO565" s="115"/>
      <c r="HSP565" s="115"/>
      <c r="HSQ565" s="115"/>
      <c r="HSR565" s="115"/>
      <c r="HSS565" s="115"/>
      <c r="HST565" s="115"/>
      <c r="HSU565" s="115"/>
      <c r="HSV565" s="115"/>
      <c r="HSW565" s="115"/>
      <c r="HSX565" s="115"/>
      <c r="HSY565" s="115"/>
      <c r="HSZ565" s="115"/>
      <c r="HTA565" s="115"/>
      <c r="HTB565" s="115"/>
      <c r="HTC565" s="115"/>
      <c r="HTD565" s="115"/>
      <c r="HTE565" s="115"/>
      <c r="HTF565" s="115"/>
      <c r="HTG565" s="115"/>
      <c r="HTH565" s="115"/>
      <c r="HTI565" s="115"/>
      <c r="HTJ565" s="115"/>
      <c r="HTK565" s="115"/>
      <c r="HTL565" s="115"/>
      <c r="HTM565" s="115"/>
      <c r="HTN565" s="115"/>
      <c r="HTO565" s="115"/>
      <c r="HTP565" s="115"/>
      <c r="HTQ565" s="115"/>
      <c r="HTR565" s="115"/>
      <c r="HTS565" s="115"/>
      <c r="HTT565" s="115"/>
      <c r="HTU565" s="115"/>
      <c r="HTV565" s="115"/>
      <c r="HTW565" s="115"/>
      <c r="HTX565" s="115"/>
      <c r="HTY565" s="115"/>
      <c r="HTZ565" s="115"/>
      <c r="HUA565" s="115"/>
      <c r="HUB565" s="115"/>
      <c r="HUC565" s="115"/>
      <c r="HUD565" s="115"/>
      <c r="HUE565" s="115"/>
      <c r="HUF565" s="115"/>
      <c r="HUG565" s="115"/>
      <c r="HUH565" s="115"/>
      <c r="HUI565" s="115"/>
      <c r="HUJ565" s="115"/>
      <c r="HUK565" s="115"/>
      <c r="HUL565" s="115"/>
      <c r="HUM565" s="115"/>
      <c r="HUN565" s="115"/>
      <c r="HUO565" s="115"/>
      <c r="HUP565" s="115"/>
      <c r="HUQ565" s="115"/>
      <c r="HUR565" s="115"/>
      <c r="HUS565" s="115"/>
      <c r="HUT565" s="115"/>
      <c r="HUU565" s="115"/>
      <c r="HUV565" s="115"/>
      <c r="HUW565" s="115"/>
      <c r="HUX565" s="115"/>
      <c r="HUY565" s="115"/>
      <c r="HUZ565" s="115"/>
      <c r="HVA565" s="115"/>
      <c r="HVB565" s="115"/>
      <c r="HVC565" s="115"/>
      <c r="HVD565" s="115"/>
      <c r="HVE565" s="115"/>
      <c r="HVF565" s="115"/>
      <c r="HVG565" s="115"/>
      <c r="HVH565" s="115"/>
      <c r="HVI565" s="115"/>
      <c r="HVJ565" s="115"/>
      <c r="HVK565" s="115"/>
      <c r="HVL565" s="115"/>
      <c r="HVM565" s="115"/>
      <c r="HVN565" s="115"/>
      <c r="HVO565" s="115"/>
      <c r="HVP565" s="115"/>
      <c r="HVQ565" s="115"/>
      <c r="HVR565" s="115"/>
      <c r="HVS565" s="115"/>
      <c r="HVT565" s="115"/>
      <c r="HVU565" s="115"/>
      <c r="HVV565" s="115"/>
      <c r="HVW565" s="115"/>
      <c r="HVX565" s="115"/>
      <c r="HVY565" s="115"/>
      <c r="HVZ565" s="115"/>
      <c r="HWA565" s="115"/>
      <c r="HWB565" s="115"/>
      <c r="HWC565" s="115"/>
      <c r="HWD565" s="115"/>
      <c r="HWE565" s="115"/>
      <c r="HWF565" s="115"/>
      <c r="HWG565" s="115"/>
      <c r="HWH565" s="115"/>
      <c r="HWI565" s="115"/>
      <c r="HWJ565" s="115"/>
      <c r="HWK565" s="115"/>
      <c r="HWL565" s="115"/>
      <c r="HWM565" s="115"/>
      <c r="HWN565" s="115"/>
      <c r="HWO565" s="115"/>
      <c r="HWP565" s="115"/>
      <c r="HWQ565" s="115"/>
      <c r="HWR565" s="115"/>
      <c r="HWS565" s="115"/>
      <c r="HWT565" s="115"/>
      <c r="HWU565" s="115"/>
      <c r="HWV565" s="115"/>
      <c r="HWW565" s="115"/>
      <c r="HWX565" s="115"/>
      <c r="HWY565" s="115"/>
      <c r="HWZ565" s="115"/>
      <c r="HXA565" s="115"/>
      <c r="HXB565" s="115"/>
      <c r="HXC565" s="115"/>
      <c r="HXD565" s="115"/>
      <c r="HXE565" s="115"/>
      <c r="HXF565" s="115"/>
      <c r="HXG565" s="115"/>
      <c r="HXH565" s="115"/>
      <c r="HXI565" s="115"/>
      <c r="HXJ565" s="115"/>
      <c r="HXK565" s="115"/>
      <c r="HXL565" s="115"/>
      <c r="HXM565" s="115"/>
      <c r="HXN565" s="115"/>
      <c r="HXO565" s="115"/>
      <c r="HXP565" s="115"/>
      <c r="HXQ565" s="115"/>
      <c r="HXR565" s="115"/>
      <c r="HXS565" s="115"/>
      <c r="HXT565" s="115"/>
      <c r="HXU565" s="115"/>
      <c r="HXV565" s="115"/>
      <c r="HXW565" s="115"/>
      <c r="HXX565" s="115"/>
      <c r="HXY565" s="115"/>
      <c r="HXZ565" s="115"/>
      <c r="HYA565" s="115"/>
      <c r="HYB565" s="115"/>
      <c r="HYC565" s="115"/>
      <c r="HYD565" s="115"/>
      <c r="HYE565" s="115"/>
      <c r="HYF565" s="115"/>
      <c r="HYG565" s="115"/>
      <c r="HYH565" s="115"/>
      <c r="HYI565" s="115"/>
      <c r="HYJ565" s="115"/>
      <c r="HYK565" s="115"/>
      <c r="HYL565" s="115"/>
      <c r="HYM565" s="115"/>
      <c r="HYN565" s="115"/>
      <c r="HYO565" s="115"/>
      <c r="HYP565" s="115"/>
      <c r="HYQ565" s="115"/>
      <c r="HYR565" s="115"/>
      <c r="HYS565" s="115"/>
      <c r="HYT565" s="115"/>
      <c r="HYU565" s="115"/>
      <c r="HYV565" s="115"/>
      <c r="HYW565" s="115"/>
      <c r="HYX565" s="115"/>
      <c r="HYY565" s="115"/>
      <c r="HYZ565" s="115"/>
      <c r="HZA565" s="115"/>
      <c r="HZB565" s="115"/>
      <c r="HZC565" s="115"/>
      <c r="HZD565" s="115"/>
      <c r="HZE565" s="115"/>
      <c r="HZF565" s="115"/>
      <c r="HZG565" s="115"/>
      <c r="HZH565" s="115"/>
      <c r="HZI565" s="115"/>
      <c r="HZJ565" s="115"/>
      <c r="HZK565" s="115"/>
      <c r="HZL565" s="115"/>
      <c r="HZM565" s="115"/>
      <c r="HZN565" s="115"/>
      <c r="HZO565" s="115"/>
      <c r="HZP565" s="115"/>
      <c r="HZQ565" s="115"/>
      <c r="HZR565" s="115"/>
      <c r="HZS565" s="115"/>
      <c r="HZT565" s="115"/>
      <c r="HZU565" s="115"/>
      <c r="HZV565" s="115"/>
      <c r="HZW565" s="115"/>
      <c r="HZX565" s="115"/>
      <c r="HZY565" s="115"/>
      <c r="HZZ565" s="115"/>
      <c r="IAA565" s="115"/>
      <c r="IAB565" s="115"/>
      <c r="IAC565" s="115"/>
      <c r="IAD565" s="115"/>
      <c r="IAE565" s="115"/>
      <c r="IAF565" s="115"/>
      <c r="IAG565" s="115"/>
      <c r="IAH565" s="115"/>
      <c r="IAI565" s="115"/>
      <c r="IAJ565" s="115"/>
      <c r="IAK565" s="115"/>
      <c r="IAL565" s="115"/>
      <c r="IAM565" s="115"/>
      <c r="IAN565" s="115"/>
      <c r="IAO565" s="115"/>
      <c r="IAP565" s="115"/>
      <c r="IAQ565" s="115"/>
      <c r="IAR565" s="115"/>
      <c r="IAS565" s="115"/>
      <c r="IAT565" s="115"/>
      <c r="IAU565" s="115"/>
      <c r="IAV565" s="115"/>
      <c r="IAW565" s="115"/>
      <c r="IAX565" s="115"/>
      <c r="IAY565" s="115"/>
      <c r="IAZ565" s="115"/>
      <c r="IBA565" s="115"/>
      <c r="IBB565" s="115"/>
      <c r="IBC565" s="115"/>
      <c r="IBD565" s="115"/>
      <c r="IBE565" s="115"/>
      <c r="IBF565" s="115"/>
      <c r="IBG565" s="115"/>
      <c r="IBH565" s="115"/>
      <c r="IBI565" s="115"/>
      <c r="IBJ565" s="115"/>
      <c r="IBK565" s="115"/>
      <c r="IBL565" s="115"/>
      <c r="IBM565" s="115"/>
      <c r="IBN565" s="115"/>
      <c r="IBO565" s="115"/>
      <c r="IBP565" s="115"/>
      <c r="IBQ565" s="115"/>
      <c r="IBR565" s="115"/>
      <c r="IBS565" s="115"/>
      <c r="IBT565" s="115"/>
      <c r="IBU565" s="115"/>
      <c r="IBV565" s="115"/>
      <c r="IBW565" s="115"/>
      <c r="IBX565" s="115"/>
      <c r="IBY565" s="115"/>
      <c r="IBZ565" s="115"/>
      <c r="ICA565" s="115"/>
      <c r="ICB565" s="115"/>
      <c r="ICC565" s="115"/>
      <c r="ICD565" s="115"/>
      <c r="ICE565" s="115"/>
      <c r="ICF565" s="115"/>
      <c r="ICG565" s="115"/>
      <c r="ICH565" s="115"/>
      <c r="ICI565" s="115"/>
      <c r="ICJ565" s="115"/>
      <c r="ICK565" s="115"/>
      <c r="ICL565" s="115"/>
      <c r="ICM565" s="115"/>
      <c r="ICN565" s="115"/>
      <c r="ICO565" s="115"/>
      <c r="ICP565" s="115"/>
      <c r="ICQ565" s="115"/>
      <c r="ICR565" s="115"/>
      <c r="ICS565" s="115"/>
      <c r="ICT565" s="115"/>
      <c r="ICU565" s="115"/>
      <c r="ICV565" s="115"/>
      <c r="ICW565" s="115"/>
      <c r="ICX565" s="115"/>
      <c r="ICY565" s="115"/>
      <c r="ICZ565" s="115"/>
      <c r="IDA565" s="115"/>
      <c r="IDB565" s="115"/>
      <c r="IDC565" s="115"/>
      <c r="IDD565" s="115"/>
      <c r="IDE565" s="115"/>
      <c r="IDF565" s="115"/>
      <c r="IDG565" s="115"/>
      <c r="IDH565" s="115"/>
      <c r="IDI565" s="115"/>
      <c r="IDJ565" s="115"/>
      <c r="IDK565" s="115"/>
      <c r="IDL565" s="115"/>
      <c r="IDM565" s="115"/>
      <c r="IDN565" s="115"/>
      <c r="IDO565" s="115"/>
      <c r="IDP565" s="115"/>
      <c r="IDQ565" s="115"/>
      <c r="IDR565" s="115"/>
      <c r="IDS565" s="115"/>
      <c r="IDT565" s="115"/>
      <c r="IDU565" s="115"/>
      <c r="IDV565" s="115"/>
      <c r="IDW565" s="115"/>
      <c r="IDX565" s="115"/>
      <c r="IDY565" s="115"/>
      <c r="IDZ565" s="115"/>
      <c r="IEA565" s="115"/>
      <c r="IEB565" s="115"/>
      <c r="IEC565" s="115"/>
      <c r="IED565" s="115"/>
      <c r="IEE565" s="115"/>
      <c r="IEF565" s="115"/>
      <c r="IEG565" s="115"/>
      <c r="IEH565" s="115"/>
      <c r="IEI565" s="115"/>
      <c r="IEJ565" s="115"/>
      <c r="IEK565" s="115"/>
      <c r="IEL565" s="115"/>
      <c r="IEM565" s="115"/>
      <c r="IEN565" s="115"/>
      <c r="IEO565" s="115"/>
      <c r="IEP565" s="115"/>
      <c r="IEQ565" s="115"/>
      <c r="IER565" s="115"/>
      <c r="IES565" s="115"/>
      <c r="IET565" s="115"/>
      <c r="IEU565" s="115"/>
      <c r="IEV565" s="115"/>
      <c r="IEW565" s="115"/>
      <c r="IEX565" s="115"/>
      <c r="IEY565" s="115"/>
      <c r="IEZ565" s="115"/>
      <c r="IFA565" s="115"/>
      <c r="IFB565" s="115"/>
      <c r="IFC565" s="115"/>
      <c r="IFD565" s="115"/>
      <c r="IFE565" s="115"/>
      <c r="IFF565" s="115"/>
      <c r="IFG565" s="115"/>
      <c r="IFH565" s="115"/>
      <c r="IFI565" s="115"/>
      <c r="IFJ565" s="115"/>
      <c r="IFK565" s="115"/>
      <c r="IFL565" s="115"/>
      <c r="IFM565" s="115"/>
      <c r="IFN565" s="115"/>
      <c r="IFO565" s="115"/>
      <c r="IFP565" s="115"/>
      <c r="IFQ565" s="115"/>
      <c r="IFR565" s="115"/>
      <c r="IFS565" s="115"/>
      <c r="IFT565" s="115"/>
      <c r="IFU565" s="115"/>
      <c r="IFV565" s="115"/>
      <c r="IFW565" s="115"/>
      <c r="IFX565" s="115"/>
      <c r="IFY565" s="115"/>
      <c r="IFZ565" s="115"/>
      <c r="IGA565" s="115"/>
      <c r="IGB565" s="115"/>
      <c r="IGC565" s="115"/>
      <c r="IGD565" s="115"/>
      <c r="IGE565" s="115"/>
      <c r="IGF565" s="115"/>
      <c r="IGG565" s="115"/>
      <c r="IGH565" s="115"/>
      <c r="IGI565" s="115"/>
      <c r="IGJ565" s="115"/>
      <c r="IGK565" s="115"/>
      <c r="IGL565" s="115"/>
      <c r="IGM565" s="115"/>
      <c r="IGN565" s="115"/>
      <c r="IGO565" s="115"/>
      <c r="IGP565" s="115"/>
      <c r="IGQ565" s="115"/>
      <c r="IGR565" s="115"/>
      <c r="IGS565" s="115"/>
      <c r="IGT565" s="115"/>
      <c r="IGU565" s="115"/>
      <c r="IGV565" s="115"/>
      <c r="IGW565" s="115"/>
      <c r="IGX565" s="115"/>
      <c r="IGY565" s="115"/>
      <c r="IGZ565" s="115"/>
      <c r="IHA565" s="115"/>
      <c r="IHB565" s="115"/>
      <c r="IHC565" s="115"/>
      <c r="IHD565" s="115"/>
      <c r="IHE565" s="115"/>
      <c r="IHF565" s="115"/>
      <c r="IHG565" s="115"/>
      <c r="IHH565" s="115"/>
      <c r="IHI565" s="115"/>
      <c r="IHJ565" s="115"/>
      <c r="IHK565" s="115"/>
      <c r="IHL565" s="115"/>
      <c r="IHM565" s="115"/>
      <c r="IHN565" s="115"/>
      <c r="IHO565" s="115"/>
      <c r="IHP565" s="115"/>
      <c r="IHQ565" s="115"/>
      <c r="IHR565" s="115"/>
      <c r="IHS565" s="115"/>
      <c r="IHT565" s="115"/>
      <c r="IHU565" s="115"/>
      <c r="IHV565" s="115"/>
      <c r="IHW565" s="115"/>
      <c r="IHX565" s="115"/>
      <c r="IHY565" s="115"/>
      <c r="IHZ565" s="115"/>
      <c r="IIA565" s="115"/>
      <c r="IIB565" s="115"/>
      <c r="IIC565" s="115"/>
      <c r="IID565" s="115"/>
      <c r="IIE565" s="115"/>
      <c r="IIF565" s="115"/>
      <c r="IIG565" s="115"/>
      <c r="IIH565" s="115"/>
      <c r="III565" s="115"/>
      <c r="IIJ565" s="115"/>
      <c r="IIK565" s="115"/>
      <c r="IIL565" s="115"/>
      <c r="IIM565" s="115"/>
      <c r="IIN565" s="115"/>
      <c r="IIO565" s="115"/>
      <c r="IIP565" s="115"/>
      <c r="IIQ565" s="115"/>
      <c r="IIR565" s="115"/>
      <c r="IIS565" s="115"/>
      <c r="IIT565" s="115"/>
      <c r="IIU565" s="115"/>
      <c r="IIV565" s="115"/>
      <c r="IIW565" s="115"/>
      <c r="IIX565" s="115"/>
      <c r="IIY565" s="115"/>
      <c r="IIZ565" s="115"/>
      <c r="IJA565" s="115"/>
      <c r="IJB565" s="115"/>
      <c r="IJC565" s="115"/>
      <c r="IJD565" s="115"/>
      <c r="IJE565" s="115"/>
      <c r="IJF565" s="115"/>
      <c r="IJG565" s="115"/>
      <c r="IJH565" s="115"/>
      <c r="IJI565" s="115"/>
      <c r="IJJ565" s="115"/>
      <c r="IJK565" s="115"/>
      <c r="IJL565" s="115"/>
      <c r="IJM565" s="115"/>
      <c r="IJN565" s="115"/>
      <c r="IJO565" s="115"/>
      <c r="IJP565" s="115"/>
      <c r="IJQ565" s="115"/>
      <c r="IJR565" s="115"/>
      <c r="IJS565" s="115"/>
      <c r="IJT565" s="115"/>
      <c r="IJU565" s="115"/>
      <c r="IJV565" s="115"/>
      <c r="IJW565" s="115"/>
      <c r="IJX565" s="115"/>
      <c r="IJY565" s="115"/>
      <c r="IJZ565" s="115"/>
      <c r="IKA565" s="115"/>
      <c r="IKB565" s="115"/>
      <c r="IKC565" s="115"/>
      <c r="IKD565" s="115"/>
      <c r="IKE565" s="115"/>
      <c r="IKF565" s="115"/>
      <c r="IKG565" s="115"/>
      <c r="IKH565" s="115"/>
      <c r="IKI565" s="115"/>
      <c r="IKJ565" s="115"/>
      <c r="IKK565" s="115"/>
      <c r="IKL565" s="115"/>
      <c r="IKM565" s="115"/>
      <c r="IKN565" s="115"/>
      <c r="IKO565" s="115"/>
      <c r="IKP565" s="115"/>
      <c r="IKQ565" s="115"/>
      <c r="IKR565" s="115"/>
      <c r="IKS565" s="115"/>
      <c r="IKT565" s="115"/>
      <c r="IKU565" s="115"/>
      <c r="IKV565" s="115"/>
      <c r="IKW565" s="115"/>
      <c r="IKX565" s="115"/>
      <c r="IKY565" s="115"/>
      <c r="IKZ565" s="115"/>
      <c r="ILA565" s="115"/>
      <c r="ILB565" s="115"/>
      <c r="ILC565" s="115"/>
      <c r="ILD565" s="115"/>
      <c r="ILE565" s="115"/>
      <c r="ILF565" s="115"/>
      <c r="ILG565" s="115"/>
      <c r="ILH565" s="115"/>
      <c r="ILI565" s="115"/>
      <c r="ILJ565" s="115"/>
      <c r="ILK565" s="115"/>
      <c r="ILL565" s="115"/>
      <c r="ILM565" s="115"/>
      <c r="ILN565" s="115"/>
      <c r="ILO565" s="115"/>
      <c r="ILP565" s="115"/>
      <c r="ILQ565" s="115"/>
      <c r="ILR565" s="115"/>
      <c r="ILS565" s="115"/>
      <c r="ILT565" s="115"/>
      <c r="ILU565" s="115"/>
      <c r="ILV565" s="115"/>
      <c r="ILW565" s="115"/>
      <c r="ILX565" s="115"/>
      <c r="ILY565" s="115"/>
      <c r="ILZ565" s="115"/>
      <c r="IMA565" s="115"/>
      <c r="IMB565" s="115"/>
      <c r="IMC565" s="115"/>
      <c r="IMD565" s="115"/>
      <c r="IME565" s="115"/>
      <c r="IMF565" s="115"/>
      <c r="IMG565" s="115"/>
      <c r="IMH565" s="115"/>
      <c r="IMI565" s="115"/>
      <c r="IMJ565" s="115"/>
      <c r="IMK565" s="115"/>
      <c r="IML565" s="115"/>
      <c r="IMM565" s="115"/>
      <c r="IMN565" s="115"/>
      <c r="IMO565" s="115"/>
      <c r="IMP565" s="115"/>
      <c r="IMQ565" s="115"/>
      <c r="IMR565" s="115"/>
      <c r="IMS565" s="115"/>
      <c r="IMT565" s="115"/>
      <c r="IMU565" s="115"/>
      <c r="IMV565" s="115"/>
      <c r="IMW565" s="115"/>
      <c r="IMX565" s="115"/>
      <c r="IMY565" s="115"/>
      <c r="IMZ565" s="115"/>
      <c r="INA565" s="115"/>
      <c r="INB565" s="115"/>
      <c r="INC565" s="115"/>
      <c r="IND565" s="115"/>
      <c r="INE565" s="115"/>
      <c r="INF565" s="115"/>
      <c r="ING565" s="115"/>
      <c r="INH565" s="115"/>
      <c r="INI565" s="115"/>
      <c r="INJ565" s="115"/>
      <c r="INK565" s="115"/>
      <c r="INL565" s="115"/>
      <c r="INM565" s="115"/>
      <c r="INN565" s="115"/>
      <c r="INO565" s="115"/>
      <c r="INP565" s="115"/>
      <c r="INQ565" s="115"/>
      <c r="INR565" s="115"/>
      <c r="INS565" s="115"/>
      <c r="INT565" s="115"/>
      <c r="INU565" s="115"/>
      <c r="INV565" s="115"/>
      <c r="INW565" s="115"/>
      <c r="INX565" s="115"/>
      <c r="INY565" s="115"/>
      <c r="INZ565" s="115"/>
      <c r="IOA565" s="115"/>
      <c r="IOB565" s="115"/>
      <c r="IOC565" s="115"/>
      <c r="IOD565" s="115"/>
      <c r="IOE565" s="115"/>
      <c r="IOF565" s="115"/>
      <c r="IOG565" s="115"/>
      <c r="IOH565" s="115"/>
      <c r="IOI565" s="115"/>
      <c r="IOJ565" s="115"/>
      <c r="IOK565" s="115"/>
      <c r="IOL565" s="115"/>
      <c r="IOM565" s="115"/>
      <c r="ION565" s="115"/>
      <c r="IOO565" s="115"/>
      <c r="IOP565" s="115"/>
      <c r="IOQ565" s="115"/>
      <c r="IOR565" s="115"/>
      <c r="IOS565" s="115"/>
      <c r="IOT565" s="115"/>
      <c r="IOU565" s="115"/>
      <c r="IOV565" s="115"/>
      <c r="IOW565" s="115"/>
      <c r="IOX565" s="115"/>
      <c r="IOY565" s="115"/>
      <c r="IOZ565" s="115"/>
      <c r="IPA565" s="115"/>
      <c r="IPB565" s="115"/>
      <c r="IPC565" s="115"/>
      <c r="IPD565" s="115"/>
      <c r="IPE565" s="115"/>
      <c r="IPF565" s="115"/>
      <c r="IPG565" s="115"/>
      <c r="IPH565" s="115"/>
      <c r="IPI565" s="115"/>
      <c r="IPJ565" s="115"/>
      <c r="IPK565" s="115"/>
      <c r="IPL565" s="115"/>
      <c r="IPM565" s="115"/>
      <c r="IPN565" s="115"/>
      <c r="IPO565" s="115"/>
      <c r="IPP565" s="115"/>
      <c r="IPQ565" s="115"/>
      <c r="IPR565" s="115"/>
      <c r="IPS565" s="115"/>
      <c r="IPT565" s="115"/>
      <c r="IPU565" s="115"/>
      <c r="IPV565" s="115"/>
      <c r="IPW565" s="115"/>
      <c r="IPX565" s="115"/>
      <c r="IPY565" s="115"/>
      <c r="IPZ565" s="115"/>
      <c r="IQA565" s="115"/>
      <c r="IQB565" s="115"/>
      <c r="IQC565" s="115"/>
      <c r="IQD565" s="115"/>
      <c r="IQE565" s="115"/>
      <c r="IQF565" s="115"/>
      <c r="IQG565" s="115"/>
      <c r="IQH565" s="115"/>
      <c r="IQI565" s="115"/>
      <c r="IQJ565" s="115"/>
      <c r="IQK565" s="115"/>
      <c r="IQL565" s="115"/>
      <c r="IQM565" s="115"/>
      <c r="IQN565" s="115"/>
      <c r="IQO565" s="115"/>
      <c r="IQP565" s="115"/>
      <c r="IQQ565" s="115"/>
      <c r="IQR565" s="115"/>
      <c r="IQS565" s="115"/>
      <c r="IQT565" s="115"/>
      <c r="IQU565" s="115"/>
      <c r="IQV565" s="115"/>
      <c r="IQW565" s="115"/>
      <c r="IQX565" s="115"/>
      <c r="IQY565" s="115"/>
      <c r="IQZ565" s="115"/>
      <c r="IRA565" s="115"/>
      <c r="IRB565" s="115"/>
      <c r="IRC565" s="115"/>
      <c r="IRD565" s="115"/>
      <c r="IRE565" s="115"/>
      <c r="IRF565" s="115"/>
      <c r="IRG565" s="115"/>
      <c r="IRH565" s="115"/>
      <c r="IRI565" s="115"/>
      <c r="IRJ565" s="115"/>
      <c r="IRK565" s="115"/>
      <c r="IRL565" s="115"/>
      <c r="IRM565" s="115"/>
      <c r="IRN565" s="115"/>
      <c r="IRO565" s="115"/>
      <c r="IRP565" s="115"/>
      <c r="IRQ565" s="115"/>
      <c r="IRR565" s="115"/>
      <c r="IRS565" s="115"/>
      <c r="IRT565" s="115"/>
      <c r="IRU565" s="115"/>
      <c r="IRV565" s="115"/>
      <c r="IRW565" s="115"/>
      <c r="IRX565" s="115"/>
      <c r="IRY565" s="115"/>
      <c r="IRZ565" s="115"/>
      <c r="ISA565" s="115"/>
      <c r="ISB565" s="115"/>
      <c r="ISC565" s="115"/>
      <c r="ISD565" s="115"/>
      <c r="ISE565" s="115"/>
      <c r="ISF565" s="115"/>
      <c r="ISG565" s="115"/>
      <c r="ISH565" s="115"/>
      <c r="ISI565" s="115"/>
      <c r="ISJ565" s="115"/>
      <c r="ISK565" s="115"/>
      <c r="ISL565" s="115"/>
      <c r="ISM565" s="115"/>
      <c r="ISN565" s="115"/>
      <c r="ISO565" s="115"/>
      <c r="ISP565" s="115"/>
      <c r="ISQ565" s="115"/>
      <c r="ISR565" s="115"/>
      <c r="ISS565" s="115"/>
      <c r="IST565" s="115"/>
      <c r="ISU565" s="115"/>
      <c r="ISV565" s="115"/>
      <c r="ISW565" s="115"/>
      <c r="ISX565" s="115"/>
      <c r="ISY565" s="115"/>
      <c r="ISZ565" s="115"/>
      <c r="ITA565" s="115"/>
      <c r="ITB565" s="115"/>
      <c r="ITC565" s="115"/>
      <c r="ITD565" s="115"/>
      <c r="ITE565" s="115"/>
      <c r="ITF565" s="115"/>
      <c r="ITG565" s="115"/>
      <c r="ITH565" s="115"/>
      <c r="ITI565" s="115"/>
      <c r="ITJ565" s="115"/>
      <c r="ITK565" s="115"/>
      <c r="ITL565" s="115"/>
      <c r="ITM565" s="115"/>
      <c r="ITN565" s="115"/>
      <c r="ITO565" s="115"/>
      <c r="ITP565" s="115"/>
      <c r="ITQ565" s="115"/>
      <c r="ITR565" s="115"/>
      <c r="ITS565" s="115"/>
      <c r="ITT565" s="115"/>
      <c r="ITU565" s="115"/>
      <c r="ITV565" s="115"/>
      <c r="ITW565" s="115"/>
      <c r="ITX565" s="115"/>
      <c r="ITY565" s="115"/>
      <c r="ITZ565" s="115"/>
      <c r="IUA565" s="115"/>
      <c r="IUB565" s="115"/>
      <c r="IUC565" s="115"/>
      <c r="IUD565" s="115"/>
      <c r="IUE565" s="115"/>
      <c r="IUF565" s="115"/>
      <c r="IUG565" s="115"/>
      <c r="IUH565" s="115"/>
      <c r="IUI565" s="115"/>
      <c r="IUJ565" s="115"/>
      <c r="IUK565" s="115"/>
      <c r="IUL565" s="115"/>
      <c r="IUM565" s="115"/>
      <c r="IUN565" s="115"/>
      <c r="IUO565" s="115"/>
      <c r="IUP565" s="115"/>
      <c r="IUQ565" s="115"/>
      <c r="IUR565" s="115"/>
      <c r="IUS565" s="115"/>
      <c r="IUT565" s="115"/>
      <c r="IUU565" s="115"/>
      <c r="IUV565" s="115"/>
      <c r="IUW565" s="115"/>
      <c r="IUX565" s="115"/>
      <c r="IUY565" s="115"/>
      <c r="IUZ565" s="115"/>
      <c r="IVA565" s="115"/>
      <c r="IVB565" s="115"/>
      <c r="IVC565" s="115"/>
      <c r="IVD565" s="115"/>
      <c r="IVE565" s="115"/>
      <c r="IVF565" s="115"/>
      <c r="IVG565" s="115"/>
      <c r="IVH565" s="115"/>
      <c r="IVI565" s="115"/>
      <c r="IVJ565" s="115"/>
      <c r="IVK565" s="115"/>
      <c r="IVL565" s="115"/>
      <c r="IVM565" s="115"/>
      <c r="IVN565" s="115"/>
      <c r="IVO565" s="115"/>
      <c r="IVP565" s="115"/>
      <c r="IVQ565" s="115"/>
      <c r="IVR565" s="115"/>
      <c r="IVS565" s="115"/>
      <c r="IVT565" s="115"/>
      <c r="IVU565" s="115"/>
      <c r="IVV565" s="115"/>
      <c r="IVW565" s="115"/>
      <c r="IVX565" s="115"/>
      <c r="IVY565" s="115"/>
      <c r="IVZ565" s="115"/>
      <c r="IWA565" s="115"/>
      <c r="IWB565" s="115"/>
      <c r="IWC565" s="115"/>
      <c r="IWD565" s="115"/>
      <c r="IWE565" s="115"/>
      <c r="IWF565" s="115"/>
      <c r="IWG565" s="115"/>
      <c r="IWH565" s="115"/>
      <c r="IWI565" s="115"/>
      <c r="IWJ565" s="115"/>
      <c r="IWK565" s="115"/>
      <c r="IWL565" s="115"/>
      <c r="IWM565" s="115"/>
      <c r="IWN565" s="115"/>
      <c r="IWO565" s="115"/>
      <c r="IWP565" s="115"/>
      <c r="IWQ565" s="115"/>
      <c r="IWR565" s="115"/>
      <c r="IWS565" s="115"/>
      <c r="IWT565" s="115"/>
      <c r="IWU565" s="115"/>
      <c r="IWV565" s="115"/>
      <c r="IWW565" s="115"/>
      <c r="IWX565" s="115"/>
      <c r="IWY565" s="115"/>
      <c r="IWZ565" s="115"/>
      <c r="IXA565" s="115"/>
      <c r="IXB565" s="115"/>
      <c r="IXC565" s="115"/>
      <c r="IXD565" s="115"/>
      <c r="IXE565" s="115"/>
      <c r="IXF565" s="115"/>
      <c r="IXG565" s="115"/>
      <c r="IXH565" s="115"/>
      <c r="IXI565" s="115"/>
      <c r="IXJ565" s="115"/>
      <c r="IXK565" s="115"/>
      <c r="IXL565" s="115"/>
      <c r="IXM565" s="115"/>
      <c r="IXN565" s="115"/>
      <c r="IXO565" s="115"/>
      <c r="IXP565" s="115"/>
      <c r="IXQ565" s="115"/>
      <c r="IXR565" s="115"/>
      <c r="IXS565" s="115"/>
      <c r="IXT565" s="115"/>
      <c r="IXU565" s="115"/>
      <c r="IXV565" s="115"/>
      <c r="IXW565" s="115"/>
      <c r="IXX565" s="115"/>
      <c r="IXY565" s="115"/>
      <c r="IXZ565" s="115"/>
      <c r="IYA565" s="115"/>
      <c r="IYB565" s="115"/>
      <c r="IYC565" s="115"/>
      <c r="IYD565" s="115"/>
      <c r="IYE565" s="115"/>
      <c r="IYF565" s="115"/>
      <c r="IYG565" s="115"/>
      <c r="IYH565" s="115"/>
      <c r="IYI565" s="115"/>
      <c r="IYJ565" s="115"/>
      <c r="IYK565" s="115"/>
      <c r="IYL565" s="115"/>
      <c r="IYM565" s="115"/>
      <c r="IYN565" s="115"/>
      <c r="IYO565" s="115"/>
      <c r="IYP565" s="115"/>
      <c r="IYQ565" s="115"/>
      <c r="IYR565" s="115"/>
      <c r="IYS565" s="115"/>
      <c r="IYT565" s="115"/>
      <c r="IYU565" s="115"/>
      <c r="IYV565" s="115"/>
      <c r="IYW565" s="115"/>
      <c r="IYX565" s="115"/>
      <c r="IYY565" s="115"/>
      <c r="IYZ565" s="115"/>
      <c r="IZA565" s="115"/>
      <c r="IZB565" s="115"/>
      <c r="IZC565" s="115"/>
      <c r="IZD565" s="115"/>
      <c r="IZE565" s="115"/>
      <c r="IZF565" s="115"/>
      <c r="IZG565" s="115"/>
      <c r="IZH565" s="115"/>
      <c r="IZI565" s="115"/>
      <c r="IZJ565" s="115"/>
      <c r="IZK565" s="115"/>
      <c r="IZL565" s="115"/>
      <c r="IZM565" s="115"/>
      <c r="IZN565" s="115"/>
      <c r="IZO565" s="115"/>
      <c r="IZP565" s="115"/>
      <c r="IZQ565" s="115"/>
      <c r="IZR565" s="115"/>
      <c r="IZS565" s="115"/>
      <c r="IZT565" s="115"/>
      <c r="IZU565" s="115"/>
      <c r="IZV565" s="115"/>
      <c r="IZW565" s="115"/>
      <c r="IZX565" s="115"/>
      <c r="IZY565" s="115"/>
      <c r="IZZ565" s="115"/>
      <c r="JAA565" s="115"/>
      <c r="JAB565" s="115"/>
      <c r="JAC565" s="115"/>
      <c r="JAD565" s="115"/>
      <c r="JAE565" s="115"/>
      <c r="JAF565" s="115"/>
      <c r="JAG565" s="115"/>
      <c r="JAH565" s="115"/>
      <c r="JAI565" s="115"/>
      <c r="JAJ565" s="115"/>
      <c r="JAK565" s="115"/>
      <c r="JAL565" s="115"/>
      <c r="JAM565" s="115"/>
      <c r="JAN565" s="115"/>
      <c r="JAO565" s="115"/>
      <c r="JAP565" s="115"/>
      <c r="JAQ565" s="115"/>
      <c r="JAR565" s="115"/>
      <c r="JAS565" s="115"/>
      <c r="JAT565" s="115"/>
      <c r="JAU565" s="115"/>
      <c r="JAV565" s="115"/>
      <c r="JAW565" s="115"/>
      <c r="JAX565" s="115"/>
      <c r="JAY565" s="115"/>
      <c r="JAZ565" s="115"/>
      <c r="JBA565" s="115"/>
      <c r="JBB565" s="115"/>
      <c r="JBC565" s="115"/>
      <c r="JBD565" s="115"/>
      <c r="JBE565" s="115"/>
      <c r="JBF565" s="115"/>
      <c r="JBG565" s="115"/>
      <c r="JBH565" s="115"/>
      <c r="JBI565" s="115"/>
      <c r="JBJ565" s="115"/>
      <c r="JBK565" s="115"/>
      <c r="JBL565" s="115"/>
      <c r="JBM565" s="115"/>
      <c r="JBN565" s="115"/>
      <c r="JBO565" s="115"/>
      <c r="JBP565" s="115"/>
      <c r="JBQ565" s="115"/>
      <c r="JBR565" s="115"/>
      <c r="JBS565" s="115"/>
      <c r="JBT565" s="115"/>
      <c r="JBU565" s="115"/>
      <c r="JBV565" s="115"/>
      <c r="JBW565" s="115"/>
      <c r="JBX565" s="115"/>
      <c r="JBY565" s="115"/>
      <c r="JBZ565" s="115"/>
      <c r="JCA565" s="115"/>
      <c r="JCB565" s="115"/>
      <c r="JCC565" s="115"/>
      <c r="JCD565" s="115"/>
      <c r="JCE565" s="115"/>
      <c r="JCF565" s="115"/>
      <c r="JCG565" s="115"/>
      <c r="JCH565" s="115"/>
      <c r="JCI565" s="115"/>
      <c r="JCJ565" s="115"/>
      <c r="JCK565" s="115"/>
      <c r="JCL565" s="115"/>
      <c r="JCM565" s="115"/>
      <c r="JCN565" s="115"/>
      <c r="JCO565" s="115"/>
      <c r="JCP565" s="115"/>
      <c r="JCQ565" s="115"/>
      <c r="JCR565" s="115"/>
      <c r="JCS565" s="115"/>
      <c r="JCT565" s="115"/>
      <c r="JCU565" s="115"/>
      <c r="JCV565" s="115"/>
      <c r="JCW565" s="115"/>
      <c r="JCX565" s="115"/>
      <c r="JCY565" s="115"/>
      <c r="JCZ565" s="115"/>
      <c r="JDA565" s="115"/>
      <c r="JDB565" s="115"/>
      <c r="JDC565" s="115"/>
      <c r="JDD565" s="115"/>
      <c r="JDE565" s="115"/>
      <c r="JDF565" s="115"/>
      <c r="JDG565" s="115"/>
      <c r="JDH565" s="115"/>
      <c r="JDI565" s="115"/>
      <c r="JDJ565" s="115"/>
      <c r="JDK565" s="115"/>
      <c r="JDL565" s="115"/>
      <c r="JDM565" s="115"/>
      <c r="JDN565" s="115"/>
      <c r="JDO565" s="115"/>
      <c r="JDP565" s="115"/>
      <c r="JDQ565" s="115"/>
      <c r="JDR565" s="115"/>
      <c r="JDS565" s="115"/>
      <c r="JDT565" s="115"/>
      <c r="JDU565" s="115"/>
      <c r="JDV565" s="115"/>
      <c r="JDW565" s="115"/>
      <c r="JDX565" s="115"/>
      <c r="JDY565" s="115"/>
      <c r="JDZ565" s="115"/>
      <c r="JEA565" s="115"/>
      <c r="JEB565" s="115"/>
      <c r="JEC565" s="115"/>
      <c r="JED565" s="115"/>
      <c r="JEE565" s="115"/>
      <c r="JEF565" s="115"/>
      <c r="JEG565" s="115"/>
      <c r="JEH565" s="115"/>
      <c r="JEI565" s="115"/>
      <c r="JEJ565" s="115"/>
      <c r="JEK565" s="115"/>
      <c r="JEL565" s="115"/>
      <c r="JEM565" s="115"/>
      <c r="JEN565" s="115"/>
      <c r="JEO565" s="115"/>
      <c r="JEP565" s="115"/>
      <c r="JEQ565" s="115"/>
      <c r="JER565" s="115"/>
      <c r="JES565" s="115"/>
      <c r="JET565" s="115"/>
      <c r="JEU565" s="115"/>
      <c r="JEV565" s="115"/>
      <c r="JEW565" s="115"/>
      <c r="JEX565" s="115"/>
      <c r="JEY565" s="115"/>
      <c r="JEZ565" s="115"/>
      <c r="JFA565" s="115"/>
      <c r="JFB565" s="115"/>
      <c r="JFC565" s="115"/>
      <c r="JFD565" s="115"/>
      <c r="JFE565" s="115"/>
      <c r="JFF565" s="115"/>
      <c r="JFG565" s="115"/>
      <c r="JFH565" s="115"/>
      <c r="JFI565" s="115"/>
      <c r="JFJ565" s="115"/>
      <c r="JFK565" s="115"/>
      <c r="JFL565" s="115"/>
      <c r="JFM565" s="115"/>
      <c r="JFN565" s="115"/>
      <c r="JFO565" s="115"/>
      <c r="JFP565" s="115"/>
      <c r="JFQ565" s="115"/>
      <c r="JFR565" s="115"/>
      <c r="JFS565" s="115"/>
      <c r="JFT565" s="115"/>
      <c r="JFU565" s="115"/>
      <c r="JFV565" s="115"/>
      <c r="JFW565" s="115"/>
      <c r="JFX565" s="115"/>
      <c r="JFY565" s="115"/>
      <c r="JFZ565" s="115"/>
      <c r="JGA565" s="115"/>
      <c r="JGB565" s="115"/>
      <c r="JGC565" s="115"/>
      <c r="JGD565" s="115"/>
      <c r="JGE565" s="115"/>
      <c r="JGF565" s="115"/>
      <c r="JGG565" s="115"/>
      <c r="JGH565" s="115"/>
      <c r="JGI565" s="115"/>
      <c r="JGJ565" s="115"/>
      <c r="JGK565" s="115"/>
      <c r="JGL565" s="115"/>
      <c r="JGM565" s="115"/>
      <c r="JGN565" s="115"/>
      <c r="JGO565" s="115"/>
      <c r="JGP565" s="115"/>
      <c r="JGQ565" s="115"/>
      <c r="JGR565" s="115"/>
      <c r="JGS565" s="115"/>
      <c r="JGT565" s="115"/>
      <c r="JGU565" s="115"/>
      <c r="JGV565" s="115"/>
      <c r="JGW565" s="115"/>
      <c r="JGX565" s="115"/>
      <c r="JGY565" s="115"/>
      <c r="JGZ565" s="115"/>
      <c r="JHA565" s="115"/>
      <c r="JHB565" s="115"/>
      <c r="JHC565" s="115"/>
      <c r="JHD565" s="115"/>
      <c r="JHE565" s="115"/>
      <c r="JHF565" s="115"/>
      <c r="JHG565" s="115"/>
      <c r="JHH565" s="115"/>
      <c r="JHI565" s="115"/>
      <c r="JHJ565" s="115"/>
      <c r="JHK565" s="115"/>
      <c r="JHL565" s="115"/>
      <c r="JHM565" s="115"/>
      <c r="JHN565" s="115"/>
      <c r="JHO565" s="115"/>
      <c r="JHP565" s="115"/>
      <c r="JHQ565" s="115"/>
      <c r="JHR565" s="115"/>
      <c r="JHS565" s="115"/>
      <c r="JHT565" s="115"/>
      <c r="JHU565" s="115"/>
      <c r="JHV565" s="115"/>
      <c r="JHW565" s="115"/>
      <c r="JHX565" s="115"/>
      <c r="JHY565" s="115"/>
      <c r="JHZ565" s="115"/>
      <c r="JIA565" s="115"/>
      <c r="JIB565" s="115"/>
      <c r="JIC565" s="115"/>
      <c r="JID565" s="115"/>
      <c r="JIE565" s="115"/>
      <c r="JIF565" s="115"/>
      <c r="JIG565" s="115"/>
      <c r="JIH565" s="115"/>
      <c r="JII565" s="115"/>
      <c r="JIJ565" s="115"/>
      <c r="JIK565" s="115"/>
      <c r="JIL565" s="115"/>
      <c r="JIM565" s="115"/>
      <c r="JIN565" s="115"/>
      <c r="JIO565" s="115"/>
      <c r="JIP565" s="115"/>
      <c r="JIQ565" s="115"/>
      <c r="JIR565" s="115"/>
      <c r="JIS565" s="115"/>
      <c r="JIT565" s="115"/>
      <c r="JIU565" s="115"/>
      <c r="JIV565" s="115"/>
      <c r="JIW565" s="115"/>
      <c r="JIX565" s="115"/>
      <c r="JIY565" s="115"/>
      <c r="JIZ565" s="115"/>
      <c r="JJA565" s="115"/>
      <c r="JJB565" s="115"/>
      <c r="JJC565" s="115"/>
      <c r="JJD565" s="115"/>
      <c r="JJE565" s="115"/>
      <c r="JJF565" s="115"/>
      <c r="JJG565" s="115"/>
      <c r="JJH565" s="115"/>
      <c r="JJI565" s="115"/>
      <c r="JJJ565" s="115"/>
      <c r="JJK565" s="115"/>
      <c r="JJL565" s="115"/>
      <c r="JJM565" s="115"/>
      <c r="JJN565" s="115"/>
      <c r="JJO565" s="115"/>
      <c r="JJP565" s="115"/>
      <c r="JJQ565" s="115"/>
      <c r="JJR565" s="115"/>
      <c r="JJS565" s="115"/>
      <c r="JJT565" s="115"/>
      <c r="JJU565" s="115"/>
      <c r="JJV565" s="115"/>
      <c r="JJW565" s="115"/>
      <c r="JJX565" s="115"/>
      <c r="JJY565" s="115"/>
      <c r="JJZ565" s="115"/>
      <c r="JKA565" s="115"/>
      <c r="JKB565" s="115"/>
      <c r="JKC565" s="115"/>
      <c r="JKD565" s="115"/>
      <c r="JKE565" s="115"/>
      <c r="JKF565" s="115"/>
      <c r="JKG565" s="115"/>
      <c r="JKH565" s="115"/>
      <c r="JKI565" s="115"/>
      <c r="JKJ565" s="115"/>
      <c r="JKK565" s="115"/>
      <c r="JKL565" s="115"/>
      <c r="JKM565" s="115"/>
      <c r="JKN565" s="115"/>
      <c r="JKO565" s="115"/>
      <c r="JKP565" s="115"/>
      <c r="JKQ565" s="115"/>
      <c r="JKR565" s="115"/>
      <c r="JKS565" s="115"/>
      <c r="JKT565" s="115"/>
      <c r="JKU565" s="115"/>
      <c r="JKV565" s="115"/>
      <c r="JKW565" s="115"/>
      <c r="JKX565" s="115"/>
      <c r="JKY565" s="115"/>
      <c r="JKZ565" s="115"/>
      <c r="JLA565" s="115"/>
      <c r="JLB565" s="115"/>
      <c r="JLC565" s="115"/>
      <c r="JLD565" s="115"/>
      <c r="JLE565" s="115"/>
      <c r="JLF565" s="115"/>
      <c r="JLG565" s="115"/>
      <c r="JLH565" s="115"/>
      <c r="JLI565" s="115"/>
      <c r="JLJ565" s="115"/>
      <c r="JLK565" s="115"/>
      <c r="JLL565" s="115"/>
      <c r="JLM565" s="115"/>
      <c r="JLN565" s="115"/>
      <c r="JLO565" s="115"/>
      <c r="JLP565" s="115"/>
      <c r="JLQ565" s="115"/>
      <c r="JLR565" s="115"/>
      <c r="JLS565" s="115"/>
      <c r="JLT565" s="115"/>
      <c r="JLU565" s="115"/>
      <c r="JLV565" s="115"/>
      <c r="JLW565" s="115"/>
      <c r="JLX565" s="115"/>
      <c r="JLY565" s="115"/>
      <c r="JLZ565" s="115"/>
      <c r="JMA565" s="115"/>
      <c r="JMB565" s="115"/>
      <c r="JMC565" s="115"/>
      <c r="JMD565" s="115"/>
      <c r="JME565" s="115"/>
      <c r="JMF565" s="115"/>
      <c r="JMG565" s="115"/>
      <c r="JMH565" s="115"/>
      <c r="JMI565" s="115"/>
      <c r="JMJ565" s="115"/>
      <c r="JMK565" s="115"/>
      <c r="JML565" s="115"/>
      <c r="JMM565" s="115"/>
      <c r="JMN565" s="115"/>
      <c r="JMO565" s="115"/>
      <c r="JMP565" s="115"/>
      <c r="JMQ565" s="115"/>
      <c r="JMR565" s="115"/>
      <c r="JMS565" s="115"/>
      <c r="JMT565" s="115"/>
      <c r="JMU565" s="115"/>
      <c r="JMV565" s="115"/>
      <c r="JMW565" s="115"/>
      <c r="JMX565" s="115"/>
      <c r="JMY565" s="115"/>
      <c r="JMZ565" s="115"/>
      <c r="JNA565" s="115"/>
      <c r="JNB565" s="115"/>
      <c r="JNC565" s="115"/>
      <c r="JND565" s="115"/>
      <c r="JNE565" s="115"/>
      <c r="JNF565" s="115"/>
      <c r="JNG565" s="115"/>
      <c r="JNH565" s="115"/>
      <c r="JNI565" s="115"/>
      <c r="JNJ565" s="115"/>
      <c r="JNK565" s="115"/>
      <c r="JNL565" s="115"/>
      <c r="JNM565" s="115"/>
      <c r="JNN565" s="115"/>
      <c r="JNO565" s="115"/>
      <c r="JNP565" s="115"/>
      <c r="JNQ565" s="115"/>
      <c r="JNR565" s="115"/>
      <c r="JNS565" s="115"/>
      <c r="JNT565" s="115"/>
      <c r="JNU565" s="115"/>
      <c r="JNV565" s="115"/>
      <c r="JNW565" s="115"/>
      <c r="JNX565" s="115"/>
      <c r="JNY565" s="115"/>
      <c r="JNZ565" s="115"/>
      <c r="JOA565" s="115"/>
      <c r="JOB565" s="115"/>
      <c r="JOC565" s="115"/>
      <c r="JOD565" s="115"/>
      <c r="JOE565" s="115"/>
      <c r="JOF565" s="115"/>
      <c r="JOG565" s="115"/>
      <c r="JOH565" s="115"/>
      <c r="JOI565" s="115"/>
      <c r="JOJ565" s="115"/>
      <c r="JOK565" s="115"/>
      <c r="JOL565" s="115"/>
      <c r="JOM565" s="115"/>
      <c r="JON565" s="115"/>
      <c r="JOO565" s="115"/>
      <c r="JOP565" s="115"/>
      <c r="JOQ565" s="115"/>
      <c r="JOR565" s="115"/>
      <c r="JOS565" s="115"/>
      <c r="JOT565" s="115"/>
      <c r="JOU565" s="115"/>
      <c r="JOV565" s="115"/>
      <c r="JOW565" s="115"/>
      <c r="JOX565" s="115"/>
      <c r="JOY565" s="115"/>
      <c r="JOZ565" s="115"/>
      <c r="JPA565" s="115"/>
      <c r="JPB565" s="115"/>
      <c r="JPC565" s="115"/>
      <c r="JPD565" s="115"/>
      <c r="JPE565" s="115"/>
      <c r="JPF565" s="115"/>
      <c r="JPG565" s="115"/>
      <c r="JPH565" s="115"/>
      <c r="JPI565" s="115"/>
      <c r="JPJ565" s="115"/>
      <c r="JPK565" s="115"/>
      <c r="JPL565" s="115"/>
      <c r="JPM565" s="115"/>
      <c r="JPN565" s="115"/>
      <c r="JPO565" s="115"/>
      <c r="JPP565" s="115"/>
      <c r="JPQ565" s="115"/>
      <c r="JPR565" s="115"/>
      <c r="JPS565" s="115"/>
      <c r="JPT565" s="115"/>
      <c r="JPU565" s="115"/>
      <c r="JPV565" s="115"/>
      <c r="JPW565" s="115"/>
      <c r="JPX565" s="115"/>
      <c r="JPY565" s="115"/>
      <c r="JPZ565" s="115"/>
      <c r="JQA565" s="115"/>
      <c r="JQB565" s="115"/>
      <c r="JQC565" s="115"/>
      <c r="JQD565" s="115"/>
      <c r="JQE565" s="115"/>
      <c r="JQF565" s="115"/>
      <c r="JQG565" s="115"/>
      <c r="JQH565" s="115"/>
      <c r="JQI565" s="115"/>
      <c r="JQJ565" s="115"/>
      <c r="JQK565" s="115"/>
      <c r="JQL565" s="115"/>
      <c r="JQM565" s="115"/>
      <c r="JQN565" s="115"/>
      <c r="JQO565" s="115"/>
      <c r="JQP565" s="115"/>
      <c r="JQQ565" s="115"/>
      <c r="JQR565" s="115"/>
      <c r="JQS565" s="115"/>
      <c r="JQT565" s="115"/>
      <c r="JQU565" s="115"/>
      <c r="JQV565" s="115"/>
      <c r="JQW565" s="115"/>
      <c r="JQX565" s="115"/>
      <c r="JQY565" s="115"/>
      <c r="JQZ565" s="115"/>
      <c r="JRA565" s="115"/>
      <c r="JRB565" s="115"/>
      <c r="JRC565" s="115"/>
      <c r="JRD565" s="115"/>
      <c r="JRE565" s="115"/>
      <c r="JRF565" s="115"/>
      <c r="JRG565" s="115"/>
      <c r="JRH565" s="115"/>
      <c r="JRI565" s="115"/>
      <c r="JRJ565" s="115"/>
      <c r="JRK565" s="115"/>
      <c r="JRL565" s="115"/>
      <c r="JRM565" s="115"/>
      <c r="JRN565" s="115"/>
      <c r="JRO565" s="115"/>
      <c r="JRP565" s="115"/>
      <c r="JRQ565" s="115"/>
      <c r="JRR565" s="115"/>
      <c r="JRS565" s="115"/>
      <c r="JRT565" s="115"/>
      <c r="JRU565" s="115"/>
      <c r="JRV565" s="115"/>
      <c r="JRW565" s="115"/>
      <c r="JRX565" s="115"/>
      <c r="JRY565" s="115"/>
      <c r="JRZ565" s="115"/>
      <c r="JSA565" s="115"/>
      <c r="JSB565" s="115"/>
      <c r="JSC565" s="115"/>
      <c r="JSD565" s="115"/>
      <c r="JSE565" s="115"/>
      <c r="JSF565" s="115"/>
      <c r="JSG565" s="115"/>
      <c r="JSH565" s="115"/>
      <c r="JSI565" s="115"/>
      <c r="JSJ565" s="115"/>
      <c r="JSK565" s="115"/>
      <c r="JSL565" s="115"/>
      <c r="JSM565" s="115"/>
      <c r="JSN565" s="115"/>
      <c r="JSO565" s="115"/>
      <c r="JSP565" s="115"/>
      <c r="JSQ565" s="115"/>
      <c r="JSR565" s="115"/>
      <c r="JSS565" s="115"/>
      <c r="JST565" s="115"/>
      <c r="JSU565" s="115"/>
      <c r="JSV565" s="115"/>
      <c r="JSW565" s="115"/>
      <c r="JSX565" s="115"/>
      <c r="JSY565" s="115"/>
      <c r="JSZ565" s="115"/>
      <c r="JTA565" s="115"/>
      <c r="JTB565" s="115"/>
      <c r="JTC565" s="115"/>
      <c r="JTD565" s="115"/>
      <c r="JTE565" s="115"/>
      <c r="JTF565" s="115"/>
      <c r="JTG565" s="115"/>
      <c r="JTH565" s="115"/>
      <c r="JTI565" s="115"/>
      <c r="JTJ565" s="115"/>
      <c r="JTK565" s="115"/>
      <c r="JTL565" s="115"/>
      <c r="JTM565" s="115"/>
      <c r="JTN565" s="115"/>
      <c r="JTO565" s="115"/>
      <c r="JTP565" s="115"/>
      <c r="JTQ565" s="115"/>
      <c r="JTR565" s="115"/>
      <c r="JTS565" s="115"/>
      <c r="JTT565" s="115"/>
      <c r="JTU565" s="115"/>
      <c r="JTV565" s="115"/>
      <c r="JTW565" s="115"/>
      <c r="JTX565" s="115"/>
      <c r="JTY565" s="115"/>
      <c r="JTZ565" s="115"/>
      <c r="JUA565" s="115"/>
      <c r="JUB565" s="115"/>
      <c r="JUC565" s="115"/>
      <c r="JUD565" s="115"/>
      <c r="JUE565" s="115"/>
      <c r="JUF565" s="115"/>
      <c r="JUG565" s="115"/>
      <c r="JUH565" s="115"/>
      <c r="JUI565" s="115"/>
      <c r="JUJ565" s="115"/>
      <c r="JUK565" s="115"/>
      <c r="JUL565" s="115"/>
      <c r="JUM565" s="115"/>
      <c r="JUN565" s="115"/>
      <c r="JUO565" s="115"/>
      <c r="JUP565" s="115"/>
      <c r="JUQ565" s="115"/>
      <c r="JUR565" s="115"/>
      <c r="JUS565" s="115"/>
      <c r="JUT565" s="115"/>
      <c r="JUU565" s="115"/>
      <c r="JUV565" s="115"/>
      <c r="JUW565" s="115"/>
      <c r="JUX565" s="115"/>
      <c r="JUY565" s="115"/>
      <c r="JUZ565" s="115"/>
      <c r="JVA565" s="115"/>
      <c r="JVB565" s="115"/>
      <c r="JVC565" s="115"/>
      <c r="JVD565" s="115"/>
      <c r="JVE565" s="115"/>
      <c r="JVF565" s="115"/>
      <c r="JVG565" s="115"/>
      <c r="JVH565" s="115"/>
      <c r="JVI565" s="115"/>
      <c r="JVJ565" s="115"/>
      <c r="JVK565" s="115"/>
      <c r="JVL565" s="115"/>
      <c r="JVM565" s="115"/>
      <c r="JVN565" s="115"/>
      <c r="JVO565" s="115"/>
      <c r="JVP565" s="115"/>
      <c r="JVQ565" s="115"/>
      <c r="JVR565" s="115"/>
      <c r="JVS565" s="115"/>
      <c r="JVT565" s="115"/>
      <c r="JVU565" s="115"/>
      <c r="JVV565" s="115"/>
      <c r="JVW565" s="115"/>
      <c r="JVX565" s="115"/>
      <c r="JVY565" s="115"/>
      <c r="JVZ565" s="115"/>
      <c r="JWA565" s="115"/>
      <c r="JWB565" s="115"/>
      <c r="JWC565" s="115"/>
      <c r="JWD565" s="115"/>
      <c r="JWE565" s="115"/>
      <c r="JWF565" s="115"/>
      <c r="JWG565" s="115"/>
      <c r="JWH565" s="115"/>
      <c r="JWI565" s="115"/>
      <c r="JWJ565" s="115"/>
      <c r="JWK565" s="115"/>
      <c r="JWL565" s="115"/>
      <c r="JWM565" s="115"/>
      <c r="JWN565" s="115"/>
      <c r="JWO565" s="115"/>
      <c r="JWP565" s="115"/>
      <c r="JWQ565" s="115"/>
      <c r="JWR565" s="115"/>
      <c r="JWS565" s="115"/>
      <c r="JWT565" s="115"/>
      <c r="JWU565" s="115"/>
      <c r="JWV565" s="115"/>
      <c r="JWW565" s="115"/>
      <c r="JWX565" s="115"/>
      <c r="JWY565" s="115"/>
      <c r="JWZ565" s="115"/>
      <c r="JXA565" s="115"/>
      <c r="JXB565" s="115"/>
      <c r="JXC565" s="115"/>
      <c r="JXD565" s="115"/>
      <c r="JXE565" s="115"/>
      <c r="JXF565" s="115"/>
      <c r="JXG565" s="115"/>
      <c r="JXH565" s="115"/>
      <c r="JXI565" s="115"/>
      <c r="JXJ565" s="115"/>
      <c r="JXK565" s="115"/>
      <c r="JXL565" s="115"/>
      <c r="JXM565" s="115"/>
      <c r="JXN565" s="115"/>
      <c r="JXO565" s="115"/>
      <c r="JXP565" s="115"/>
      <c r="JXQ565" s="115"/>
      <c r="JXR565" s="115"/>
      <c r="JXS565" s="115"/>
      <c r="JXT565" s="115"/>
      <c r="JXU565" s="115"/>
      <c r="JXV565" s="115"/>
      <c r="JXW565" s="115"/>
      <c r="JXX565" s="115"/>
      <c r="JXY565" s="115"/>
      <c r="JXZ565" s="115"/>
      <c r="JYA565" s="115"/>
      <c r="JYB565" s="115"/>
      <c r="JYC565" s="115"/>
      <c r="JYD565" s="115"/>
      <c r="JYE565" s="115"/>
      <c r="JYF565" s="115"/>
      <c r="JYG565" s="115"/>
      <c r="JYH565" s="115"/>
      <c r="JYI565" s="115"/>
      <c r="JYJ565" s="115"/>
      <c r="JYK565" s="115"/>
      <c r="JYL565" s="115"/>
      <c r="JYM565" s="115"/>
      <c r="JYN565" s="115"/>
      <c r="JYO565" s="115"/>
      <c r="JYP565" s="115"/>
      <c r="JYQ565" s="115"/>
      <c r="JYR565" s="115"/>
      <c r="JYS565" s="115"/>
      <c r="JYT565" s="115"/>
      <c r="JYU565" s="115"/>
      <c r="JYV565" s="115"/>
      <c r="JYW565" s="115"/>
      <c r="JYX565" s="115"/>
      <c r="JYY565" s="115"/>
      <c r="JYZ565" s="115"/>
      <c r="JZA565" s="115"/>
      <c r="JZB565" s="115"/>
      <c r="JZC565" s="115"/>
      <c r="JZD565" s="115"/>
      <c r="JZE565" s="115"/>
      <c r="JZF565" s="115"/>
      <c r="JZG565" s="115"/>
      <c r="JZH565" s="115"/>
      <c r="JZI565" s="115"/>
      <c r="JZJ565" s="115"/>
      <c r="JZK565" s="115"/>
      <c r="JZL565" s="115"/>
      <c r="JZM565" s="115"/>
      <c r="JZN565" s="115"/>
      <c r="JZO565" s="115"/>
      <c r="JZP565" s="115"/>
      <c r="JZQ565" s="115"/>
      <c r="JZR565" s="115"/>
      <c r="JZS565" s="115"/>
      <c r="JZT565" s="115"/>
      <c r="JZU565" s="115"/>
      <c r="JZV565" s="115"/>
      <c r="JZW565" s="115"/>
      <c r="JZX565" s="115"/>
      <c r="JZY565" s="115"/>
      <c r="JZZ565" s="115"/>
      <c r="KAA565" s="115"/>
      <c r="KAB565" s="115"/>
      <c r="KAC565" s="115"/>
      <c r="KAD565" s="115"/>
      <c r="KAE565" s="115"/>
      <c r="KAF565" s="115"/>
      <c r="KAG565" s="115"/>
      <c r="KAH565" s="115"/>
      <c r="KAI565" s="115"/>
      <c r="KAJ565" s="115"/>
      <c r="KAK565" s="115"/>
      <c r="KAL565" s="115"/>
      <c r="KAM565" s="115"/>
      <c r="KAN565" s="115"/>
      <c r="KAO565" s="115"/>
      <c r="KAP565" s="115"/>
      <c r="KAQ565" s="115"/>
      <c r="KAR565" s="115"/>
      <c r="KAS565" s="115"/>
      <c r="KAT565" s="115"/>
      <c r="KAU565" s="115"/>
      <c r="KAV565" s="115"/>
      <c r="KAW565" s="115"/>
      <c r="KAX565" s="115"/>
      <c r="KAY565" s="115"/>
      <c r="KAZ565" s="115"/>
      <c r="KBA565" s="115"/>
      <c r="KBB565" s="115"/>
      <c r="KBC565" s="115"/>
      <c r="KBD565" s="115"/>
      <c r="KBE565" s="115"/>
      <c r="KBF565" s="115"/>
      <c r="KBG565" s="115"/>
      <c r="KBH565" s="115"/>
      <c r="KBI565" s="115"/>
      <c r="KBJ565" s="115"/>
      <c r="KBK565" s="115"/>
      <c r="KBL565" s="115"/>
      <c r="KBM565" s="115"/>
      <c r="KBN565" s="115"/>
      <c r="KBO565" s="115"/>
      <c r="KBP565" s="115"/>
      <c r="KBQ565" s="115"/>
      <c r="KBR565" s="115"/>
      <c r="KBS565" s="115"/>
      <c r="KBT565" s="115"/>
      <c r="KBU565" s="115"/>
      <c r="KBV565" s="115"/>
      <c r="KBW565" s="115"/>
      <c r="KBX565" s="115"/>
      <c r="KBY565" s="115"/>
      <c r="KBZ565" s="115"/>
      <c r="KCA565" s="115"/>
      <c r="KCB565" s="115"/>
      <c r="KCC565" s="115"/>
      <c r="KCD565" s="115"/>
      <c r="KCE565" s="115"/>
      <c r="KCF565" s="115"/>
      <c r="KCG565" s="115"/>
      <c r="KCH565" s="115"/>
      <c r="KCI565" s="115"/>
      <c r="KCJ565" s="115"/>
      <c r="KCK565" s="115"/>
      <c r="KCL565" s="115"/>
      <c r="KCM565" s="115"/>
      <c r="KCN565" s="115"/>
      <c r="KCO565" s="115"/>
      <c r="KCP565" s="115"/>
      <c r="KCQ565" s="115"/>
      <c r="KCR565" s="115"/>
      <c r="KCS565" s="115"/>
      <c r="KCT565" s="115"/>
      <c r="KCU565" s="115"/>
      <c r="KCV565" s="115"/>
      <c r="KCW565" s="115"/>
      <c r="KCX565" s="115"/>
      <c r="KCY565" s="115"/>
      <c r="KCZ565" s="115"/>
      <c r="KDA565" s="115"/>
      <c r="KDB565" s="115"/>
      <c r="KDC565" s="115"/>
      <c r="KDD565" s="115"/>
      <c r="KDE565" s="115"/>
      <c r="KDF565" s="115"/>
      <c r="KDG565" s="115"/>
      <c r="KDH565" s="115"/>
      <c r="KDI565" s="115"/>
      <c r="KDJ565" s="115"/>
      <c r="KDK565" s="115"/>
      <c r="KDL565" s="115"/>
      <c r="KDM565" s="115"/>
      <c r="KDN565" s="115"/>
      <c r="KDO565" s="115"/>
      <c r="KDP565" s="115"/>
      <c r="KDQ565" s="115"/>
      <c r="KDR565" s="115"/>
      <c r="KDS565" s="115"/>
      <c r="KDT565" s="115"/>
      <c r="KDU565" s="115"/>
      <c r="KDV565" s="115"/>
      <c r="KDW565" s="115"/>
      <c r="KDX565" s="115"/>
      <c r="KDY565" s="115"/>
      <c r="KDZ565" s="115"/>
      <c r="KEA565" s="115"/>
      <c r="KEB565" s="115"/>
      <c r="KEC565" s="115"/>
      <c r="KED565" s="115"/>
      <c r="KEE565" s="115"/>
      <c r="KEF565" s="115"/>
      <c r="KEG565" s="115"/>
      <c r="KEH565" s="115"/>
      <c r="KEI565" s="115"/>
      <c r="KEJ565" s="115"/>
      <c r="KEK565" s="115"/>
      <c r="KEL565" s="115"/>
      <c r="KEM565" s="115"/>
      <c r="KEN565" s="115"/>
      <c r="KEO565" s="115"/>
      <c r="KEP565" s="115"/>
      <c r="KEQ565" s="115"/>
      <c r="KER565" s="115"/>
      <c r="KES565" s="115"/>
      <c r="KET565" s="115"/>
      <c r="KEU565" s="115"/>
      <c r="KEV565" s="115"/>
      <c r="KEW565" s="115"/>
      <c r="KEX565" s="115"/>
      <c r="KEY565" s="115"/>
      <c r="KEZ565" s="115"/>
      <c r="KFA565" s="115"/>
      <c r="KFB565" s="115"/>
      <c r="KFC565" s="115"/>
      <c r="KFD565" s="115"/>
      <c r="KFE565" s="115"/>
      <c r="KFF565" s="115"/>
      <c r="KFG565" s="115"/>
      <c r="KFH565" s="115"/>
      <c r="KFI565" s="115"/>
      <c r="KFJ565" s="115"/>
      <c r="KFK565" s="115"/>
      <c r="KFL565" s="115"/>
      <c r="KFM565" s="115"/>
      <c r="KFN565" s="115"/>
      <c r="KFO565" s="115"/>
      <c r="KFP565" s="115"/>
      <c r="KFQ565" s="115"/>
      <c r="KFR565" s="115"/>
      <c r="KFS565" s="115"/>
      <c r="KFT565" s="115"/>
      <c r="KFU565" s="115"/>
      <c r="KFV565" s="115"/>
      <c r="KFW565" s="115"/>
      <c r="KFX565" s="115"/>
      <c r="KFY565" s="115"/>
      <c r="KFZ565" s="115"/>
      <c r="KGA565" s="115"/>
      <c r="KGB565" s="115"/>
      <c r="KGC565" s="115"/>
      <c r="KGD565" s="115"/>
      <c r="KGE565" s="115"/>
      <c r="KGF565" s="115"/>
      <c r="KGG565" s="115"/>
      <c r="KGH565" s="115"/>
      <c r="KGI565" s="115"/>
      <c r="KGJ565" s="115"/>
      <c r="KGK565" s="115"/>
      <c r="KGL565" s="115"/>
      <c r="KGM565" s="115"/>
      <c r="KGN565" s="115"/>
      <c r="KGO565" s="115"/>
      <c r="KGP565" s="115"/>
      <c r="KGQ565" s="115"/>
      <c r="KGR565" s="115"/>
      <c r="KGS565" s="115"/>
      <c r="KGT565" s="115"/>
      <c r="KGU565" s="115"/>
      <c r="KGV565" s="115"/>
      <c r="KGW565" s="115"/>
      <c r="KGX565" s="115"/>
      <c r="KGY565" s="115"/>
      <c r="KGZ565" s="115"/>
      <c r="KHA565" s="115"/>
      <c r="KHB565" s="115"/>
      <c r="KHC565" s="115"/>
      <c r="KHD565" s="115"/>
      <c r="KHE565" s="115"/>
      <c r="KHF565" s="115"/>
      <c r="KHG565" s="115"/>
      <c r="KHH565" s="115"/>
      <c r="KHI565" s="115"/>
      <c r="KHJ565" s="115"/>
      <c r="KHK565" s="115"/>
      <c r="KHL565" s="115"/>
      <c r="KHM565" s="115"/>
      <c r="KHN565" s="115"/>
      <c r="KHO565" s="115"/>
      <c r="KHP565" s="115"/>
      <c r="KHQ565" s="115"/>
      <c r="KHR565" s="115"/>
      <c r="KHS565" s="115"/>
      <c r="KHT565" s="115"/>
      <c r="KHU565" s="115"/>
      <c r="KHV565" s="115"/>
      <c r="KHW565" s="115"/>
      <c r="KHX565" s="115"/>
      <c r="KHY565" s="115"/>
      <c r="KHZ565" s="115"/>
      <c r="KIA565" s="115"/>
      <c r="KIB565" s="115"/>
      <c r="KIC565" s="115"/>
      <c r="KID565" s="115"/>
      <c r="KIE565" s="115"/>
      <c r="KIF565" s="115"/>
      <c r="KIG565" s="115"/>
      <c r="KIH565" s="115"/>
      <c r="KII565" s="115"/>
      <c r="KIJ565" s="115"/>
      <c r="KIK565" s="115"/>
      <c r="KIL565" s="115"/>
      <c r="KIM565" s="115"/>
      <c r="KIN565" s="115"/>
      <c r="KIO565" s="115"/>
      <c r="KIP565" s="115"/>
      <c r="KIQ565" s="115"/>
      <c r="KIR565" s="115"/>
      <c r="KIS565" s="115"/>
      <c r="KIT565" s="115"/>
      <c r="KIU565" s="115"/>
      <c r="KIV565" s="115"/>
      <c r="KIW565" s="115"/>
      <c r="KIX565" s="115"/>
      <c r="KIY565" s="115"/>
      <c r="KIZ565" s="115"/>
      <c r="KJA565" s="115"/>
      <c r="KJB565" s="115"/>
      <c r="KJC565" s="115"/>
      <c r="KJD565" s="115"/>
      <c r="KJE565" s="115"/>
      <c r="KJF565" s="115"/>
      <c r="KJG565" s="115"/>
      <c r="KJH565" s="115"/>
      <c r="KJI565" s="115"/>
      <c r="KJJ565" s="115"/>
      <c r="KJK565" s="115"/>
      <c r="KJL565" s="115"/>
      <c r="KJM565" s="115"/>
      <c r="KJN565" s="115"/>
      <c r="KJO565" s="115"/>
      <c r="KJP565" s="115"/>
      <c r="KJQ565" s="115"/>
      <c r="KJR565" s="115"/>
      <c r="KJS565" s="115"/>
      <c r="KJT565" s="115"/>
      <c r="KJU565" s="115"/>
      <c r="KJV565" s="115"/>
      <c r="KJW565" s="115"/>
      <c r="KJX565" s="115"/>
      <c r="KJY565" s="115"/>
      <c r="KJZ565" s="115"/>
      <c r="KKA565" s="115"/>
      <c r="KKB565" s="115"/>
      <c r="KKC565" s="115"/>
      <c r="KKD565" s="115"/>
      <c r="KKE565" s="115"/>
      <c r="KKF565" s="115"/>
      <c r="KKG565" s="115"/>
      <c r="KKH565" s="115"/>
      <c r="KKI565" s="115"/>
      <c r="KKJ565" s="115"/>
      <c r="KKK565" s="115"/>
      <c r="KKL565" s="115"/>
      <c r="KKM565" s="115"/>
      <c r="KKN565" s="115"/>
      <c r="KKO565" s="115"/>
      <c r="KKP565" s="115"/>
      <c r="KKQ565" s="115"/>
      <c r="KKR565" s="115"/>
      <c r="KKS565" s="115"/>
      <c r="KKT565" s="115"/>
      <c r="KKU565" s="115"/>
      <c r="KKV565" s="115"/>
      <c r="KKW565" s="115"/>
      <c r="KKX565" s="115"/>
      <c r="KKY565" s="115"/>
      <c r="KKZ565" s="115"/>
      <c r="KLA565" s="115"/>
      <c r="KLB565" s="115"/>
      <c r="KLC565" s="115"/>
      <c r="KLD565" s="115"/>
      <c r="KLE565" s="115"/>
      <c r="KLF565" s="115"/>
      <c r="KLG565" s="115"/>
      <c r="KLH565" s="115"/>
      <c r="KLI565" s="115"/>
      <c r="KLJ565" s="115"/>
      <c r="KLK565" s="115"/>
      <c r="KLL565" s="115"/>
      <c r="KLM565" s="115"/>
      <c r="KLN565" s="115"/>
      <c r="KLO565" s="115"/>
      <c r="KLP565" s="115"/>
      <c r="KLQ565" s="115"/>
      <c r="KLR565" s="115"/>
      <c r="KLS565" s="115"/>
      <c r="KLT565" s="115"/>
      <c r="KLU565" s="115"/>
      <c r="KLV565" s="115"/>
      <c r="KLW565" s="115"/>
      <c r="KLX565" s="115"/>
      <c r="KLY565" s="115"/>
      <c r="KLZ565" s="115"/>
      <c r="KMA565" s="115"/>
      <c r="KMB565" s="115"/>
      <c r="KMC565" s="115"/>
      <c r="KMD565" s="115"/>
      <c r="KME565" s="115"/>
      <c r="KMF565" s="115"/>
      <c r="KMG565" s="115"/>
      <c r="KMH565" s="115"/>
      <c r="KMI565" s="115"/>
      <c r="KMJ565" s="115"/>
      <c r="KMK565" s="115"/>
      <c r="KML565" s="115"/>
      <c r="KMM565" s="115"/>
      <c r="KMN565" s="115"/>
      <c r="KMO565" s="115"/>
      <c r="KMP565" s="115"/>
      <c r="KMQ565" s="115"/>
      <c r="KMR565" s="115"/>
      <c r="KMS565" s="115"/>
      <c r="KMT565" s="115"/>
      <c r="KMU565" s="115"/>
      <c r="KMV565" s="115"/>
      <c r="KMW565" s="115"/>
      <c r="KMX565" s="115"/>
      <c r="KMY565" s="115"/>
      <c r="KMZ565" s="115"/>
      <c r="KNA565" s="115"/>
      <c r="KNB565" s="115"/>
      <c r="KNC565" s="115"/>
      <c r="KND565" s="115"/>
      <c r="KNE565" s="115"/>
      <c r="KNF565" s="115"/>
      <c r="KNG565" s="115"/>
      <c r="KNH565" s="115"/>
      <c r="KNI565" s="115"/>
      <c r="KNJ565" s="115"/>
      <c r="KNK565" s="115"/>
      <c r="KNL565" s="115"/>
      <c r="KNM565" s="115"/>
      <c r="KNN565" s="115"/>
      <c r="KNO565" s="115"/>
      <c r="KNP565" s="115"/>
      <c r="KNQ565" s="115"/>
      <c r="KNR565" s="115"/>
      <c r="KNS565" s="115"/>
      <c r="KNT565" s="115"/>
      <c r="KNU565" s="115"/>
      <c r="KNV565" s="115"/>
      <c r="KNW565" s="115"/>
      <c r="KNX565" s="115"/>
      <c r="KNY565" s="115"/>
      <c r="KNZ565" s="115"/>
      <c r="KOA565" s="115"/>
      <c r="KOB565" s="115"/>
      <c r="KOC565" s="115"/>
      <c r="KOD565" s="115"/>
      <c r="KOE565" s="115"/>
      <c r="KOF565" s="115"/>
      <c r="KOG565" s="115"/>
      <c r="KOH565" s="115"/>
      <c r="KOI565" s="115"/>
      <c r="KOJ565" s="115"/>
      <c r="KOK565" s="115"/>
      <c r="KOL565" s="115"/>
      <c r="KOM565" s="115"/>
      <c r="KON565" s="115"/>
      <c r="KOO565" s="115"/>
      <c r="KOP565" s="115"/>
      <c r="KOQ565" s="115"/>
      <c r="KOR565" s="115"/>
      <c r="KOS565" s="115"/>
      <c r="KOT565" s="115"/>
      <c r="KOU565" s="115"/>
      <c r="KOV565" s="115"/>
      <c r="KOW565" s="115"/>
      <c r="KOX565" s="115"/>
      <c r="KOY565" s="115"/>
      <c r="KOZ565" s="115"/>
      <c r="KPA565" s="115"/>
      <c r="KPB565" s="115"/>
      <c r="KPC565" s="115"/>
      <c r="KPD565" s="115"/>
      <c r="KPE565" s="115"/>
      <c r="KPF565" s="115"/>
      <c r="KPG565" s="115"/>
      <c r="KPH565" s="115"/>
      <c r="KPI565" s="115"/>
      <c r="KPJ565" s="115"/>
      <c r="KPK565" s="115"/>
      <c r="KPL565" s="115"/>
      <c r="KPM565" s="115"/>
      <c r="KPN565" s="115"/>
      <c r="KPO565" s="115"/>
      <c r="KPP565" s="115"/>
      <c r="KPQ565" s="115"/>
      <c r="KPR565" s="115"/>
      <c r="KPS565" s="115"/>
      <c r="KPT565" s="115"/>
      <c r="KPU565" s="115"/>
      <c r="KPV565" s="115"/>
      <c r="KPW565" s="115"/>
      <c r="KPX565" s="115"/>
      <c r="KPY565" s="115"/>
      <c r="KPZ565" s="115"/>
      <c r="KQA565" s="115"/>
      <c r="KQB565" s="115"/>
      <c r="KQC565" s="115"/>
      <c r="KQD565" s="115"/>
      <c r="KQE565" s="115"/>
      <c r="KQF565" s="115"/>
      <c r="KQG565" s="115"/>
      <c r="KQH565" s="115"/>
      <c r="KQI565" s="115"/>
      <c r="KQJ565" s="115"/>
      <c r="KQK565" s="115"/>
      <c r="KQL565" s="115"/>
      <c r="KQM565" s="115"/>
      <c r="KQN565" s="115"/>
      <c r="KQO565" s="115"/>
      <c r="KQP565" s="115"/>
      <c r="KQQ565" s="115"/>
      <c r="KQR565" s="115"/>
      <c r="KQS565" s="115"/>
      <c r="KQT565" s="115"/>
      <c r="KQU565" s="115"/>
      <c r="KQV565" s="115"/>
      <c r="KQW565" s="115"/>
      <c r="KQX565" s="115"/>
      <c r="KQY565" s="115"/>
      <c r="KQZ565" s="115"/>
      <c r="KRA565" s="115"/>
      <c r="KRB565" s="115"/>
      <c r="KRC565" s="115"/>
      <c r="KRD565" s="115"/>
      <c r="KRE565" s="115"/>
      <c r="KRF565" s="115"/>
      <c r="KRG565" s="115"/>
      <c r="KRH565" s="115"/>
      <c r="KRI565" s="115"/>
      <c r="KRJ565" s="115"/>
      <c r="KRK565" s="115"/>
      <c r="KRL565" s="115"/>
      <c r="KRM565" s="115"/>
      <c r="KRN565" s="115"/>
      <c r="KRO565" s="115"/>
      <c r="KRP565" s="115"/>
      <c r="KRQ565" s="115"/>
      <c r="KRR565" s="115"/>
      <c r="KRS565" s="115"/>
      <c r="KRT565" s="115"/>
      <c r="KRU565" s="115"/>
      <c r="KRV565" s="115"/>
      <c r="KRW565" s="115"/>
      <c r="KRX565" s="115"/>
      <c r="KRY565" s="115"/>
      <c r="KRZ565" s="115"/>
      <c r="KSA565" s="115"/>
      <c r="KSB565" s="115"/>
      <c r="KSC565" s="115"/>
      <c r="KSD565" s="115"/>
      <c r="KSE565" s="115"/>
      <c r="KSF565" s="115"/>
      <c r="KSG565" s="115"/>
      <c r="KSH565" s="115"/>
      <c r="KSI565" s="115"/>
      <c r="KSJ565" s="115"/>
      <c r="KSK565" s="115"/>
      <c r="KSL565" s="115"/>
      <c r="KSM565" s="115"/>
      <c r="KSN565" s="115"/>
      <c r="KSO565" s="115"/>
      <c r="KSP565" s="115"/>
      <c r="KSQ565" s="115"/>
      <c r="KSR565" s="115"/>
      <c r="KSS565" s="115"/>
      <c r="KST565" s="115"/>
      <c r="KSU565" s="115"/>
      <c r="KSV565" s="115"/>
      <c r="KSW565" s="115"/>
      <c r="KSX565" s="115"/>
      <c r="KSY565" s="115"/>
      <c r="KSZ565" s="115"/>
      <c r="KTA565" s="115"/>
      <c r="KTB565" s="115"/>
      <c r="KTC565" s="115"/>
      <c r="KTD565" s="115"/>
      <c r="KTE565" s="115"/>
      <c r="KTF565" s="115"/>
      <c r="KTG565" s="115"/>
      <c r="KTH565" s="115"/>
      <c r="KTI565" s="115"/>
      <c r="KTJ565" s="115"/>
      <c r="KTK565" s="115"/>
      <c r="KTL565" s="115"/>
      <c r="KTM565" s="115"/>
      <c r="KTN565" s="115"/>
      <c r="KTO565" s="115"/>
      <c r="KTP565" s="115"/>
      <c r="KTQ565" s="115"/>
      <c r="KTR565" s="115"/>
      <c r="KTS565" s="115"/>
      <c r="KTT565" s="115"/>
      <c r="KTU565" s="115"/>
      <c r="KTV565" s="115"/>
      <c r="KTW565" s="115"/>
      <c r="KTX565" s="115"/>
      <c r="KTY565" s="115"/>
      <c r="KTZ565" s="115"/>
      <c r="KUA565" s="115"/>
      <c r="KUB565" s="115"/>
      <c r="KUC565" s="115"/>
      <c r="KUD565" s="115"/>
      <c r="KUE565" s="115"/>
      <c r="KUF565" s="115"/>
      <c r="KUG565" s="115"/>
      <c r="KUH565" s="115"/>
      <c r="KUI565" s="115"/>
      <c r="KUJ565" s="115"/>
      <c r="KUK565" s="115"/>
      <c r="KUL565" s="115"/>
      <c r="KUM565" s="115"/>
      <c r="KUN565" s="115"/>
      <c r="KUO565" s="115"/>
      <c r="KUP565" s="115"/>
      <c r="KUQ565" s="115"/>
      <c r="KUR565" s="115"/>
      <c r="KUS565" s="115"/>
      <c r="KUT565" s="115"/>
      <c r="KUU565" s="115"/>
      <c r="KUV565" s="115"/>
      <c r="KUW565" s="115"/>
      <c r="KUX565" s="115"/>
      <c r="KUY565" s="115"/>
      <c r="KUZ565" s="115"/>
      <c r="KVA565" s="115"/>
      <c r="KVB565" s="115"/>
      <c r="KVC565" s="115"/>
      <c r="KVD565" s="115"/>
      <c r="KVE565" s="115"/>
      <c r="KVF565" s="115"/>
      <c r="KVG565" s="115"/>
      <c r="KVH565" s="115"/>
      <c r="KVI565" s="115"/>
      <c r="KVJ565" s="115"/>
      <c r="KVK565" s="115"/>
      <c r="KVL565" s="115"/>
      <c r="KVM565" s="115"/>
      <c r="KVN565" s="115"/>
      <c r="KVO565" s="115"/>
      <c r="KVP565" s="115"/>
      <c r="KVQ565" s="115"/>
      <c r="KVR565" s="115"/>
      <c r="KVS565" s="115"/>
      <c r="KVT565" s="115"/>
      <c r="KVU565" s="115"/>
      <c r="KVV565" s="115"/>
      <c r="KVW565" s="115"/>
      <c r="KVX565" s="115"/>
      <c r="KVY565" s="115"/>
      <c r="KVZ565" s="115"/>
      <c r="KWA565" s="115"/>
      <c r="KWB565" s="115"/>
      <c r="KWC565" s="115"/>
      <c r="KWD565" s="115"/>
      <c r="KWE565" s="115"/>
      <c r="KWF565" s="115"/>
      <c r="KWG565" s="115"/>
      <c r="KWH565" s="115"/>
      <c r="KWI565" s="115"/>
      <c r="KWJ565" s="115"/>
      <c r="KWK565" s="115"/>
      <c r="KWL565" s="115"/>
      <c r="KWM565" s="115"/>
      <c r="KWN565" s="115"/>
      <c r="KWO565" s="115"/>
      <c r="KWP565" s="115"/>
      <c r="KWQ565" s="115"/>
      <c r="KWR565" s="115"/>
      <c r="KWS565" s="115"/>
      <c r="KWT565" s="115"/>
      <c r="KWU565" s="115"/>
      <c r="KWV565" s="115"/>
      <c r="KWW565" s="115"/>
      <c r="KWX565" s="115"/>
      <c r="KWY565" s="115"/>
      <c r="KWZ565" s="115"/>
      <c r="KXA565" s="115"/>
      <c r="KXB565" s="115"/>
      <c r="KXC565" s="115"/>
      <c r="KXD565" s="115"/>
      <c r="KXE565" s="115"/>
      <c r="KXF565" s="115"/>
      <c r="KXG565" s="115"/>
      <c r="KXH565" s="115"/>
      <c r="KXI565" s="115"/>
      <c r="KXJ565" s="115"/>
      <c r="KXK565" s="115"/>
      <c r="KXL565" s="115"/>
      <c r="KXM565" s="115"/>
      <c r="KXN565" s="115"/>
      <c r="KXO565" s="115"/>
      <c r="KXP565" s="115"/>
      <c r="KXQ565" s="115"/>
      <c r="KXR565" s="115"/>
      <c r="KXS565" s="115"/>
      <c r="KXT565" s="115"/>
      <c r="KXU565" s="115"/>
      <c r="KXV565" s="115"/>
      <c r="KXW565" s="115"/>
      <c r="KXX565" s="115"/>
      <c r="KXY565" s="115"/>
      <c r="KXZ565" s="115"/>
      <c r="KYA565" s="115"/>
      <c r="KYB565" s="115"/>
      <c r="KYC565" s="115"/>
      <c r="KYD565" s="115"/>
      <c r="KYE565" s="115"/>
      <c r="KYF565" s="115"/>
      <c r="KYG565" s="115"/>
      <c r="KYH565" s="115"/>
      <c r="KYI565" s="115"/>
      <c r="KYJ565" s="115"/>
      <c r="KYK565" s="115"/>
      <c r="KYL565" s="115"/>
      <c r="KYM565" s="115"/>
      <c r="KYN565" s="115"/>
      <c r="KYO565" s="115"/>
      <c r="KYP565" s="115"/>
      <c r="KYQ565" s="115"/>
      <c r="KYR565" s="115"/>
      <c r="KYS565" s="115"/>
      <c r="KYT565" s="115"/>
      <c r="KYU565" s="115"/>
      <c r="KYV565" s="115"/>
      <c r="KYW565" s="115"/>
      <c r="KYX565" s="115"/>
      <c r="KYY565" s="115"/>
      <c r="KYZ565" s="115"/>
      <c r="KZA565" s="115"/>
      <c r="KZB565" s="115"/>
      <c r="KZC565" s="115"/>
      <c r="KZD565" s="115"/>
      <c r="KZE565" s="115"/>
      <c r="KZF565" s="115"/>
      <c r="KZG565" s="115"/>
      <c r="KZH565" s="115"/>
      <c r="KZI565" s="115"/>
      <c r="KZJ565" s="115"/>
      <c r="KZK565" s="115"/>
      <c r="KZL565" s="115"/>
      <c r="KZM565" s="115"/>
      <c r="KZN565" s="115"/>
      <c r="KZO565" s="115"/>
      <c r="KZP565" s="115"/>
      <c r="KZQ565" s="115"/>
      <c r="KZR565" s="115"/>
      <c r="KZS565" s="115"/>
      <c r="KZT565" s="115"/>
      <c r="KZU565" s="115"/>
      <c r="KZV565" s="115"/>
      <c r="KZW565" s="115"/>
      <c r="KZX565" s="115"/>
      <c r="KZY565" s="115"/>
      <c r="KZZ565" s="115"/>
      <c r="LAA565" s="115"/>
      <c r="LAB565" s="115"/>
      <c r="LAC565" s="115"/>
      <c r="LAD565" s="115"/>
      <c r="LAE565" s="115"/>
      <c r="LAF565" s="115"/>
      <c r="LAG565" s="115"/>
      <c r="LAH565" s="115"/>
      <c r="LAI565" s="115"/>
      <c r="LAJ565" s="115"/>
      <c r="LAK565" s="115"/>
      <c r="LAL565" s="115"/>
      <c r="LAM565" s="115"/>
      <c r="LAN565" s="115"/>
      <c r="LAO565" s="115"/>
      <c r="LAP565" s="115"/>
      <c r="LAQ565" s="115"/>
      <c r="LAR565" s="115"/>
      <c r="LAS565" s="115"/>
      <c r="LAT565" s="115"/>
      <c r="LAU565" s="115"/>
      <c r="LAV565" s="115"/>
      <c r="LAW565" s="115"/>
      <c r="LAX565" s="115"/>
      <c r="LAY565" s="115"/>
      <c r="LAZ565" s="115"/>
      <c r="LBA565" s="115"/>
      <c r="LBB565" s="115"/>
      <c r="LBC565" s="115"/>
      <c r="LBD565" s="115"/>
      <c r="LBE565" s="115"/>
      <c r="LBF565" s="115"/>
      <c r="LBG565" s="115"/>
      <c r="LBH565" s="115"/>
      <c r="LBI565" s="115"/>
      <c r="LBJ565" s="115"/>
      <c r="LBK565" s="115"/>
      <c r="LBL565" s="115"/>
      <c r="LBM565" s="115"/>
      <c r="LBN565" s="115"/>
      <c r="LBO565" s="115"/>
      <c r="LBP565" s="115"/>
      <c r="LBQ565" s="115"/>
      <c r="LBR565" s="115"/>
      <c r="LBS565" s="115"/>
      <c r="LBT565" s="115"/>
      <c r="LBU565" s="115"/>
      <c r="LBV565" s="115"/>
      <c r="LBW565" s="115"/>
      <c r="LBX565" s="115"/>
      <c r="LBY565" s="115"/>
      <c r="LBZ565" s="115"/>
      <c r="LCA565" s="115"/>
      <c r="LCB565" s="115"/>
      <c r="LCC565" s="115"/>
      <c r="LCD565" s="115"/>
      <c r="LCE565" s="115"/>
      <c r="LCF565" s="115"/>
      <c r="LCG565" s="115"/>
      <c r="LCH565" s="115"/>
      <c r="LCI565" s="115"/>
      <c r="LCJ565" s="115"/>
      <c r="LCK565" s="115"/>
      <c r="LCL565" s="115"/>
      <c r="LCM565" s="115"/>
      <c r="LCN565" s="115"/>
      <c r="LCO565" s="115"/>
      <c r="LCP565" s="115"/>
      <c r="LCQ565" s="115"/>
      <c r="LCR565" s="115"/>
      <c r="LCS565" s="115"/>
      <c r="LCT565" s="115"/>
      <c r="LCU565" s="115"/>
      <c r="LCV565" s="115"/>
      <c r="LCW565" s="115"/>
      <c r="LCX565" s="115"/>
      <c r="LCY565" s="115"/>
      <c r="LCZ565" s="115"/>
      <c r="LDA565" s="115"/>
      <c r="LDB565" s="115"/>
      <c r="LDC565" s="115"/>
      <c r="LDD565" s="115"/>
      <c r="LDE565" s="115"/>
      <c r="LDF565" s="115"/>
      <c r="LDG565" s="115"/>
      <c r="LDH565" s="115"/>
      <c r="LDI565" s="115"/>
      <c r="LDJ565" s="115"/>
      <c r="LDK565" s="115"/>
      <c r="LDL565" s="115"/>
      <c r="LDM565" s="115"/>
      <c r="LDN565" s="115"/>
      <c r="LDO565" s="115"/>
      <c r="LDP565" s="115"/>
      <c r="LDQ565" s="115"/>
      <c r="LDR565" s="115"/>
      <c r="LDS565" s="115"/>
      <c r="LDT565" s="115"/>
      <c r="LDU565" s="115"/>
      <c r="LDV565" s="115"/>
      <c r="LDW565" s="115"/>
      <c r="LDX565" s="115"/>
      <c r="LDY565" s="115"/>
      <c r="LDZ565" s="115"/>
      <c r="LEA565" s="115"/>
      <c r="LEB565" s="115"/>
      <c r="LEC565" s="115"/>
      <c r="LED565" s="115"/>
      <c r="LEE565" s="115"/>
      <c r="LEF565" s="115"/>
      <c r="LEG565" s="115"/>
      <c r="LEH565" s="115"/>
      <c r="LEI565" s="115"/>
      <c r="LEJ565" s="115"/>
      <c r="LEK565" s="115"/>
      <c r="LEL565" s="115"/>
      <c r="LEM565" s="115"/>
      <c r="LEN565" s="115"/>
      <c r="LEO565" s="115"/>
      <c r="LEP565" s="115"/>
      <c r="LEQ565" s="115"/>
      <c r="LER565" s="115"/>
      <c r="LES565" s="115"/>
      <c r="LET565" s="115"/>
      <c r="LEU565" s="115"/>
      <c r="LEV565" s="115"/>
      <c r="LEW565" s="115"/>
      <c r="LEX565" s="115"/>
      <c r="LEY565" s="115"/>
      <c r="LEZ565" s="115"/>
      <c r="LFA565" s="115"/>
      <c r="LFB565" s="115"/>
      <c r="LFC565" s="115"/>
      <c r="LFD565" s="115"/>
      <c r="LFE565" s="115"/>
      <c r="LFF565" s="115"/>
      <c r="LFG565" s="115"/>
      <c r="LFH565" s="115"/>
      <c r="LFI565" s="115"/>
      <c r="LFJ565" s="115"/>
      <c r="LFK565" s="115"/>
      <c r="LFL565" s="115"/>
      <c r="LFM565" s="115"/>
      <c r="LFN565" s="115"/>
      <c r="LFO565" s="115"/>
      <c r="LFP565" s="115"/>
      <c r="LFQ565" s="115"/>
      <c r="LFR565" s="115"/>
      <c r="LFS565" s="115"/>
      <c r="LFT565" s="115"/>
      <c r="LFU565" s="115"/>
      <c r="LFV565" s="115"/>
      <c r="LFW565" s="115"/>
      <c r="LFX565" s="115"/>
      <c r="LFY565" s="115"/>
      <c r="LFZ565" s="115"/>
      <c r="LGA565" s="115"/>
      <c r="LGB565" s="115"/>
      <c r="LGC565" s="115"/>
      <c r="LGD565" s="115"/>
      <c r="LGE565" s="115"/>
      <c r="LGF565" s="115"/>
      <c r="LGG565" s="115"/>
      <c r="LGH565" s="115"/>
      <c r="LGI565" s="115"/>
      <c r="LGJ565" s="115"/>
      <c r="LGK565" s="115"/>
      <c r="LGL565" s="115"/>
      <c r="LGM565" s="115"/>
      <c r="LGN565" s="115"/>
      <c r="LGO565" s="115"/>
      <c r="LGP565" s="115"/>
      <c r="LGQ565" s="115"/>
      <c r="LGR565" s="115"/>
      <c r="LGS565" s="115"/>
      <c r="LGT565" s="115"/>
      <c r="LGU565" s="115"/>
      <c r="LGV565" s="115"/>
      <c r="LGW565" s="115"/>
      <c r="LGX565" s="115"/>
      <c r="LGY565" s="115"/>
      <c r="LGZ565" s="115"/>
      <c r="LHA565" s="115"/>
      <c r="LHB565" s="115"/>
      <c r="LHC565" s="115"/>
      <c r="LHD565" s="115"/>
      <c r="LHE565" s="115"/>
      <c r="LHF565" s="115"/>
      <c r="LHG565" s="115"/>
      <c r="LHH565" s="115"/>
      <c r="LHI565" s="115"/>
      <c r="LHJ565" s="115"/>
      <c r="LHK565" s="115"/>
      <c r="LHL565" s="115"/>
      <c r="LHM565" s="115"/>
      <c r="LHN565" s="115"/>
      <c r="LHO565" s="115"/>
      <c r="LHP565" s="115"/>
      <c r="LHQ565" s="115"/>
      <c r="LHR565" s="115"/>
      <c r="LHS565" s="115"/>
      <c r="LHT565" s="115"/>
      <c r="LHU565" s="115"/>
      <c r="LHV565" s="115"/>
      <c r="LHW565" s="115"/>
      <c r="LHX565" s="115"/>
      <c r="LHY565" s="115"/>
      <c r="LHZ565" s="115"/>
      <c r="LIA565" s="115"/>
      <c r="LIB565" s="115"/>
      <c r="LIC565" s="115"/>
      <c r="LID565" s="115"/>
      <c r="LIE565" s="115"/>
      <c r="LIF565" s="115"/>
      <c r="LIG565" s="115"/>
      <c r="LIH565" s="115"/>
      <c r="LII565" s="115"/>
      <c r="LIJ565" s="115"/>
      <c r="LIK565" s="115"/>
      <c r="LIL565" s="115"/>
      <c r="LIM565" s="115"/>
      <c r="LIN565" s="115"/>
      <c r="LIO565" s="115"/>
      <c r="LIP565" s="115"/>
      <c r="LIQ565" s="115"/>
      <c r="LIR565" s="115"/>
      <c r="LIS565" s="115"/>
      <c r="LIT565" s="115"/>
      <c r="LIU565" s="115"/>
      <c r="LIV565" s="115"/>
      <c r="LIW565" s="115"/>
      <c r="LIX565" s="115"/>
      <c r="LIY565" s="115"/>
      <c r="LIZ565" s="115"/>
      <c r="LJA565" s="115"/>
      <c r="LJB565" s="115"/>
      <c r="LJC565" s="115"/>
      <c r="LJD565" s="115"/>
      <c r="LJE565" s="115"/>
      <c r="LJF565" s="115"/>
      <c r="LJG565" s="115"/>
      <c r="LJH565" s="115"/>
      <c r="LJI565" s="115"/>
      <c r="LJJ565" s="115"/>
      <c r="LJK565" s="115"/>
      <c r="LJL565" s="115"/>
      <c r="LJM565" s="115"/>
      <c r="LJN565" s="115"/>
      <c r="LJO565" s="115"/>
      <c r="LJP565" s="115"/>
      <c r="LJQ565" s="115"/>
      <c r="LJR565" s="115"/>
      <c r="LJS565" s="115"/>
      <c r="LJT565" s="115"/>
      <c r="LJU565" s="115"/>
      <c r="LJV565" s="115"/>
      <c r="LJW565" s="115"/>
      <c r="LJX565" s="115"/>
      <c r="LJY565" s="115"/>
      <c r="LJZ565" s="115"/>
      <c r="LKA565" s="115"/>
      <c r="LKB565" s="115"/>
      <c r="LKC565" s="115"/>
      <c r="LKD565" s="115"/>
      <c r="LKE565" s="115"/>
      <c r="LKF565" s="115"/>
      <c r="LKG565" s="115"/>
      <c r="LKH565" s="115"/>
      <c r="LKI565" s="115"/>
      <c r="LKJ565" s="115"/>
      <c r="LKK565" s="115"/>
      <c r="LKL565" s="115"/>
      <c r="LKM565" s="115"/>
      <c r="LKN565" s="115"/>
      <c r="LKO565" s="115"/>
      <c r="LKP565" s="115"/>
      <c r="LKQ565" s="115"/>
      <c r="LKR565" s="115"/>
      <c r="LKS565" s="115"/>
      <c r="LKT565" s="115"/>
      <c r="LKU565" s="115"/>
      <c r="LKV565" s="115"/>
      <c r="LKW565" s="115"/>
      <c r="LKX565" s="115"/>
      <c r="LKY565" s="115"/>
      <c r="LKZ565" s="115"/>
      <c r="LLA565" s="115"/>
      <c r="LLB565" s="115"/>
      <c r="LLC565" s="115"/>
      <c r="LLD565" s="115"/>
      <c r="LLE565" s="115"/>
      <c r="LLF565" s="115"/>
      <c r="LLG565" s="115"/>
      <c r="LLH565" s="115"/>
      <c r="LLI565" s="115"/>
      <c r="LLJ565" s="115"/>
      <c r="LLK565" s="115"/>
      <c r="LLL565" s="115"/>
      <c r="LLM565" s="115"/>
      <c r="LLN565" s="115"/>
      <c r="LLO565" s="115"/>
      <c r="LLP565" s="115"/>
      <c r="LLQ565" s="115"/>
      <c r="LLR565" s="115"/>
      <c r="LLS565" s="115"/>
      <c r="LLT565" s="115"/>
      <c r="LLU565" s="115"/>
      <c r="LLV565" s="115"/>
      <c r="LLW565" s="115"/>
      <c r="LLX565" s="115"/>
      <c r="LLY565" s="115"/>
      <c r="LLZ565" s="115"/>
      <c r="LMA565" s="115"/>
      <c r="LMB565" s="115"/>
      <c r="LMC565" s="115"/>
      <c r="LMD565" s="115"/>
      <c r="LME565" s="115"/>
      <c r="LMF565" s="115"/>
      <c r="LMG565" s="115"/>
      <c r="LMH565" s="115"/>
      <c r="LMI565" s="115"/>
      <c r="LMJ565" s="115"/>
      <c r="LMK565" s="115"/>
      <c r="LML565" s="115"/>
      <c r="LMM565" s="115"/>
      <c r="LMN565" s="115"/>
      <c r="LMO565" s="115"/>
      <c r="LMP565" s="115"/>
      <c r="LMQ565" s="115"/>
      <c r="LMR565" s="115"/>
      <c r="LMS565" s="115"/>
      <c r="LMT565" s="115"/>
      <c r="LMU565" s="115"/>
      <c r="LMV565" s="115"/>
      <c r="LMW565" s="115"/>
      <c r="LMX565" s="115"/>
      <c r="LMY565" s="115"/>
      <c r="LMZ565" s="115"/>
      <c r="LNA565" s="115"/>
      <c r="LNB565" s="115"/>
      <c r="LNC565" s="115"/>
      <c r="LND565" s="115"/>
      <c r="LNE565" s="115"/>
      <c r="LNF565" s="115"/>
      <c r="LNG565" s="115"/>
      <c r="LNH565" s="115"/>
      <c r="LNI565" s="115"/>
      <c r="LNJ565" s="115"/>
      <c r="LNK565" s="115"/>
      <c r="LNL565" s="115"/>
      <c r="LNM565" s="115"/>
      <c r="LNN565" s="115"/>
      <c r="LNO565" s="115"/>
      <c r="LNP565" s="115"/>
      <c r="LNQ565" s="115"/>
      <c r="LNR565" s="115"/>
      <c r="LNS565" s="115"/>
      <c r="LNT565" s="115"/>
      <c r="LNU565" s="115"/>
      <c r="LNV565" s="115"/>
      <c r="LNW565" s="115"/>
      <c r="LNX565" s="115"/>
      <c r="LNY565" s="115"/>
      <c r="LNZ565" s="115"/>
      <c r="LOA565" s="115"/>
      <c r="LOB565" s="115"/>
      <c r="LOC565" s="115"/>
      <c r="LOD565" s="115"/>
      <c r="LOE565" s="115"/>
      <c r="LOF565" s="115"/>
      <c r="LOG565" s="115"/>
      <c r="LOH565" s="115"/>
      <c r="LOI565" s="115"/>
      <c r="LOJ565" s="115"/>
      <c r="LOK565" s="115"/>
      <c r="LOL565" s="115"/>
      <c r="LOM565" s="115"/>
      <c r="LON565" s="115"/>
      <c r="LOO565" s="115"/>
      <c r="LOP565" s="115"/>
      <c r="LOQ565" s="115"/>
      <c r="LOR565" s="115"/>
      <c r="LOS565" s="115"/>
      <c r="LOT565" s="115"/>
      <c r="LOU565" s="115"/>
      <c r="LOV565" s="115"/>
      <c r="LOW565" s="115"/>
      <c r="LOX565" s="115"/>
      <c r="LOY565" s="115"/>
      <c r="LOZ565" s="115"/>
      <c r="LPA565" s="115"/>
      <c r="LPB565" s="115"/>
      <c r="LPC565" s="115"/>
      <c r="LPD565" s="115"/>
      <c r="LPE565" s="115"/>
      <c r="LPF565" s="115"/>
      <c r="LPG565" s="115"/>
      <c r="LPH565" s="115"/>
      <c r="LPI565" s="115"/>
      <c r="LPJ565" s="115"/>
      <c r="LPK565" s="115"/>
      <c r="LPL565" s="115"/>
      <c r="LPM565" s="115"/>
      <c r="LPN565" s="115"/>
      <c r="LPO565" s="115"/>
      <c r="LPP565" s="115"/>
      <c r="LPQ565" s="115"/>
      <c r="LPR565" s="115"/>
      <c r="LPS565" s="115"/>
      <c r="LPT565" s="115"/>
      <c r="LPU565" s="115"/>
      <c r="LPV565" s="115"/>
      <c r="LPW565" s="115"/>
      <c r="LPX565" s="115"/>
      <c r="LPY565" s="115"/>
      <c r="LPZ565" s="115"/>
      <c r="LQA565" s="115"/>
      <c r="LQB565" s="115"/>
      <c r="LQC565" s="115"/>
      <c r="LQD565" s="115"/>
      <c r="LQE565" s="115"/>
      <c r="LQF565" s="115"/>
      <c r="LQG565" s="115"/>
      <c r="LQH565" s="115"/>
      <c r="LQI565" s="115"/>
      <c r="LQJ565" s="115"/>
      <c r="LQK565" s="115"/>
      <c r="LQL565" s="115"/>
      <c r="LQM565" s="115"/>
      <c r="LQN565" s="115"/>
      <c r="LQO565" s="115"/>
      <c r="LQP565" s="115"/>
      <c r="LQQ565" s="115"/>
      <c r="LQR565" s="115"/>
      <c r="LQS565" s="115"/>
      <c r="LQT565" s="115"/>
      <c r="LQU565" s="115"/>
      <c r="LQV565" s="115"/>
      <c r="LQW565" s="115"/>
      <c r="LQX565" s="115"/>
      <c r="LQY565" s="115"/>
      <c r="LQZ565" s="115"/>
      <c r="LRA565" s="115"/>
      <c r="LRB565" s="115"/>
      <c r="LRC565" s="115"/>
      <c r="LRD565" s="115"/>
      <c r="LRE565" s="115"/>
      <c r="LRF565" s="115"/>
      <c r="LRG565" s="115"/>
      <c r="LRH565" s="115"/>
      <c r="LRI565" s="115"/>
      <c r="LRJ565" s="115"/>
      <c r="LRK565" s="115"/>
      <c r="LRL565" s="115"/>
      <c r="LRM565" s="115"/>
      <c r="LRN565" s="115"/>
      <c r="LRO565" s="115"/>
      <c r="LRP565" s="115"/>
      <c r="LRQ565" s="115"/>
      <c r="LRR565" s="115"/>
      <c r="LRS565" s="115"/>
      <c r="LRT565" s="115"/>
      <c r="LRU565" s="115"/>
      <c r="LRV565" s="115"/>
      <c r="LRW565" s="115"/>
      <c r="LRX565" s="115"/>
      <c r="LRY565" s="115"/>
      <c r="LRZ565" s="115"/>
      <c r="LSA565" s="115"/>
      <c r="LSB565" s="115"/>
      <c r="LSC565" s="115"/>
      <c r="LSD565" s="115"/>
      <c r="LSE565" s="115"/>
      <c r="LSF565" s="115"/>
      <c r="LSG565" s="115"/>
      <c r="LSH565" s="115"/>
      <c r="LSI565" s="115"/>
      <c r="LSJ565" s="115"/>
      <c r="LSK565" s="115"/>
      <c r="LSL565" s="115"/>
      <c r="LSM565" s="115"/>
      <c r="LSN565" s="115"/>
      <c r="LSO565" s="115"/>
      <c r="LSP565" s="115"/>
      <c r="LSQ565" s="115"/>
      <c r="LSR565" s="115"/>
      <c r="LSS565" s="115"/>
      <c r="LST565" s="115"/>
      <c r="LSU565" s="115"/>
      <c r="LSV565" s="115"/>
      <c r="LSW565" s="115"/>
      <c r="LSX565" s="115"/>
      <c r="LSY565" s="115"/>
      <c r="LSZ565" s="115"/>
      <c r="LTA565" s="115"/>
      <c r="LTB565" s="115"/>
      <c r="LTC565" s="115"/>
      <c r="LTD565" s="115"/>
      <c r="LTE565" s="115"/>
      <c r="LTF565" s="115"/>
      <c r="LTG565" s="115"/>
      <c r="LTH565" s="115"/>
      <c r="LTI565" s="115"/>
      <c r="LTJ565" s="115"/>
      <c r="LTK565" s="115"/>
      <c r="LTL565" s="115"/>
      <c r="LTM565" s="115"/>
      <c r="LTN565" s="115"/>
      <c r="LTO565" s="115"/>
      <c r="LTP565" s="115"/>
      <c r="LTQ565" s="115"/>
      <c r="LTR565" s="115"/>
      <c r="LTS565" s="115"/>
      <c r="LTT565" s="115"/>
      <c r="LTU565" s="115"/>
      <c r="LTV565" s="115"/>
      <c r="LTW565" s="115"/>
      <c r="LTX565" s="115"/>
      <c r="LTY565" s="115"/>
      <c r="LTZ565" s="115"/>
      <c r="LUA565" s="115"/>
      <c r="LUB565" s="115"/>
      <c r="LUC565" s="115"/>
      <c r="LUD565" s="115"/>
      <c r="LUE565" s="115"/>
      <c r="LUF565" s="115"/>
      <c r="LUG565" s="115"/>
      <c r="LUH565" s="115"/>
      <c r="LUI565" s="115"/>
      <c r="LUJ565" s="115"/>
      <c r="LUK565" s="115"/>
      <c r="LUL565" s="115"/>
      <c r="LUM565" s="115"/>
      <c r="LUN565" s="115"/>
      <c r="LUO565" s="115"/>
      <c r="LUP565" s="115"/>
      <c r="LUQ565" s="115"/>
      <c r="LUR565" s="115"/>
      <c r="LUS565" s="115"/>
      <c r="LUT565" s="115"/>
      <c r="LUU565" s="115"/>
      <c r="LUV565" s="115"/>
      <c r="LUW565" s="115"/>
      <c r="LUX565" s="115"/>
      <c r="LUY565" s="115"/>
      <c r="LUZ565" s="115"/>
      <c r="LVA565" s="115"/>
      <c r="LVB565" s="115"/>
      <c r="LVC565" s="115"/>
      <c r="LVD565" s="115"/>
      <c r="LVE565" s="115"/>
      <c r="LVF565" s="115"/>
      <c r="LVG565" s="115"/>
      <c r="LVH565" s="115"/>
      <c r="LVI565" s="115"/>
      <c r="LVJ565" s="115"/>
      <c r="LVK565" s="115"/>
      <c r="LVL565" s="115"/>
      <c r="LVM565" s="115"/>
      <c r="LVN565" s="115"/>
      <c r="LVO565" s="115"/>
      <c r="LVP565" s="115"/>
      <c r="LVQ565" s="115"/>
      <c r="LVR565" s="115"/>
      <c r="LVS565" s="115"/>
      <c r="LVT565" s="115"/>
      <c r="LVU565" s="115"/>
      <c r="LVV565" s="115"/>
      <c r="LVW565" s="115"/>
      <c r="LVX565" s="115"/>
      <c r="LVY565" s="115"/>
      <c r="LVZ565" s="115"/>
      <c r="LWA565" s="115"/>
      <c r="LWB565" s="115"/>
      <c r="LWC565" s="115"/>
      <c r="LWD565" s="115"/>
      <c r="LWE565" s="115"/>
      <c r="LWF565" s="115"/>
      <c r="LWG565" s="115"/>
      <c r="LWH565" s="115"/>
      <c r="LWI565" s="115"/>
      <c r="LWJ565" s="115"/>
      <c r="LWK565" s="115"/>
      <c r="LWL565" s="115"/>
      <c r="LWM565" s="115"/>
      <c r="LWN565" s="115"/>
      <c r="LWO565" s="115"/>
      <c r="LWP565" s="115"/>
      <c r="LWQ565" s="115"/>
      <c r="LWR565" s="115"/>
      <c r="LWS565" s="115"/>
      <c r="LWT565" s="115"/>
      <c r="LWU565" s="115"/>
      <c r="LWV565" s="115"/>
      <c r="LWW565" s="115"/>
      <c r="LWX565" s="115"/>
      <c r="LWY565" s="115"/>
      <c r="LWZ565" s="115"/>
      <c r="LXA565" s="115"/>
      <c r="LXB565" s="115"/>
      <c r="LXC565" s="115"/>
      <c r="LXD565" s="115"/>
      <c r="LXE565" s="115"/>
      <c r="LXF565" s="115"/>
      <c r="LXG565" s="115"/>
      <c r="LXH565" s="115"/>
      <c r="LXI565" s="115"/>
      <c r="LXJ565" s="115"/>
      <c r="LXK565" s="115"/>
      <c r="LXL565" s="115"/>
      <c r="LXM565" s="115"/>
      <c r="LXN565" s="115"/>
      <c r="LXO565" s="115"/>
      <c r="LXP565" s="115"/>
      <c r="LXQ565" s="115"/>
      <c r="LXR565" s="115"/>
      <c r="LXS565" s="115"/>
      <c r="LXT565" s="115"/>
      <c r="LXU565" s="115"/>
      <c r="LXV565" s="115"/>
      <c r="LXW565" s="115"/>
      <c r="LXX565" s="115"/>
      <c r="LXY565" s="115"/>
      <c r="LXZ565" s="115"/>
      <c r="LYA565" s="115"/>
      <c r="LYB565" s="115"/>
      <c r="LYC565" s="115"/>
      <c r="LYD565" s="115"/>
      <c r="LYE565" s="115"/>
      <c r="LYF565" s="115"/>
      <c r="LYG565" s="115"/>
      <c r="LYH565" s="115"/>
      <c r="LYI565" s="115"/>
      <c r="LYJ565" s="115"/>
      <c r="LYK565" s="115"/>
      <c r="LYL565" s="115"/>
      <c r="LYM565" s="115"/>
      <c r="LYN565" s="115"/>
      <c r="LYO565" s="115"/>
      <c r="LYP565" s="115"/>
      <c r="LYQ565" s="115"/>
      <c r="LYR565" s="115"/>
      <c r="LYS565" s="115"/>
      <c r="LYT565" s="115"/>
      <c r="LYU565" s="115"/>
      <c r="LYV565" s="115"/>
      <c r="LYW565" s="115"/>
      <c r="LYX565" s="115"/>
      <c r="LYY565" s="115"/>
      <c r="LYZ565" s="115"/>
      <c r="LZA565" s="115"/>
      <c r="LZB565" s="115"/>
      <c r="LZC565" s="115"/>
      <c r="LZD565" s="115"/>
      <c r="LZE565" s="115"/>
      <c r="LZF565" s="115"/>
      <c r="LZG565" s="115"/>
      <c r="LZH565" s="115"/>
      <c r="LZI565" s="115"/>
      <c r="LZJ565" s="115"/>
      <c r="LZK565" s="115"/>
      <c r="LZL565" s="115"/>
      <c r="LZM565" s="115"/>
      <c r="LZN565" s="115"/>
      <c r="LZO565" s="115"/>
      <c r="LZP565" s="115"/>
      <c r="LZQ565" s="115"/>
      <c r="LZR565" s="115"/>
      <c r="LZS565" s="115"/>
      <c r="LZT565" s="115"/>
      <c r="LZU565" s="115"/>
      <c r="LZV565" s="115"/>
      <c r="LZW565" s="115"/>
      <c r="LZX565" s="115"/>
      <c r="LZY565" s="115"/>
      <c r="LZZ565" s="115"/>
      <c r="MAA565" s="115"/>
      <c r="MAB565" s="115"/>
      <c r="MAC565" s="115"/>
      <c r="MAD565" s="115"/>
      <c r="MAE565" s="115"/>
      <c r="MAF565" s="115"/>
      <c r="MAG565" s="115"/>
      <c r="MAH565" s="115"/>
      <c r="MAI565" s="115"/>
      <c r="MAJ565" s="115"/>
      <c r="MAK565" s="115"/>
      <c r="MAL565" s="115"/>
      <c r="MAM565" s="115"/>
      <c r="MAN565" s="115"/>
      <c r="MAO565" s="115"/>
      <c r="MAP565" s="115"/>
      <c r="MAQ565" s="115"/>
      <c r="MAR565" s="115"/>
      <c r="MAS565" s="115"/>
      <c r="MAT565" s="115"/>
      <c r="MAU565" s="115"/>
      <c r="MAV565" s="115"/>
      <c r="MAW565" s="115"/>
      <c r="MAX565" s="115"/>
      <c r="MAY565" s="115"/>
      <c r="MAZ565" s="115"/>
      <c r="MBA565" s="115"/>
      <c r="MBB565" s="115"/>
      <c r="MBC565" s="115"/>
      <c r="MBD565" s="115"/>
      <c r="MBE565" s="115"/>
      <c r="MBF565" s="115"/>
      <c r="MBG565" s="115"/>
      <c r="MBH565" s="115"/>
      <c r="MBI565" s="115"/>
      <c r="MBJ565" s="115"/>
      <c r="MBK565" s="115"/>
      <c r="MBL565" s="115"/>
      <c r="MBM565" s="115"/>
      <c r="MBN565" s="115"/>
      <c r="MBO565" s="115"/>
      <c r="MBP565" s="115"/>
      <c r="MBQ565" s="115"/>
      <c r="MBR565" s="115"/>
      <c r="MBS565" s="115"/>
      <c r="MBT565" s="115"/>
      <c r="MBU565" s="115"/>
      <c r="MBV565" s="115"/>
      <c r="MBW565" s="115"/>
      <c r="MBX565" s="115"/>
      <c r="MBY565" s="115"/>
      <c r="MBZ565" s="115"/>
      <c r="MCA565" s="115"/>
      <c r="MCB565" s="115"/>
      <c r="MCC565" s="115"/>
      <c r="MCD565" s="115"/>
      <c r="MCE565" s="115"/>
      <c r="MCF565" s="115"/>
      <c r="MCG565" s="115"/>
      <c r="MCH565" s="115"/>
      <c r="MCI565" s="115"/>
      <c r="MCJ565" s="115"/>
      <c r="MCK565" s="115"/>
      <c r="MCL565" s="115"/>
      <c r="MCM565" s="115"/>
      <c r="MCN565" s="115"/>
      <c r="MCO565" s="115"/>
      <c r="MCP565" s="115"/>
      <c r="MCQ565" s="115"/>
      <c r="MCR565" s="115"/>
      <c r="MCS565" s="115"/>
      <c r="MCT565" s="115"/>
      <c r="MCU565" s="115"/>
      <c r="MCV565" s="115"/>
      <c r="MCW565" s="115"/>
      <c r="MCX565" s="115"/>
      <c r="MCY565" s="115"/>
      <c r="MCZ565" s="115"/>
      <c r="MDA565" s="115"/>
      <c r="MDB565" s="115"/>
      <c r="MDC565" s="115"/>
      <c r="MDD565" s="115"/>
      <c r="MDE565" s="115"/>
      <c r="MDF565" s="115"/>
      <c r="MDG565" s="115"/>
      <c r="MDH565" s="115"/>
      <c r="MDI565" s="115"/>
      <c r="MDJ565" s="115"/>
      <c r="MDK565" s="115"/>
      <c r="MDL565" s="115"/>
      <c r="MDM565" s="115"/>
      <c r="MDN565" s="115"/>
      <c r="MDO565" s="115"/>
      <c r="MDP565" s="115"/>
      <c r="MDQ565" s="115"/>
      <c r="MDR565" s="115"/>
      <c r="MDS565" s="115"/>
      <c r="MDT565" s="115"/>
      <c r="MDU565" s="115"/>
      <c r="MDV565" s="115"/>
      <c r="MDW565" s="115"/>
      <c r="MDX565" s="115"/>
      <c r="MDY565" s="115"/>
      <c r="MDZ565" s="115"/>
      <c r="MEA565" s="115"/>
      <c r="MEB565" s="115"/>
      <c r="MEC565" s="115"/>
      <c r="MED565" s="115"/>
      <c r="MEE565" s="115"/>
      <c r="MEF565" s="115"/>
      <c r="MEG565" s="115"/>
      <c r="MEH565" s="115"/>
      <c r="MEI565" s="115"/>
      <c r="MEJ565" s="115"/>
      <c r="MEK565" s="115"/>
      <c r="MEL565" s="115"/>
      <c r="MEM565" s="115"/>
      <c r="MEN565" s="115"/>
      <c r="MEO565" s="115"/>
      <c r="MEP565" s="115"/>
      <c r="MEQ565" s="115"/>
      <c r="MER565" s="115"/>
      <c r="MES565" s="115"/>
      <c r="MET565" s="115"/>
      <c r="MEU565" s="115"/>
      <c r="MEV565" s="115"/>
      <c r="MEW565" s="115"/>
      <c r="MEX565" s="115"/>
      <c r="MEY565" s="115"/>
      <c r="MEZ565" s="115"/>
      <c r="MFA565" s="115"/>
      <c r="MFB565" s="115"/>
      <c r="MFC565" s="115"/>
      <c r="MFD565" s="115"/>
      <c r="MFE565" s="115"/>
      <c r="MFF565" s="115"/>
      <c r="MFG565" s="115"/>
      <c r="MFH565" s="115"/>
      <c r="MFI565" s="115"/>
      <c r="MFJ565" s="115"/>
      <c r="MFK565" s="115"/>
      <c r="MFL565" s="115"/>
      <c r="MFM565" s="115"/>
      <c r="MFN565" s="115"/>
      <c r="MFO565" s="115"/>
      <c r="MFP565" s="115"/>
      <c r="MFQ565" s="115"/>
      <c r="MFR565" s="115"/>
      <c r="MFS565" s="115"/>
      <c r="MFT565" s="115"/>
      <c r="MFU565" s="115"/>
      <c r="MFV565" s="115"/>
      <c r="MFW565" s="115"/>
      <c r="MFX565" s="115"/>
      <c r="MFY565" s="115"/>
      <c r="MFZ565" s="115"/>
      <c r="MGA565" s="115"/>
      <c r="MGB565" s="115"/>
      <c r="MGC565" s="115"/>
      <c r="MGD565" s="115"/>
      <c r="MGE565" s="115"/>
      <c r="MGF565" s="115"/>
      <c r="MGG565" s="115"/>
      <c r="MGH565" s="115"/>
      <c r="MGI565" s="115"/>
      <c r="MGJ565" s="115"/>
      <c r="MGK565" s="115"/>
      <c r="MGL565" s="115"/>
      <c r="MGM565" s="115"/>
      <c r="MGN565" s="115"/>
      <c r="MGO565" s="115"/>
      <c r="MGP565" s="115"/>
      <c r="MGQ565" s="115"/>
      <c r="MGR565" s="115"/>
      <c r="MGS565" s="115"/>
      <c r="MGT565" s="115"/>
      <c r="MGU565" s="115"/>
      <c r="MGV565" s="115"/>
      <c r="MGW565" s="115"/>
      <c r="MGX565" s="115"/>
      <c r="MGY565" s="115"/>
      <c r="MGZ565" s="115"/>
      <c r="MHA565" s="115"/>
      <c r="MHB565" s="115"/>
      <c r="MHC565" s="115"/>
      <c r="MHD565" s="115"/>
      <c r="MHE565" s="115"/>
      <c r="MHF565" s="115"/>
      <c r="MHG565" s="115"/>
      <c r="MHH565" s="115"/>
      <c r="MHI565" s="115"/>
      <c r="MHJ565" s="115"/>
      <c r="MHK565" s="115"/>
      <c r="MHL565" s="115"/>
      <c r="MHM565" s="115"/>
      <c r="MHN565" s="115"/>
      <c r="MHO565" s="115"/>
      <c r="MHP565" s="115"/>
      <c r="MHQ565" s="115"/>
      <c r="MHR565" s="115"/>
      <c r="MHS565" s="115"/>
      <c r="MHT565" s="115"/>
      <c r="MHU565" s="115"/>
      <c r="MHV565" s="115"/>
      <c r="MHW565" s="115"/>
      <c r="MHX565" s="115"/>
      <c r="MHY565" s="115"/>
      <c r="MHZ565" s="115"/>
      <c r="MIA565" s="115"/>
      <c r="MIB565" s="115"/>
      <c r="MIC565" s="115"/>
      <c r="MID565" s="115"/>
      <c r="MIE565" s="115"/>
      <c r="MIF565" s="115"/>
      <c r="MIG565" s="115"/>
      <c r="MIH565" s="115"/>
      <c r="MII565" s="115"/>
      <c r="MIJ565" s="115"/>
      <c r="MIK565" s="115"/>
      <c r="MIL565" s="115"/>
      <c r="MIM565" s="115"/>
      <c r="MIN565" s="115"/>
      <c r="MIO565" s="115"/>
      <c r="MIP565" s="115"/>
      <c r="MIQ565" s="115"/>
      <c r="MIR565" s="115"/>
      <c r="MIS565" s="115"/>
      <c r="MIT565" s="115"/>
      <c r="MIU565" s="115"/>
      <c r="MIV565" s="115"/>
      <c r="MIW565" s="115"/>
      <c r="MIX565" s="115"/>
      <c r="MIY565" s="115"/>
      <c r="MIZ565" s="115"/>
      <c r="MJA565" s="115"/>
      <c r="MJB565" s="115"/>
      <c r="MJC565" s="115"/>
      <c r="MJD565" s="115"/>
      <c r="MJE565" s="115"/>
      <c r="MJF565" s="115"/>
      <c r="MJG565" s="115"/>
      <c r="MJH565" s="115"/>
      <c r="MJI565" s="115"/>
      <c r="MJJ565" s="115"/>
      <c r="MJK565" s="115"/>
      <c r="MJL565" s="115"/>
      <c r="MJM565" s="115"/>
      <c r="MJN565" s="115"/>
      <c r="MJO565" s="115"/>
      <c r="MJP565" s="115"/>
      <c r="MJQ565" s="115"/>
      <c r="MJR565" s="115"/>
      <c r="MJS565" s="115"/>
      <c r="MJT565" s="115"/>
      <c r="MJU565" s="115"/>
      <c r="MJV565" s="115"/>
      <c r="MJW565" s="115"/>
      <c r="MJX565" s="115"/>
      <c r="MJY565" s="115"/>
      <c r="MJZ565" s="115"/>
      <c r="MKA565" s="115"/>
      <c r="MKB565" s="115"/>
      <c r="MKC565" s="115"/>
      <c r="MKD565" s="115"/>
      <c r="MKE565" s="115"/>
      <c r="MKF565" s="115"/>
      <c r="MKG565" s="115"/>
      <c r="MKH565" s="115"/>
      <c r="MKI565" s="115"/>
      <c r="MKJ565" s="115"/>
      <c r="MKK565" s="115"/>
      <c r="MKL565" s="115"/>
      <c r="MKM565" s="115"/>
      <c r="MKN565" s="115"/>
      <c r="MKO565" s="115"/>
      <c r="MKP565" s="115"/>
      <c r="MKQ565" s="115"/>
      <c r="MKR565" s="115"/>
      <c r="MKS565" s="115"/>
      <c r="MKT565" s="115"/>
      <c r="MKU565" s="115"/>
      <c r="MKV565" s="115"/>
      <c r="MKW565" s="115"/>
      <c r="MKX565" s="115"/>
      <c r="MKY565" s="115"/>
      <c r="MKZ565" s="115"/>
      <c r="MLA565" s="115"/>
      <c r="MLB565" s="115"/>
      <c r="MLC565" s="115"/>
      <c r="MLD565" s="115"/>
      <c r="MLE565" s="115"/>
      <c r="MLF565" s="115"/>
      <c r="MLG565" s="115"/>
      <c r="MLH565" s="115"/>
      <c r="MLI565" s="115"/>
      <c r="MLJ565" s="115"/>
      <c r="MLK565" s="115"/>
      <c r="MLL565" s="115"/>
      <c r="MLM565" s="115"/>
      <c r="MLN565" s="115"/>
      <c r="MLO565" s="115"/>
      <c r="MLP565" s="115"/>
      <c r="MLQ565" s="115"/>
      <c r="MLR565" s="115"/>
      <c r="MLS565" s="115"/>
      <c r="MLT565" s="115"/>
      <c r="MLU565" s="115"/>
      <c r="MLV565" s="115"/>
      <c r="MLW565" s="115"/>
      <c r="MLX565" s="115"/>
      <c r="MLY565" s="115"/>
      <c r="MLZ565" s="115"/>
      <c r="MMA565" s="115"/>
      <c r="MMB565" s="115"/>
      <c r="MMC565" s="115"/>
      <c r="MMD565" s="115"/>
      <c r="MME565" s="115"/>
      <c r="MMF565" s="115"/>
      <c r="MMG565" s="115"/>
      <c r="MMH565" s="115"/>
      <c r="MMI565" s="115"/>
      <c r="MMJ565" s="115"/>
      <c r="MMK565" s="115"/>
      <c r="MML565" s="115"/>
      <c r="MMM565" s="115"/>
      <c r="MMN565" s="115"/>
      <c r="MMO565" s="115"/>
      <c r="MMP565" s="115"/>
      <c r="MMQ565" s="115"/>
      <c r="MMR565" s="115"/>
      <c r="MMS565" s="115"/>
      <c r="MMT565" s="115"/>
      <c r="MMU565" s="115"/>
      <c r="MMV565" s="115"/>
      <c r="MMW565" s="115"/>
      <c r="MMX565" s="115"/>
      <c r="MMY565" s="115"/>
      <c r="MMZ565" s="115"/>
      <c r="MNA565" s="115"/>
      <c r="MNB565" s="115"/>
      <c r="MNC565" s="115"/>
      <c r="MND565" s="115"/>
      <c r="MNE565" s="115"/>
      <c r="MNF565" s="115"/>
      <c r="MNG565" s="115"/>
      <c r="MNH565" s="115"/>
      <c r="MNI565" s="115"/>
      <c r="MNJ565" s="115"/>
      <c r="MNK565" s="115"/>
      <c r="MNL565" s="115"/>
      <c r="MNM565" s="115"/>
      <c r="MNN565" s="115"/>
      <c r="MNO565" s="115"/>
      <c r="MNP565" s="115"/>
      <c r="MNQ565" s="115"/>
      <c r="MNR565" s="115"/>
      <c r="MNS565" s="115"/>
      <c r="MNT565" s="115"/>
      <c r="MNU565" s="115"/>
      <c r="MNV565" s="115"/>
      <c r="MNW565" s="115"/>
      <c r="MNX565" s="115"/>
      <c r="MNY565" s="115"/>
      <c r="MNZ565" s="115"/>
      <c r="MOA565" s="115"/>
      <c r="MOB565" s="115"/>
      <c r="MOC565" s="115"/>
      <c r="MOD565" s="115"/>
      <c r="MOE565" s="115"/>
      <c r="MOF565" s="115"/>
      <c r="MOG565" s="115"/>
      <c r="MOH565" s="115"/>
      <c r="MOI565" s="115"/>
      <c r="MOJ565" s="115"/>
      <c r="MOK565" s="115"/>
      <c r="MOL565" s="115"/>
      <c r="MOM565" s="115"/>
      <c r="MON565" s="115"/>
      <c r="MOO565" s="115"/>
      <c r="MOP565" s="115"/>
      <c r="MOQ565" s="115"/>
      <c r="MOR565" s="115"/>
      <c r="MOS565" s="115"/>
      <c r="MOT565" s="115"/>
      <c r="MOU565" s="115"/>
      <c r="MOV565" s="115"/>
      <c r="MOW565" s="115"/>
      <c r="MOX565" s="115"/>
      <c r="MOY565" s="115"/>
      <c r="MOZ565" s="115"/>
      <c r="MPA565" s="115"/>
      <c r="MPB565" s="115"/>
      <c r="MPC565" s="115"/>
      <c r="MPD565" s="115"/>
      <c r="MPE565" s="115"/>
      <c r="MPF565" s="115"/>
      <c r="MPG565" s="115"/>
      <c r="MPH565" s="115"/>
      <c r="MPI565" s="115"/>
      <c r="MPJ565" s="115"/>
      <c r="MPK565" s="115"/>
      <c r="MPL565" s="115"/>
      <c r="MPM565" s="115"/>
      <c r="MPN565" s="115"/>
      <c r="MPO565" s="115"/>
      <c r="MPP565" s="115"/>
      <c r="MPQ565" s="115"/>
      <c r="MPR565" s="115"/>
      <c r="MPS565" s="115"/>
      <c r="MPT565" s="115"/>
      <c r="MPU565" s="115"/>
      <c r="MPV565" s="115"/>
      <c r="MPW565" s="115"/>
      <c r="MPX565" s="115"/>
      <c r="MPY565" s="115"/>
      <c r="MPZ565" s="115"/>
      <c r="MQA565" s="115"/>
      <c r="MQB565" s="115"/>
      <c r="MQC565" s="115"/>
      <c r="MQD565" s="115"/>
      <c r="MQE565" s="115"/>
      <c r="MQF565" s="115"/>
      <c r="MQG565" s="115"/>
      <c r="MQH565" s="115"/>
      <c r="MQI565" s="115"/>
      <c r="MQJ565" s="115"/>
      <c r="MQK565" s="115"/>
      <c r="MQL565" s="115"/>
      <c r="MQM565" s="115"/>
      <c r="MQN565" s="115"/>
      <c r="MQO565" s="115"/>
      <c r="MQP565" s="115"/>
      <c r="MQQ565" s="115"/>
      <c r="MQR565" s="115"/>
      <c r="MQS565" s="115"/>
      <c r="MQT565" s="115"/>
      <c r="MQU565" s="115"/>
      <c r="MQV565" s="115"/>
      <c r="MQW565" s="115"/>
      <c r="MQX565" s="115"/>
      <c r="MQY565" s="115"/>
      <c r="MQZ565" s="115"/>
      <c r="MRA565" s="115"/>
      <c r="MRB565" s="115"/>
      <c r="MRC565" s="115"/>
      <c r="MRD565" s="115"/>
      <c r="MRE565" s="115"/>
      <c r="MRF565" s="115"/>
      <c r="MRG565" s="115"/>
      <c r="MRH565" s="115"/>
      <c r="MRI565" s="115"/>
      <c r="MRJ565" s="115"/>
      <c r="MRK565" s="115"/>
      <c r="MRL565" s="115"/>
      <c r="MRM565" s="115"/>
      <c r="MRN565" s="115"/>
      <c r="MRO565" s="115"/>
      <c r="MRP565" s="115"/>
      <c r="MRQ565" s="115"/>
      <c r="MRR565" s="115"/>
      <c r="MRS565" s="115"/>
      <c r="MRT565" s="115"/>
      <c r="MRU565" s="115"/>
      <c r="MRV565" s="115"/>
      <c r="MRW565" s="115"/>
      <c r="MRX565" s="115"/>
      <c r="MRY565" s="115"/>
      <c r="MRZ565" s="115"/>
      <c r="MSA565" s="115"/>
      <c r="MSB565" s="115"/>
      <c r="MSC565" s="115"/>
      <c r="MSD565" s="115"/>
      <c r="MSE565" s="115"/>
      <c r="MSF565" s="115"/>
      <c r="MSG565" s="115"/>
      <c r="MSH565" s="115"/>
      <c r="MSI565" s="115"/>
      <c r="MSJ565" s="115"/>
      <c r="MSK565" s="115"/>
      <c r="MSL565" s="115"/>
      <c r="MSM565" s="115"/>
      <c r="MSN565" s="115"/>
      <c r="MSO565" s="115"/>
      <c r="MSP565" s="115"/>
      <c r="MSQ565" s="115"/>
      <c r="MSR565" s="115"/>
      <c r="MSS565" s="115"/>
      <c r="MST565" s="115"/>
      <c r="MSU565" s="115"/>
      <c r="MSV565" s="115"/>
      <c r="MSW565" s="115"/>
      <c r="MSX565" s="115"/>
      <c r="MSY565" s="115"/>
      <c r="MSZ565" s="115"/>
      <c r="MTA565" s="115"/>
      <c r="MTB565" s="115"/>
      <c r="MTC565" s="115"/>
      <c r="MTD565" s="115"/>
      <c r="MTE565" s="115"/>
      <c r="MTF565" s="115"/>
      <c r="MTG565" s="115"/>
      <c r="MTH565" s="115"/>
      <c r="MTI565" s="115"/>
      <c r="MTJ565" s="115"/>
      <c r="MTK565" s="115"/>
      <c r="MTL565" s="115"/>
      <c r="MTM565" s="115"/>
      <c r="MTN565" s="115"/>
      <c r="MTO565" s="115"/>
      <c r="MTP565" s="115"/>
      <c r="MTQ565" s="115"/>
      <c r="MTR565" s="115"/>
      <c r="MTS565" s="115"/>
      <c r="MTT565" s="115"/>
      <c r="MTU565" s="115"/>
      <c r="MTV565" s="115"/>
      <c r="MTW565" s="115"/>
      <c r="MTX565" s="115"/>
      <c r="MTY565" s="115"/>
      <c r="MTZ565" s="115"/>
      <c r="MUA565" s="115"/>
      <c r="MUB565" s="115"/>
      <c r="MUC565" s="115"/>
      <c r="MUD565" s="115"/>
      <c r="MUE565" s="115"/>
      <c r="MUF565" s="115"/>
      <c r="MUG565" s="115"/>
      <c r="MUH565" s="115"/>
      <c r="MUI565" s="115"/>
      <c r="MUJ565" s="115"/>
      <c r="MUK565" s="115"/>
      <c r="MUL565" s="115"/>
      <c r="MUM565" s="115"/>
      <c r="MUN565" s="115"/>
      <c r="MUO565" s="115"/>
      <c r="MUP565" s="115"/>
      <c r="MUQ565" s="115"/>
      <c r="MUR565" s="115"/>
      <c r="MUS565" s="115"/>
      <c r="MUT565" s="115"/>
      <c r="MUU565" s="115"/>
      <c r="MUV565" s="115"/>
      <c r="MUW565" s="115"/>
      <c r="MUX565" s="115"/>
      <c r="MUY565" s="115"/>
      <c r="MUZ565" s="115"/>
      <c r="MVA565" s="115"/>
      <c r="MVB565" s="115"/>
      <c r="MVC565" s="115"/>
      <c r="MVD565" s="115"/>
      <c r="MVE565" s="115"/>
      <c r="MVF565" s="115"/>
      <c r="MVG565" s="115"/>
      <c r="MVH565" s="115"/>
      <c r="MVI565" s="115"/>
      <c r="MVJ565" s="115"/>
      <c r="MVK565" s="115"/>
      <c r="MVL565" s="115"/>
      <c r="MVM565" s="115"/>
      <c r="MVN565" s="115"/>
      <c r="MVO565" s="115"/>
      <c r="MVP565" s="115"/>
      <c r="MVQ565" s="115"/>
      <c r="MVR565" s="115"/>
      <c r="MVS565" s="115"/>
      <c r="MVT565" s="115"/>
      <c r="MVU565" s="115"/>
      <c r="MVV565" s="115"/>
      <c r="MVW565" s="115"/>
      <c r="MVX565" s="115"/>
      <c r="MVY565" s="115"/>
      <c r="MVZ565" s="115"/>
      <c r="MWA565" s="115"/>
      <c r="MWB565" s="115"/>
      <c r="MWC565" s="115"/>
      <c r="MWD565" s="115"/>
      <c r="MWE565" s="115"/>
      <c r="MWF565" s="115"/>
      <c r="MWG565" s="115"/>
      <c r="MWH565" s="115"/>
      <c r="MWI565" s="115"/>
      <c r="MWJ565" s="115"/>
      <c r="MWK565" s="115"/>
      <c r="MWL565" s="115"/>
      <c r="MWM565" s="115"/>
      <c r="MWN565" s="115"/>
      <c r="MWO565" s="115"/>
      <c r="MWP565" s="115"/>
      <c r="MWQ565" s="115"/>
      <c r="MWR565" s="115"/>
      <c r="MWS565" s="115"/>
      <c r="MWT565" s="115"/>
      <c r="MWU565" s="115"/>
      <c r="MWV565" s="115"/>
      <c r="MWW565" s="115"/>
      <c r="MWX565" s="115"/>
      <c r="MWY565" s="115"/>
      <c r="MWZ565" s="115"/>
      <c r="MXA565" s="115"/>
      <c r="MXB565" s="115"/>
      <c r="MXC565" s="115"/>
      <c r="MXD565" s="115"/>
      <c r="MXE565" s="115"/>
      <c r="MXF565" s="115"/>
      <c r="MXG565" s="115"/>
      <c r="MXH565" s="115"/>
      <c r="MXI565" s="115"/>
      <c r="MXJ565" s="115"/>
      <c r="MXK565" s="115"/>
      <c r="MXL565" s="115"/>
      <c r="MXM565" s="115"/>
      <c r="MXN565" s="115"/>
      <c r="MXO565" s="115"/>
      <c r="MXP565" s="115"/>
      <c r="MXQ565" s="115"/>
      <c r="MXR565" s="115"/>
      <c r="MXS565" s="115"/>
      <c r="MXT565" s="115"/>
      <c r="MXU565" s="115"/>
      <c r="MXV565" s="115"/>
      <c r="MXW565" s="115"/>
      <c r="MXX565" s="115"/>
      <c r="MXY565" s="115"/>
      <c r="MXZ565" s="115"/>
      <c r="MYA565" s="115"/>
      <c r="MYB565" s="115"/>
      <c r="MYC565" s="115"/>
      <c r="MYD565" s="115"/>
      <c r="MYE565" s="115"/>
      <c r="MYF565" s="115"/>
      <c r="MYG565" s="115"/>
      <c r="MYH565" s="115"/>
      <c r="MYI565" s="115"/>
      <c r="MYJ565" s="115"/>
      <c r="MYK565" s="115"/>
      <c r="MYL565" s="115"/>
      <c r="MYM565" s="115"/>
      <c r="MYN565" s="115"/>
      <c r="MYO565" s="115"/>
      <c r="MYP565" s="115"/>
      <c r="MYQ565" s="115"/>
      <c r="MYR565" s="115"/>
      <c r="MYS565" s="115"/>
      <c r="MYT565" s="115"/>
      <c r="MYU565" s="115"/>
      <c r="MYV565" s="115"/>
      <c r="MYW565" s="115"/>
      <c r="MYX565" s="115"/>
      <c r="MYY565" s="115"/>
      <c r="MYZ565" s="115"/>
      <c r="MZA565" s="115"/>
      <c r="MZB565" s="115"/>
      <c r="MZC565" s="115"/>
      <c r="MZD565" s="115"/>
      <c r="MZE565" s="115"/>
      <c r="MZF565" s="115"/>
      <c r="MZG565" s="115"/>
      <c r="MZH565" s="115"/>
      <c r="MZI565" s="115"/>
      <c r="MZJ565" s="115"/>
      <c r="MZK565" s="115"/>
      <c r="MZL565" s="115"/>
      <c r="MZM565" s="115"/>
      <c r="MZN565" s="115"/>
      <c r="MZO565" s="115"/>
      <c r="MZP565" s="115"/>
      <c r="MZQ565" s="115"/>
      <c r="MZR565" s="115"/>
      <c r="MZS565" s="115"/>
      <c r="MZT565" s="115"/>
      <c r="MZU565" s="115"/>
      <c r="MZV565" s="115"/>
      <c r="MZW565" s="115"/>
      <c r="MZX565" s="115"/>
      <c r="MZY565" s="115"/>
      <c r="MZZ565" s="115"/>
      <c r="NAA565" s="115"/>
      <c r="NAB565" s="115"/>
      <c r="NAC565" s="115"/>
      <c r="NAD565" s="115"/>
      <c r="NAE565" s="115"/>
      <c r="NAF565" s="115"/>
      <c r="NAG565" s="115"/>
      <c r="NAH565" s="115"/>
      <c r="NAI565" s="115"/>
      <c r="NAJ565" s="115"/>
      <c r="NAK565" s="115"/>
      <c r="NAL565" s="115"/>
      <c r="NAM565" s="115"/>
      <c r="NAN565" s="115"/>
      <c r="NAO565" s="115"/>
      <c r="NAP565" s="115"/>
      <c r="NAQ565" s="115"/>
      <c r="NAR565" s="115"/>
      <c r="NAS565" s="115"/>
      <c r="NAT565" s="115"/>
      <c r="NAU565" s="115"/>
      <c r="NAV565" s="115"/>
      <c r="NAW565" s="115"/>
      <c r="NAX565" s="115"/>
      <c r="NAY565" s="115"/>
      <c r="NAZ565" s="115"/>
      <c r="NBA565" s="115"/>
      <c r="NBB565" s="115"/>
      <c r="NBC565" s="115"/>
      <c r="NBD565" s="115"/>
      <c r="NBE565" s="115"/>
      <c r="NBF565" s="115"/>
      <c r="NBG565" s="115"/>
      <c r="NBH565" s="115"/>
      <c r="NBI565" s="115"/>
      <c r="NBJ565" s="115"/>
      <c r="NBK565" s="115"/>
      <c r="NBL565" s="115"/>
      <c r="NBM565" s="115"/>
      <c r="NBN565" s="115"/>
      <c r="NBO565" s="115"/>
      <c r="NBP565" s="115"/>
      <c r="NBQ565" s="115"/>
      <c r="NBR565" s="115"/>
      <c r="NBS565" s="115"/>
      <c r="NBT565" s="115"/>
      <c r="NBU565" s="115"/>
      <c r="NBV565" s="115"/>
      <c r="NBW565" s="115"/>
      <c r="NBX565" s="115"/>
      <c r="NBY565" s="115"/>
      <c r="NBZ565" s="115"/>
      <c r="NCA565" s="115"/>
      <c r="NCB565" s="115"/>
      <c r="NCC565" s="115"/>
      <c r="NCD565" s="115"/>
      <c r="NCE565" s="115"/>
      <c r="NCF565" s="115"/>
      <c r="NCG565" s="115"/>
      <c r="NCH565" s="115"/>
      <c r="NCI565" s="115"/>
      <c r="NCJ565" s="115"/>
      <c r="NCK565" s="115"/>
      <c r="NCL565" s="115"/>
      <c r="NCM565" s="115"/>
      <c r="NCN565" s="115"/>
      <c r="NCO565" s="115"/>
      <c r="NCP565" s="115"/>
      <c r="NCQ565" s="115"/>
      <c r="NCR565" s="115"/>
      <c r="NCS565" s="115"/>
      <c r="NCT565" s="115"/>
      <c r="NCU565" s="115"/>
      <c r="NCV565" s="115"/>
      <c r="NCW565" s="115"/>
      <c r="NCX565" s="115"/>
      <c r="NCY565" s="115"/>
      <c r="NCZ565" s="115"/>
      <c r="NDA565" s="115"/>
      <c r="NDB565" s="115"/>
      <c r="NDC565" s="115"/>
      <c r="NDD565" s="115"/>
      <c r="NDE565" s="115"/>
      <c r="NDF565" s="115"/>
      <c r="NDG565" s="115"/>
      <c r="NDH565" s="115"/>
      <c r="NDI565" s="115"/>
      <c r="NDJ565" s="115"/>
      <c r="NDK565" s="115"/>
      <c r="NDL565" s="115"/>
      <c r="NDM565" s="115"/>
      <c r="NDN565" s="115"/>
      <c r="NDO565" s="115"/>
      <c r="NDP565" s="115"/>
      <c r="NDQ565" s="115"/>
      <c r="NDR565" s="115"/>
      <c r="NDS565" s="115"/>
      <c r="NDT565" s="115"/>
      <c r="NDU565" s="115"/>
      <c r="NDV565" s="115"/>
      <c r="NDW565" s="115"/>
      <c r="NDX565" s="115"/>
      <c r="NDY565" s="115"/>
      <c r="NDZ565" s="115"/>
      <c r="NEA565" s="115"/>
      <c r="NEB565" s="115"/>
      <c r="NEC565" s="115"/>
      <c r="NED565" s="115"/>
      <c r="NEE565" s="115"/>
      <c r="NEF565" s="115"/>
      <c r="NEG565" s="115"/>
      <c r="NEH565" s="115"/>
      <c r="NEI565" s="115"/>
      <c r="NEJ565" s="115"/>
      <c r="NEK565" s="115"/>
      <c r="NEL565" s="115"/>
      <c r="NEM565" s="115"/>
      <c r="NEN565" s="115"/>
      <c r="NEO565" s="115"/>
      <c r="NEP565" s="115"/>
      <c r="NEQ565" s="115"/>
      <c r="NER565" s="115"/>
      <c r="NES565" s="115"/>
      <c r="NET565" s="115"/>
      <c r="NEU565" s="115"/>
      <c r="NEV565" s="115"/>
      <c r="NEW565" s="115"/>
      <c r="NEX565" s="115"/>
      <c r="NEY565" s="115"/>
      <c r="NEZ565" s="115"/>
      <c r="NFA565" s="115"/>
      <c r="NFB565" s="115"/>
      <c r="NFC565" s="115"/>
      <c r="NFD565" s="115"/>
      <c r="NFE565" s="115"/>
      <c r="NFF565" s="115"/>
      <c r="NFG565" s="115"/>
      <c r="NFH565" s="115"/>
      <c r="NFI565" s="115"/>
      <c r="NFJ565" s="115"/>
      <c r="NFK565" s="115"/>
      <c r="NFL565" s="115"/>
      <c r="NFM565" s="115"/>
      <c r="NFN565" s="115"/>
      <c r="NFO565" s="115"/>
      <c r="NFP565" s="115"/>
      <c r="NFQ565" s="115"/>
      <c r="NFR565" s="115"/>
      <c r="NFS565" s="115"/>
      <c r="NFT565" s="115"/>
      <c r="NFU565" s="115"/>
      <c r="NFV565" s="115"/>
      <c r="NFW565" s="115"/>
      <c r="NFX565" s="115"/>
      <c r="NFY565" s="115"/>
      <c r="NFZ565" s="115"/>
      <c r="NGA565" s="115"/>
      <c r="NGB565" s="115"/>
      <c r="NGC565" s="115"/>
      <c r="NGD565" s="115"/>
      <c r="NGE565" s="115"/>
      <c r="NGF565" s="115"/>
      <c r="NGG565" s="115"/>
      <c r="NGH565" s="115"/>
      <c r="NGI565" s="115"/>
      <c r="NGJ565" s="115"/>
      <c r="NGK565" s="115"/>
      <c r="NGL565" s="115"/>
      <c r="NGM565" s="115"/>
      <c r="NGN565" s="115"/>
      <c r="NGO565" s="115"/>
      <c r="NGP565" s="115"/>
      <c r="NGQ565" s="115"/>
      <c r="NGR565" s="115"/>
      <c r="NGS565" s="115"/>
      <c r="NGT565" s="115"/>
      <c r="NGU565" s="115"/>
      <c r="NGV565" s="115"/>
      <c r="NGW565" s="115"/>
      <c r="NGX565" s="115"/>
      <c r="NGY565" s="115"/>
      <c r="NGZ565" s="115"/>
      <c r="NHA565" s="115"/>
      <c r="NHB565" s="115"/>
      <c r="NHC565" s="115"/>
      <c r="NHD565" s="115"/>
      <c r="NHE565" s="115"/>
      <c r="NHF565" s="115"/>
      <c r="NHG565" s="115"/>
      <c r="NHH565" s="115"/>
      <c r="NHI565" s="115"/>
      <c r="NHJ565" s="115"/>
      <c r="NHK565" s="115"/>
      <c r="NHL565" s="115"/>
      <c r="NHM565" s="115"/>
      <c r="NHN565" s="115"/>
      <c r="NHO565" s="115"/>
      <c r="NHP565" s="115"/>
      <c r="NHQ565" s="115"/>
      <c r="NHR565" s="115"/>
      <c r="NHS565" s="115"/>
      <c r="NHT565" s="115"/>
      <c r="NHU565" s="115"/>
      <c r="NHV565" s="115"/>
      <c r="NHW565" s="115"/>
      <c r="NHX565" s="115"/>
      <c r="NHY565" s="115"/>
      <c r="NHZ565" s="115"/>
      <c r="NIA565" s="115"/>
      <c r="NIB565" s="115"/>
      <c r="NIC565" s="115"/>
      <c r="NID565" s="115"/>
      <c r="NIE565" s="115"/>
      <c r="NIF565" s="115"/>
      <c r="NIG565" s="115"/>
      <c r="NIH565" s="115"/>
      <c r="NII565" s="115"/>
      <c r="NIJ565" s="115"/>
      <c r="NIK565" s="115"/>
      <c r="NIL565" s="115"/>
      <c r="NIM565" s="115"/>
      <c r="NIN565" s="115"/>
      <c r="NIO565" s="115"/>
      <c r="NIP565" s="115"/>
      <c r="NIQ565" s="115"/>
      <c r="NIR565" s="115"/>
      <c r="NIS565" s="115"/>
      <c r="NIT565" s="115"/>
      <c r="NIU565" s="115"/>
      <c r="NIV565" s="115"/>
      <c r="NIW565" s="115"/>
      <c r="NIX565" s="115"/>
      <c r="NIY565" s="115"/>
      <c r="NIZ565" s="115"/>
      <c r="NJA565" s="115"/>
      <c r="NJB565" s="115"/>
      <c r="NJC565" s="115"/>
      <c r="NJD565" s="115"/>
      <c r="NJE565" s="115"/>
      <c r="NJF565" s="115"/>
      <c r="NJG565" s="115"/>
      <c r="NJH565" s="115"/>
      <c r="NJI565" s="115"/>
      <c r="NJJ565" s="115"/>
      <c r="NJK565" s="115"/>
      <c r="NJL565" s="115"/>
      <c r="NJM565" s="115"/>
      <c r="NJN565" s="115"/>
      <c r="NJO565" s="115"/>
      <c r="NJP565" s="115"/>
      <c r="NJQ565" s="115"/>
      <c r="NJR565" s="115"/>
      <c r="NJS565" s="115"/>
      <c r="NJT565" s="115"/>
      <c r="NJU565" s="115"/>
      <c r="NJV565" s="115"/>
      <c r="NJW565" s="115"/>
      <c r="NJX565" s="115"/>
      <c r="NJY565" s="115"/>
      <c r="NJZ565" s="115"/>
      <c r="NKA565" s="115"/>
      <c r="NKB565" s="115"/>
      <c r="NKC565" s="115"/>
      <c r="NKD565" s="115"/>
      <c r="NKE565" s="115"/>
      <c r="NKF565" s="115"/>
      <c r="NKG565" s="115"/>
      <c r="NKH565" s="115"/>
      <c r="NKI565" s="115"/>
      <c r="NKJ565" s="115"/>
      <c r="NKK565" s="115"/>
      <c r="NKL565" s="115"/>
      <c r="NKM565" s="115"/>
      <c r="NKN565" s="115"/>
      <c r="NKO565" s="115"/>
      <c r="NKP565" s="115"/>
      <c r="NKQ565" s="115"/>
      <c r="NKR565" s="115"/>
      <c r="NKS565" s="115"/>
      <c r="NKT565" s="115"/>
      <c r="NKU565" s="115"/>
      <c r="NKV565" s="115"/>
      <c r="NKW565" s="115"/>
      <c r="NKX565" s="115"/>
      <c r="NKY565" s="115"/>
      <c r="NKZ565" s="115"/>
      <c r="NLA565" s="115"/>
      <c r="NLB565" s="115"/>
      <c r="NLC565" s="115"/>
      <c r="NLD565" s="115"/>
      <c r="NLE565" s="115"/>
      <c r="NLF565" s="115"/>
      <c r="NLG565" s="115"/>
      <c r="NLH565" s="115"/>
      <c r="NLI565" s="115"/>
      <c r="NLJ565" s="115"/>
      <c r="NLK565" s="115"/>
      <c r="NLL565" s="115"/>
      <c r="NLM565" s="115"/>
      <c r="NLN565" s="115"/>
      <c r="NLO565" s="115"/>
      <c r="NLP565" s="115"/>
      <c r="NLQ565" s="115"/>
      <c r="NLR565" s="115"/>
      <c r="NLS565" s="115"/>
      <c r="NLT565" s="115"/>
      <c r="NLU565" s="115"/>
      <c r="NLV565" s="115"/>
      <c r="NLW565" s="115"/>
      <c r="NLX565" s="115"/>
      <c r="NLY565" s="115"/>
      <c r="NLZ565" s="115"/>
      <c r="NMA565" s="115"/>
      <c r="NMB565" s="115"/>
      <c r="NMC565" s="115"/>
      <c r="NMD565" s="115"/>
      <c r="NME565" s="115"/>
      <c r="NMF565" s="115"/>
      <c r="NMG565" s="115"/>
      <c r="NMH565" s="115"/>
      <c r="NMI565" s="115"/>
      <c r="NMJ565" s="115"/>
      <c r="NMK565" s="115"/>
      <c r="NML565" s="115"/>
      <c r="NMM565" s="115"/>
      <c r="NMN565" s="115"/>
      <c r="NMO565" s="115"/>
      <c r="NMP565" s="115"/>
      <c r="NMQ565" s="115"/>
      <c r="NMR565" s="115"/>
      <c r="NMS565" s="115"/>
      <c r="NMT565" s="115"/>
      <c r="NMU565" s="115"/>
      <c r="NMV565" s="115"/>
      <c r="NMW565" s="115"/>
      <c r="NMX565" s="115"/>
      <c r="NMY565" s="115"/>
      <c r="NMZ565" s="115"/>
      <c r="NNA565" s="115"/>
      <c r="NNB565" s="115"/>
      <c r="NNC565" s="115"/>
      <c r="NND565" s="115"/>
      <c r="NNE565" s="115"/>
      <c r="NNF565" s="115"/>
      <c r="NNG565" s="115"/>
      <c r="NNH565" s="115"/>
      <c r="NNI565" s="115"/>
      <c r="NNJ565" s="115"/>
      <c r="NNK565" s="115"/>
      <c r="NNL565" s="115"/>
      <c r="NNM565" s="115"/>
      <c r="NNN565" s="115"/>
      <c r="NNO565" s="115"/>
      <c r="NNP565" s="115"/>
      <c r="NNQ565" s="115"/>
      <c r="NNR565" s="115"/>
      <c r="NNS565" s="115"/>
      <c r="NNT565" s="115"/>
      <c r="NNU565" s="115"/>
      <c r="NNV565" s="115"/>
      <c r="NNW565" s="115"/>
      <c r="NNX565" s="115"/>
      <c r="NNY565" s="115"/>
      <c r="NNZ565" s="115"/>
      <c r="NOA565" s="115"/>
      <c r="NOB565" s="115"/>
      <c r="NOC565" s="115"/>
      <c r="NOD565" s="115"/>
      <c r="NOE565" s="115"/>
      <c r="NOF565" s="115"/>
      <c r="NOG565" s="115"/>
      <c r="NOH565" s="115"/>
      <c r="NOI565" s="115"/>
      <c r="NOJ565" s="115"/>
      <c r="NOK565" s="115"/>
      <c r="NOL565" s="115"/>
      <c r="NOM565" s="115"/>
      <c r="NON565" s="115"/>
      <c r="NOO565" s="115"/>
      <c r="NOP565" s="115"/>
      <c r="NOQ565" s="115"/>
      <c r="NOR565" s="115"/>
      <c r="NOS565" s="115"/>
      <c r="NOT565" s="115"/>
      <c r="NOU565" s="115"/>
      <c r="NOV565" s="115"/>
      <c r="NOW565" s="115"/>
      <c r="NOX565" s="115"/>
      <c r="NOY565" s="115"/>
      <c r="NOZ565" s="115"/>
      <c r="NPA565" s="115"/>
      <c r="NPB565" s="115"/>
      <c r="NPC565" s="115"/>
      <c r="NPD565" s="115"/>
      <c r="NPE565" s="115"/>
      <c r="NPF565" s="115"/>
      <c r="NPG565" s="115"/>
      <c r="NPH565" s="115"/>
      <c r="NPI565" s="115"/>
      <c r="NPJ565" s="115"/>
      <c r="NPK565" s="115"/>
      <c r="NPL565" s="115"/>
      <c r="NPM565" s="115"/>
      <c r="NPN565" s="115"/>
      <c r="NPO565" s="115"/>
      <c r="NPP565" s="115"/>
      <c r="NPQ565" s="115"/>
      <c r="NPR565" s="115"/>
      <c r="NPS565" s="115"/>
      <c r="NPT565" s="115"/>
      <c r="NPU565" s="115"/>
      <c r="NPV565" s="115"/>
      <c r="NPW565" s="115"/>
      <c r="NPX565" s="115"/>
      <c r="NPY565" s="115"/>
      <c r="NPZ565" s="115"/>
      <c r="NQA565" s="115"/>
      <c r="NQB565" s="115"/>
      <c r="NQC565" s="115"/>
      <c r="NQD565" s="115"/>
      <c r="NQE565" s="115"/>
      <c r="NQF565" s="115"/>
      <c r="NQG565" s="115"/>
      <c r="NQH565" s="115"/>
      <c r="NQI565" s="115"/>
      <c r="NQJ565" s="115"/>
      <c r="NQK565" s="115"/>
      <c r="NQL565" s="115"/>
      <c r="NQM565" s="115"/>
      <c r="NQN565" s="115"/>
      <c r="NQO565" s="115"/>
      <c r="NQP565" s="115"/>
      <c r="NQQ565" s="115"/>
      <c r="NQR565" s="115"/>
      <c r="NQS565" s="115"/>
      <c r="NQT565" s="115"/>
      <c r="NQU565" s="115"/>
      <c r="NQV565" s="115"/>
      <c r="NQW565" s="115"/>
      <c r="NQX565" s="115"/>
      <c r="NQY565" s="115"/>
      <c r="NQZ565" s="115"/>
      <c r="NRA565" s="115"/>
      <c r="NRB565" s="115"/>
      <c r="NRC565" s="115"/>
      <c r="NRD565" s="115"/>
      <c r="NRE565" s="115"/>
      <c r="NRF565" s="115"/>
      <c r="NRG565" s="115"/>
      <c r="NRH565" s="115"/>
      <c r="NRI565" s="115"/>
      <c r="NRJ565" s="115"/>
      <c r="NRK565" s="115"/>
      <c r="NRL565" s="115"/>
      <c r="NRM565" s="115"/>
      <c r="NRN565" s="115"/>
      <c r="NRO565" s="115"/>
      <c r="NRP565" s="115"/>
      <c r="NRQ565" s="115"/>
      <c r="NRR565" s="115"/>
      <c r="NRS565" s="115"/>
      <c r="NRT565" s="115"/>
      <c r="NRU565" s="115"/>
      <c r="NRV565" s="115"/>
      <c r="NRW565" s="115"/>
      <c r="NRX565" s="115"/>
      <c r="NRY565" s="115"/>
      <c r="NRZ565" s="115"/>
      <c r="NSA565" s="115"/>
      <c r="NSB565" s="115"/>
      <c r="NSC565" s="115"/>
      <c r="NSD565" s="115"/>
      <c r="NSE565" s="115"/>
      <c r="NSF565" s="115"/>
      <c r="NSG565" s="115"/>
      <c r="NSH565" s="115"/>
      <c r="NSI565" s="115"/>
      <c r="NSJ565" s="115"/>
      <c r="NSK565" s="115"/>
      <c r="NSL565" s="115"/>
      <c r="NSM565" s="115"/>
      <c r="NSN565" s="115"/>
      <c r="NSO565" s="115"/>
      <c r="NSP565" s="115"/>
      <c r="NSQ565" s="115"/>
      <c r="NSR565" s="115"/>
      <c r="NSS565" s="115"/>
      <c r="NST565" s="115"/>
      <c r="NSU565" s="115"/>
      <c r="NSV565" s="115"/>
      <c r="NSW565" s="115"/>
      <c r="NSX565" s="115"/>
      <c r="NSY565" s="115"/>
      <c r="NSZ565" s="115"/>
      <c r="NTA565" s="115"/>
      <c r="NTB565" s="115"/>
      <c r="NTC565" s="115"/>
      <c r="NTD565" s="115"/>
      <c r="NTE565" s="115"/>
      <c r="NTF565" s="115"/>
      <c r="NTG565" s="115"/>
      <c r="NTH565" s="115"/>
      <c r="NTI565" s="115"/>
      <c r="NTJ565" s="115"/>
      <c r="NTK565" s="115"/>
      <c r="NTL565" s="115"/>
      <c r="NTM565" s="115"/>
      <c r="NTN565" s="115"/>
      <c r="NTO565" s="115"/>
      <c r="NTP565" s="115"/>
      <c r="NTQ565" s="115"/>
      <c r="NTR565" s="115"/>
      <c r="NTS565" s="115"/>
      <c r="NTT565" s="115"/>
      <c r="NTU565" s="115"/>
      <c r="NTV565" s="115"/>
      <c r="NTW565" s="115"/>
      <c r="NTX565" s="115"/>
      <c r="NTY565" s="115"/>
      <c r="NTZ565" s="115"/>
      <c r="NUA565" s="115"/>
      <c r="NUB565" s="115"/>
      <c r="NUC565" s="115"/>
      <c r="NUD565" s="115"/>
      <c r="NUE565" s="115"/>
      <c r="NUF565" s="115"/>
      <c r="NUG565" s="115"/>
      <c r="NUH565" s="115"/>
      <c r="NUI565" s="115"/>
      <c r="NUJ565" s="115"/>
      <c r="NUK565" s="115"/>
      <c r="NUL565" s="115"/>
      <c r="NUM565" s="115"/>
      <c r="NUN565" s="115"/>
      <c r="NUO565" s="115"/>
      <c r="NUP565" s="115"/>
      <c r="NUQ565" s="115"/>
      <c r="NUR565" s="115"/>
      <c r="NUS565" s="115"/>
      <c r="NUT565" s="115"/>
      <c r="NUU565" s="115"/>
      <c r="NUV565" s="115"/>
      <c r="NUW565" s="115"/>
      <c r="NUX565" s="115"/>
      <c r="NUY565" s="115"/>
      <c r="NUZ565" s="115"/>
      <c r="NVA565" s="115"/>
      <c r="NVB565" s="115"/>
      <c r="NVC565" s="115"/>
      <c r="NVD565" s="115"/>
      <c r="NVE565" s="115"/>
      <c r="NVF565" s="115"/>
      <c r="NVG565" s="115"/>
      <c r="NVH565" s="115"/>
      <c r="NVI565" s="115"/>
      <c r="NVJ565" s="115"/>
      <c r="NVK565" s="115"/>
      <c r="NVL565" s="115"/>
      <c r="NVM565" s="115"/>
      <c r="NVN565" s="115"/>
      <c r="NVO565" s="115"/>
      <c r="NVP565" s="115"/>
      <c r="NVQ565" s="115"/>
      <c r="NVR565" s="115"/>
      <c r="NVS565" s="115"/>
      <c r="NVT565" s="115"/>
      <c r="NVU565" s="115"/>
      <c r="NVV565" s="115"/>
      <c r="NVW565" s="115"/>
      <c r="NVX565" s="115"/>
      <c r="NVY565" s="115"/>
      <c r="NVZ565" s="115"/>
      <c r="NWA565" s="115"/>
      <c r="NWB565" s="115"/>
      <c r="NWC565" s="115"/>
      <c r="NWD565" s="115"/>
      <c r="NWE565" s="115"/>
      <c r="NWF565" s="115"/>
      <c r="NWG565" s="115"/>
      <c r="NWH565" s="115"/>
      <c r="NWI565" s="115"/>
      <c r="NWJ565" s="115"/>
      <c r="NWK565" s="115"/>
      <c r="NWL565" s="115"/>
      <c r="NWM565" s="115"/>
      <c r="NWN565" s="115"/>
      <c r="NWO565" s="115"/>
      <c r="NWP565" s="115"/>
      <c r="NWQ565" s="115"/>
      <c r="NWR565" s="115"/>
      <c r="NWS565" s="115"/>
      <c r="NWT565" s="115"/>
      <c r="NWU565" s="115"/>
      <c r="NWV565" s="115"/>
      <c r="NWW565" s="115"/>
      <c r="NWX565" s="115"/>
      <c r="NWY565" s="115"/>
      <c r="NWZ565" s="115"/>
      <c r="NXA565" s="115"/>
      <c r="NXB565" s="115"/>
      <c r="NXC565" s="115"/>
      <c r="NXD565" s="115"/>
      <c r="NXE565" s="115"/>
      <c r="NXF565" s="115"/>
      <c r="NXG565" s="115"/>
      <c r="NXH565" s="115"/>
      <c r="NXI565" s="115"/>
      <c r="NXJ565" s="115"/>
      <c r="NXK565" s="115"/>
      <c r="NXL565" s="115"/>
      <c r="NXM565" s="115"/>
      <c r="NXN565" s="115"/>
      <c r="NXO565" s="115"/>
      <c r="NXP565" s="115"/>
      <c r="NXQ565" s="115"/>
      <c r="NXR565" s="115"/>
      <c r="NXS565" s="115"/>
      <c r="NXT565" s="115"/>
      <c r="NXU565" s="115"/>
      <c r="NXV565" s="115"/>
      <c r="NXW565" s="115"/>
      <c r="NXX565" s="115"/>
      <c r="NXY565" s="115"/>
      <c r="NXZ565" s="115"/>
      <c r="NYA565" s="115"/>
      <c r="NYB565" s="115"/>
      <c r="NYC565" s="115"/>
      <c r="NYD565" s="115"/>
      <c r="NYE565" s="115"/>
      <c r="NYF565" s="115"/>
      <c r="NYG565" s="115"/>
      <c r="NYH565" s="115"/>
      <c r="NYI565" s="115"/>
      <c r="NYJ565" s="115"/>
      <c r="NYK565" s="115"/>
      <c r="NYL565" s="115"/>
      <c r="NYM565" s="115"/>
      <c r="NYN565" s="115"/>
      <c r="NYO565" s="115"/>
      <c r="NYP565" s="115"/>
      <c r="NYQ565" s="115"/>
      <c r="NYR565" s="115"/>
      <c r="NYS565" s="115"/>
      <c r="NYT565" s="115"/>
      <c r="NYU565" s="115"/>
      <c r="NYV565" s="115"/>
      <c r="NYW565" s="115"/>
      <c r="NYX565" s="115"/>
      <c r="NYY565" s="115"/>
      <c r="NYZ565" s="115"/>
      <c r="NZA565" s="115"/>
      <c r="NZB565" s="115"/>
      <c r="NZC565" s="115"/>
      <c r="NZD565" s="115"/>
      <c r="NZE565" s="115"/>
      <c r="NZF565" s="115"/>
      <c r="NZG565" s="115"/>
      <c r="NZH565" s="115"/>
      <c r="NZI565" s="115"/>
      <c r="NZJ565" s="115"/>
      <c r="NZK565" s="115"/>
      <c r="NZL565" s="115"/>
      <c r="NZM565" s="115"/>
      <c r="NZN565" s="115"/>
      <c r="NZO565" s="115"/>
      <c r="NZP565" s="115"/>
      <c r="NZQ565" s="115"/>
      <c r="NZR565" s="115"/>
      <c r="NZS565" s="115"/>
      <c r="NZT565" s="115"/>
      <c r="NZU565" s="115"/>
      <c r="NZV565" s="115"/>
      <c r="NZW565" s="115"/>
      <c r="NZX565" s="115"/>
      <c r="NZY565" s="115"/>
      <c r="NZZ565" s="115"/>
      <c r="OAA565" s="115"/>
      <c r="OAB565" s="115"/>
      <c r="OAC565" s="115"/>
      <c r="OAD565" s="115"/>
      <c r="OAE565" s="115"/>
      <c r="OAF565" s="115"/>
      <c r="OAG565" s="115"/>
      <c r="OAH565" s="115"/>
      <c r="OAI565" s="115"/>
      <c r="OAJ565" s="115"/>
      <c r="OAK565" s="115"/>
      <c r="OAL565" s="115"/>
      <c r="OAM565" s="115"/>
      <c r="OAN565" s="115"/>
      <c r="OAO565" s="115"/>
      <c r="OAP565" s="115"/>
      <c r="OAQ565" s="115"/>
      <c r="OAR565" s="115"/>
      <c r="OAS565" s="115"/>
      <c r="OAT565" s="115"/>
      <c r="OAU565" s="115"/>
      <c r="OAV565" s="115"/>
      <c r="OAW565" s="115"/>
      <c r="OAX565" s="115"/>
      <c r="OAY565" s="115"/>
      <c r="OAZ565" s="115"/>
      <c r="OBA565" s="115"/>
      <c r="OBB565" s="115"/>
      <c r="OBC565" s="115"/>
      <c r="OBD565" s="115"/>
      <c r="OBE565" s="115"/>
      <c r="OBF565" s="115"/>
      <c r="OBG565" s="115"/>
      <c r="OBH565" s="115"/>
      <c r="OBI565" s="115"/>
      <c r="OBJ565" s="115"/>
      <c r="OBK565" s="115"/>
      <c r="OBL565" s="115"/>
      <c r="OBM565" s="115"/>
      <c r="OBN565" s="115"/>
      <c r="OBO565" s="115"/>
      <c r="OBP565" s="115"/>
      <c r="OBQ565" s="115"/>
      <c r="OBR565" s="115"/>
      <c r="OBS565" s="115"/>
      <c r="OBT565" s="115"/>
      <c r="OBU565" s="115"/>
      <c r="OBV565" s="115"/>
      <c r="OBW565" s="115"/>
      <c r="OBX565" s="115"/>
      <c r="OBY565" s="115"/>
      <c r="OBZ565" s="115"/>
      <c r="OCA565" s="115"/>
      <c r="OCB565" s="115"/>
      <c r="OCC565" s="115"/>
      <c r="OCD565" s="115"/>
      <c r="OCE565" s="115"/>
      <c r="OCF565" s="115"/>
      <c r="OCG565" s="115"/>
      <c r="OCH565" s="115"/>
      <c r="OCI565" s="115"/>
      <c r="OCJ565" s="115"/>
      <c r="OCK565" s="115"/>
      <c r="OCL565" s="115"/>
      <c r="OCM565" s="115"/>
      <c r="OCN565" s="115"/>
      <c r="OCO565" s="115"/>
      <c r="OCP565" s="115"/>
      <c r="OCQ565" s="115"/>
      <c r="OCR565" s="115"/>
      <c r="OCS565" s="115"/>
      <c r="OCT565" s="115"/>
      <c r="OCU565" s="115"/>
      <c r="OCV565" s="115"/>
      <c r="OCW565" s="115"/>
      <c r="OCX565" s="115"/>
      <c r="OCY565" s="115"/>
      <c r="OCZ565" s="115"/>
      <c r="ODA565" s="115"/>
      <c r="ODB565" s="115"/>
      <c r="ODC565" s="115"/>
      <c r="ODD565" s="115"/>
      <c r="ODE565" s="115"/>
      <c r="ODF565" s="115"/>
      <c r="ODG565" s="115"/>
      <c r="ODH565" s="115"/>
      <c r="ODI565" s="115"/>
      <c r="ODJ565" s="115"/>
      <c r="ODK565" s="115"/>
      <c r="ODL565" s="115"/>
      <c r="ODM565" s="115"/>
      <c r="ODN565" s="115"/>
      <c r="ODO565" s="115"/>
      <c r="ODP565" s="115"/>
      <c r="ODQ565" s="115"/>
      <c r="ODR565" s="115"/>
      <c r="ODS565" s="115"/>
      <c r="ODT565" s="115"/>
      <c r="ODU565" s="115"/>
      <c r="ODV565" s="115"/>
      <c r="ODW565" s="115"/>
      <c r="ODX565" s="115"/>
      <c r="ODY565" s="115"/>
      <c r="ODZ565" s="115"/>
      <c r="OEA565" s="115"/>
      <c r="OEB565" s="115"/>
      <c r="OEC565" s="115"/>
      <c r="OED565" s="115"/>
      <c r="OEE565" s="115"/>
      <c r="OEF565" s="115"/>
      <c r="OEG565" s="115"/>
      <c r="OEH565" s="115"/>
      <c r="OEI565" s="115"/>
      <c r="OEJ565" s="115"/>
      <c r="OEK565" s="115"/>
      <c r="OEL565" s="115"/>
      <c r="OEM565" s="115"/>
      <c r="OEN565" s="115"/>
      <c r="OEO565" s="115"/>
      <c r="OEP565" s="115"/>
      <c r="OEQ565" s="115"/>
      <c r="OER565" s="115"/>
      <c r="OES565" s="115"/>
      <c r="OET565" s="115"/>
      <c r="OEU565" s="115"/>
      <c r="OEV565" s="115"/>
      <c r="OEW565" s="115"/>
      <c r="OEX565" s="115"/>
      <c r="OEY565" s="115"/>
      <c r="OEZ565" s="115"/>
      <c r="OFA565" s="115"/>
      <c r="OFB565" s="115"/>
      <c r="OFC565" s="115"/>
      <c r="OFD565" s="115"/>
      <c r="OFE565" s="115"/>
      <c r="OFF565" s="115"/>
      <c r="OFG565" s="115"/>
      <c r="OFH565" s="115"/>
      <c r="OFI565" s="115"/>
      <c r="OFJ565" s="115"/>
      <c r="OFK565" s="115"/>
      <c r="OFL565" s="115"/>
      <c r="OFM565" s="115"/>
      <c r="OFN565" s="115"/>
      <c r="OFO565" s="115"/>
      <c r="OFP565" s="115"/>
      <c r="OFQ565" s="115"/>
      <c r="OFR565" s="115"/>
      <c r="OFS565" s="115"/>
      <c r="OFT565" s="115"/>
      <c r="OFU565" s="115"/>
      <c r="OFV565" s="115"/>
      <c r="OFW565" s="115"/>
      <c r="OFX565" s="115"/>
      <c r="OFY565" s="115"/>
      <c r="OFZ565" s="115"/>
      <c r="OGA565" s="115"/>
      <c r="OGB565" s="115"/>
      <c r="OGC565" s="115"/>
      <c r="OGD565" s="115"/>
      <c r="OGE565" s="115"/>
      <c r="OGF565" s="115"/>
      <c r="OGG565" s="115"/>
      <c r="OGH565" s="115"/>
      <c r="OGI565" s="115"/>
      <c r="OGJ565" s="115"/>
      <c r="OGK565" s="115"/>
      <c r="OGL565" s="115"/>
      <c r="OGM565" s="115"/>
      <c r="OGN565" s="115"/>
      <c r="OGO565" s="115"/>
      <c r="OGP565" s="115"/>
      <c r="OGQ565" s="115"/>
      <c r="OGR565" s="115"/>
      <c r="OGS565" s="115"/>
      <c r="OGT565" s="115"/>
      <c r="OGU565" s="115"/>
      <c r="OGV565" s="115"/>
      <c r="OGW565" s="115"/>
      <c r="OGX565" s="115"/>
      <c r="OGY565" s="115"/>
      <c r="OGZ565" s="115"/>
      <c r="OHA565" s="115"/>
      <c r="OHB565" s="115"/>
      <c r="OHC565" s="115"/>
      <c r="OHD565" s="115"/>
      <c r="OHE565" s="115"/>
      <c r="OHF565" s="115"/>
      <c r="OHG565" s="115"/>
      <c r="OHH565" s="115"/>
      <c r="OHI565" s="115"/>
      <c r="OHJ565" s="115"/>
      <c r="OHK565" s="115"/>
      <c r="OHL565" s="115"/>
      <c r="OHM565" s="115"/>
      <c r="OHN565" s="115"/>
      <c r="OHO565" s="115"/>
      <c r="OHP565" s="115"/>
      <c r="OHQ565" s="115"/>
      <c r="OHR565" s="115"/>
      <c r="OHS565" s="115"/>
      <c r="OHT565" s="115"/>
      <c r="OHU565" s="115"/>
      <c r="OHV565" s="115"/>
      <c r="OHW565" s="115"/>
      <c r="OHX565" s="115"/>
      <c r="OHY565" s="115"/>
      <c r="OHZ565" s="115"/>
      <c r="OIA565" s="115"/>
      <c r="OIB565" s="115"/>
      <c r="OIC565" s="115"/>
      <c r="OID565" s="115"/>
      <c r="OIE565" s="115"/>
      <c r="OIF565" s="115"/>
      <c r="OIG565" s="115"/>
      <c r="OIH565" s="115"/>
      <c r="OII565" s="115"/>
      <c r="OIJ565" s="115"/>
      <c r="OIK565" s="115"/>
      <c r="OIL565" s="115"/>
      <c r="OIM565" s="115"/>
      <c r="OIN565" s="115"/>
      <c r="OIO565" s="115"/>
      <c r="OIP565" s="115"/>
      <c r="OIQ565" s="115"/>
      <c r="OIR565" s="115"/>
      <c r="OIS565" s="115"/>
      <c r="OIT565" s="115"/>
      <c r="OIU565" s="115"/>
      <c r="OIV565" s="115"/>
      <c r="OIW565" s="115"/>
      <c r="OIX565" s="115"/>
      <c r="OIY565" s="115"/>
      <c r="OIZ565" s="115"/>
      <c r="OJA565" s="115"/>
      <c r="OJB565" s="115"/>
      <c r="OJC565" s="115"/>
      <c r="OJD565" s="115"/>
      <c r="OJE565" s="115"/>
      <c r="OJF565" s="115"/>
      <c r="OJG565" s="115"/>
      <c r="OJH565" s="115"/>
      <c r="OJI565" s="115"/>
      <c r="OJJ565" s="115"/>
      <c r="OJK565" s="115"/>
      <c r="OJL565" s="115"/>
      <c r="OJM565" s="115"/>
      <c r="OJN565" s="115"/>
      <c r="OJO565" s="115"/>
      <c r="OJP565" s="115"/>
      <c r="OJQ565" s="115"/>
      <c r="OJR565" s="115"/>
      <c r="OJS565" s="115"/>
      <c r="OJT565" s="115"/>
      <c r="OJU565" s="115"/>
      <c r="OJV565" s="115"/>
      <c r="OJW565" s="115"/>
      <c r="OJX565" s="115"/>
      <c r="OJY565" s="115"/>
      <c r="OJZ565" s="115"/>
      <c r="OKA565" s="115"/>
      <c r="OKB565" s="115"/>
      <c r="OKC565" s="115"/>
      <c r="OKD565" s="115"/>
      <c r="OKE565" s="115"/>
      <c r="OKF565" s="115"/>
      <c r="OKG565" s="115"/>
      <c r="OKH565" s="115"/>
      <c r="OKI565" s="115"/>
      <c r="OKJ565" s="115"/>
      <c r="OKK565" s="115"/>
      <c r="OKL565" s="115"/>
      <c r="OKM565" s="115"/>
      <c r="OKN565" s="115"/>
      <c r="OKO565" s="115"/>
      <c r="OKP565" s="115"/>
      <c r="OKQ565" s="115"/>
      <c r="OKR565" s="115"/>
      <c r="OKS565" s="115"/>
      <c r="OKT565" s="115"/>
      <c r="OKU565" s="115"/>
      <c r="OKV565" s="115"/>
      <c r="OKW565" s="115"/>
      <c r="OKX565" s="115"/>
      <c r="OKY565" s="115"/>
      <c r="OKZ565" s="115"/>
      <c r="OLA565" s="115"/>
      <c r="OLB565" s="115"/>
      <c r="OLC565" s="115"/>
      <c r="OLD565" s="115"/>
      <c r="OLE565" s="115"/>
      <c r="OLF565" s="115"/>
      <c r="OLG565" s="115"/>
      <c r="OLH565" s="115"/>
      <c r="OLI565" s="115"/>
      <c r="OLJ565" s="115"/>
      <c r="OLK565" s="115"/>
      <c r="OLL565" s="115"/>
      <c r="OLM565" s="115"/>
      <c r="OLN565" s="115"/>
      <c r="OLO565" s="115"/>
      <c r="OLP565" s="115"/>
      <c r="OLQ565" s="115"/>
      <c r="OLR565" s="115"/>
      <c r="OLS565" s="115"/>
      <c r="OLT565" s="115"/>
      <c r="OLU565" s="115"/>
      <c r="OLV565" s="115"/>
      <c r="OLW565" s="115"/>
      <c r="OLX565" s="115"/>
      <c r="OLY565" s="115"/>
      <c r="OLZ565" s="115"/>
      <c r="OMA565" s="115"/>
      <c r="OMB565" s="115"/>
      <c r="OMC565" s="115"/>
      <c r="OMD565" s="115"/>
      <c r="OME565" s="115"/>
      <c r="OMF565" s="115"/>
      <c r="OMG565" s="115"/>
      <c r="OMH565" s="115"/>
      <c r="OMI565" s="115"/>
      <c r="OMJ565" s="115"/>
      <c r="OMK565" s="115"/>
      <c r="OML565" s="115"/>
      <c r="OMM565" s="115"/>
      <c r="OMN565" s="115"/>
      <c r="OMO565" s="115"/>
      <c r="OMP565" s="115"/>
      <c r="OMQ565" s="115"/>
      <c r="OMR565" s="115"/>
      <c r="OMS565" s="115"/>
      <c r="OMT565" s="115"/>
      <c r="OMU565" s="115"/>
      <c r="OMV565" s="115"/>
      <c r="OMW565" s="115"/>
      <c r="OMX565" s="115"/>
      <c r="OMY565" s="115"/>
      <c r="OMZ565" s="115"/>
      <c r="ONA565" s="115"/>
      <c r="ONB565" s="115"/>
      <c r="ONC565" s="115"/>
      <c r="OND565" s="115"/>
      <c r="ONE565" s="115"/>
      <c r="ONF565" s="115"/>
      <c r="ONG565" s="115"/>
      <c r="ONH565" s="115"/>
      <c r="ONI565" s="115"/>
      <c r="ONJ565" s="115"/>
      <c r="ONK565" s="115"/>
      <c r="ONL565" s="115"/>
      <c r="ONM565" s="115"/>
      <c r="ONN565" s="115"/>
      <c r="ONO565" s="115"/>
      <c r="ONP565" s="115"/>
      <c r="ONQ565" s="115"/>
      <c r="ONR565" s="115"/>
      <c r="ONS565" s="115"/>
      <c r="ONT565" s="115"/>
      <c r="ONU565" s="115"/>
      <c r="ONV565" s="115"/>
      <c r="ONW565" s="115"/>
      <c r="ONX565" s="115"/>
      <c r="ONY565" s="115"/>
      <c r="ONZ565" s="115"/>
      <c r="OOA565" s="115"/>
      <c r="OOB565" s="115"/>
      <c r="OOC565" s="115"/>
      <c r="OOD565" s="115"/>
      <c r="OOE565" s="115"/>
      <c r="OOF565" s="115"/>
      <c r="OOG565" s="115"/>
      <c r="OOH565" s="115"/>
      <c r="OOI565" s="115"/>
      <c r="OOJ565" s="115"/>
      <c r="OOK565" s="115"/>
      <c r="OOL565" s="115"/>
      <c r="OOM565" s="115"/>
      <c r="OON565" s="115"/>
      <c r="OOO565" s="115"/>
      <c r="OOP565" s="115"/>
      <c r="OOQ565" s="115"/>
      <c r="OOR565" s="115"/>
      <c r="OOS565" s="115"/>
      <c r="OOT565" s="115"/>
      <c r="OOU565" s="115"/>
      <c r="OOV565" s="115"/>
      <c r="OOW565" s="115"/>
      <c r="OOX565" s="115"/>
      <c r="OOY565" s="115"/>
      <c r="OOZ565" s="115"/>
      <c r="OPA565" s="115"/>
      <c r="OPB565" s="115"/>
      <c r="OPC565" s="115"/>
      <c r="OPD565" s="115"/>
      <c r="OPE565" s="115"/>
      <c r="OPF565" s="115"/>
      <c r="OPG565" s="115"/>
      <c r="OPH565" s="115"/>
      <c r="OPI565" s="115"/>
      <c r="OPJ565" s="115"/>
      <c r="OPK565" s="115"/>
      <c r="OPL565" s="115"/>
      <c r="OPM565" s="115"/>
      <c r="OPN565" s="115"/>
      <c r="OPO565" s="115"/>
      <c r="OPP565" s="115"/>
      <c r="OPQ565" s="115"/>
      <c r="OPR565" s="115"/>
      <c r="OPS565" s="115"/>
      <c r="OPT565" s="115"/>
      <c r="OPU565" s="115"/>
      <c r="OPV565" s="115"/>
      <c r="OPW565" s="115"/>
      <c r="OPX565" s="115"/>
      <c r="OPY565" s="115"/>
      <c r="OPZ565" s="115"/>
      <c r="OQA565" s="115"/>
      <c r="OQB565" s="115"/>
      <c r="OQC565" s="115"/>
      <c r="OQD565" s="115"/>
      <c r="OQE565" s="115"/>
      <c r="OQF565" s="115"/>
      <c r="OQG565" s="115"/>
      <c r="OQH565" s="115"/>
      <c r="OQI565" s="115"/>
      <c r="OQJ565" s="115"/>
      <c r="OQK565" s="115"/>
      <c r="OQL565" s="115"/>
      <c r="OQM565" s="115"/>
      <c r="OQN565" s="115"/>
      <c r="OQO565" s="115"/>
      <c r="OQP565" s="115"/>
      <c r="OQQ565" s="115"/>
      <c r="OQR565" s="115"/>
      <c r="OQS565" s="115"/>
      <c r="OQT565" s="115"/>
      <c r="OQU565" s="115"/>
      <c r="OQV565" s="115"/>
      <c r="OQW565" s="115"/>
      <c r="OQX565" s="115"/>
      <c r="OQY565" s="115"/>
      <c r="OQZ565" s="115"/>
      <c r="ORA565" s="115"/>
      <c r="ORB565" s="115"/>
      <c r="ORC565" s="115"/>
      <c r="ORD565" s="115"/>
      <c r="ORE565" s="115"/>
      <c r="ORF565" s="115"/>
      <c r="ORG565" s="115"/>
      <c r="ORH565" s="115"/>
      <c r="ORI565" s="115"/>
      <c r="ORJ565" s="115"/>
      <c r="ORK565" s="115"/>
      <c r="ORL565" s="115"/>
      <c r="ORM565" s="115"/>
      <c r="ORN565" s="115"/>
      <c r="ORO565" s="115"/>
      <c r="ORP565" s="115"/>
      <c r="ORQ565" s="115"/>
      <c r="ORR565" s="115"/>
      <c r="ORS565" s="115"/>
      <c r="ORT565" s="115"/>
      <c r="ORU565" s="115"/>
      <c r="ORV565" s="115"/>
      <c r="ORW565" s="115"/>
      <c r="ORX565" s="115"/>
      <c r="ORY565" s="115"/>
      <c r="ORZ565" s="115"/>
      <c r="OSA565" s="115"/>
      <c r="OSB565" s="115"/>
      <c r="OSC565" s="115"/>
      <c r="OSD565" s="115"/>
      <c r="OSE565" s="115"/>
      <c r="OSF565" s="115"/>
      <c r="OSG565" s="115"/>
      <c r="OSH565" s="115"/>
      <c r="OSI565" s="115"/>
      <c r="OSJ565" s="115"/>
      <c r="OSK565" s="115"/>
      <c r="OSL565" s="115"/>
      <c r="OSM565" s="115"/>
      <c r="OSN565" s="115"/>
      <c r="OSO565" s="115"/>
      <c r="OSP565" s="115"/>
      <c r="OSQ565" s="115"/>
      <c r="OSR565" s="115"/>
      <c r="OSS565" s="115"/>
      <c r="OST565" s="115"/>
      <c r="OSU565" s="115"/>
      <c r="OSV565" s="115"/>
      <c r="OSW565" s="115"/>
      <c r="OSX565" s="115"/>
      <c r="OSY565" s="115"/>
      <c r="OSZ565" s="115"/>
      <c r="OTA565" s="115"/>
      <c r="OTB565" s="115"/>
      <c r="OTC565" s="115"/>
      <c r="OTD565" s="115"/>
      <c r="OTE565" s="115"/>
      <c r="OTF565" s="115"/>
      <c r="OTG565" s="115"/>
      <c r="OTH565" s="115"/>
      <c r="OTI565" s="115"/>
      <c r="OTJ565" s="115"/>
      <c r="OTK565" s="115"/>
      <c r="OTL565" s="115"/>
      <c r="OTM565" s="115"/>
      <c r="OTN565" s="115"/>
      <c r="OTO565" s="115"/>
      <c r="OTP565" s="115"/>
      <c r="OTQ565" s="115"/>
      <c r="OTR565" s="115"/>
      <c r="OTS565" s="115"/>
      <c r="OTT565" s="115"/>
      <c r="OTU565" s="115"/>
      <c r="OTV565" s="115"/>
      <c r="OTW565" s="115"/>
      <c r="OTX565" s="115"/>
      <c r="OTY565" s="115"/>
      <c r="OTZ565" s="115"/>
      <c r="OUA565" s="115"/>
      <c r="OUB565" s="115"/>
      <c r="OUC565" s="115"/>
      <c r="OUD565" s="115"/>
      <c r="OUE565" s="115"/>
      <c r="OUF565" s="115"/>
      <c r="OUG565" s="115"/>
      <c r="OUH565" s="115"/>
      <c r="OUI565" s="115"/>
      <c r="OUJ565" s="115"/>
      <c r="OUK565" s="115"/>
      <c r="OUL565" s="115"/>
      <c r="OUM565" s="115"/>
      <c r="OUN565" s="115"/>
      <c r="OUO565" s="115"/>
      <c r="OUP565" s="115"/>
      <c r="OUQ565" s="115"/>
      <c r="OUR565" s="115"/>
      <c r="OUS565" s="115"/>
      <c r="OUT565" s="115"/>
      <c r="OUU565" s="115"/>
      <c r="OUV565" s="115"/>
      <c r="OUW565" s="115"/>
      <c r="OUX565" s="115"/>
      <c r="OUY565" s="115"/>
      <c r="OUZ565" s="115"/>
      <c r="OVA565" s="115"/>
      <c r="OVB565" s="115"/>
      <c r="OVC565" s="115"/>
      <c r="OVD565" s="115"/>
      <c r="OVE565" s="115"/>
      <c r="OVF565" s="115"/>
      <c r="OVG565" s="115"/>
      <c r="OVH565" s="115"/>
      <c r="OVI565" s="115"/>
      <c r="OVJ565" s="115"/>
      <c r="OVK565" s="115"/>
      <c r="OVL565" s="115"/>
      <c r="OVM565" s="115"/>
      <c r="OVN565" s="115"/>
      <c r="OVO565" s="115"/>
      <c r="OVP565" s="115"/>
      <c r="OVQ565" s="115"/>
      <c r="OVR565" s="115"/>
      <c r="OVS565" s="115"/>
      <c r="OVT565" s="115"/>
      <c r="OVU565" s="115"/>
      <c r="OVV565" s="115"/>
      <c r="OVW565" s="115"/>
      <c r="OVX565" s="115"/>
      <c r="OVY565" s="115"/>
      <c r="OVZ565" s="115"/>
      <c r="OWA565" s="115"/>
      <c r="OWB565" s="115"/>
      <c r="OWC565" s="115"/>
      <c r="OWD565" s="115"/>
      <c r="OWE565" s="115"/>
      <c r="OWF565" s="115"/>
      <c r="OWG565" s="115"/>
      <c r="OWH565" s="115"/>
      <c r="OWI565" s="115"/>
      <c r="OWJ565" s="115"/>
      <c r="OWK565" s="115"/>
      <c r="OWL565" s="115"/>
      <c r="OWM565" s="115"/>
      <c r="OWN565" s="115"/>
      <c r="OWO565" s="115"/>
      <c r="OWP565" s="115"/>
      <c r="OWQ565" s="115"/>
      <c r="OWR565" s="115"/>
      <c r="OWS565" s="115"/>
      <c r="OWT565" s="115"/>
      <c r="OWU565" s="115"/>
      <c r="OWV565" s="115"/>
      <c r="OWW565" s="115"/>
      <c r="OWX565" s="115"/>
      <c r="OWY565" s="115"/>
      <c r="OWZ565" s="115"/>
      <c r="OXA565" s="115"/>
      <c r="OXB565" s="115"/>
      <c r="OXC565" s="115"/>
      <c r="OXD565" s="115"/>
      <c r="OXE565" s="115"/>
      <c r="OXF565" s="115"/>
      <c r="OXG565" s="115"/>
      <c r="OXH565" s="115"/>
      <c r="OXI565" s="115"/>
      <c r="OXJ565" s="115"/>
      <c r="OXK565" s="115"/>
      <c r="OXL565" s="115"/>
      <c r="OXM565" s="115"/>
      <c r="OXN565" s="115"/>
      <c r="OXO565" s="115"/>
      <c r="OXP565" s="115"/>
      <c r="OXQ565" s="115"/>
      <c r="OXR565" s="115"/>
      <c r="OXS565" s="115"/>
      <c r="OXT565" s="115"/>
      <c r="OXU565" s="115"/>
      <c r="OXV565" s="115"/>
      <c r="OXW565" s="115"/>
      <c r="OXX565" s="115"/>
      <c r="OXY565" s="115"/>
      <c r="OXZ565" s="115"/>
      <c r="OYA565" s="115"/>
      <c r="OYB565" s="115"/>
      <c r="OYC565" s="115"/>
      <c r="OYD565" s="115"/>
      <c r="OYE565" s="115"/>
      <c r="OYF565" s="115"/>
      <c r="OYG565" s="115"/>
      <c r="OYH565" s="115"/>
      <c r="OYI565" s="115"/>
      <c r="OYJ565" s="115"/>
      <c r="OYK565" s="115"/>
      <c r="OYL565" s="115"/>
      <c r="OYM565" s="115"/>
      <c r="OYN565" s="115"/>
      <c r="OYO565" s="115"/>
      <c r="OYP565" s="115"/>
      <c r="OYQ565" s="115"/>
      <c r="OYR565" s="115"/>
      <c r="OYS565" s="115"/>
      <c r="OYT565" s="115"/>
      <c r="OYU565" s="115"/>
      <c r="OYV565" s="115"/>
      <c r="OYW565" s="115"/>
      <c r="OYX565" s="115"/>
      <c r="OYY565" s="115"/>
      <c r="OYZ565" s="115"/>
      <c r="OZA565" s="115"/>
      <c r="OZB565" s="115"/>
      <c r="OZC565" s="115"/>
      <c r="OZD565" s="115"/>
      <c r="OZE565" s="115"/>
      <c r="OZF565" s="115"/>
      <c r="OZG565" s="115"/>
      <c r="OZH565" s="115"/>
      <c r="OZI565" s="115"/>
      <c r="OZJ565" s="115"/>
      <c r="OZK565" s="115"/>
      <c r="OZL565" s="115"/>
      <c r="OZM565" s="115"/>
      <c r="OZN565" s="115"/>
      <c r="OZO565" s="115"/>
      <c r="OZP565" s="115"/>
      <c r="OZQ565" s="115"/>
      <c r="OZR565" s="115"/>
      <c r="OZS565" s="115"/>
      <c r="OZT565" s="115"/>
      <c r="OZU565" s="115"/>
      <c r="OZV565" s="115"/>
      <c r="OZW565" s="115"/>
      <c r="OZX565" s="115"/>
      <c r="OZY565" s="115"/>
      <c r="OZZ565" s="115"/>
      <c r="PAA565" s="115"/>
      <c r="PAB565" s="115"/>
      <c r="PAC565" s="115"/>
      <c r="PAD565" s="115"/>
      <c r="PAE565" s="115"/>
      <c r="PAF565" s="115"/>
      <c r="PAG565" s="115"/>
      <c r="PAH565" s="115"/>
      <c r="PAI565" s="115"/>
      <c r="PAJ565" s="115"/>
      <c r="PAK565" s="115"/>
      <c r="PAL565" s="115"/>
      <c r="PAM565" s="115"/>
      <c r="PAN565" s="115"/>
      <c r="PAO565" s="115"/>
      <c r="PAP565" s="115"/>
      <c r="PAQ565" s="115"/>
      <c r="PAR565" s="115"/>
      <c r="PAS565" s="115"/>
      <c r="PAT565" s="115"/>
      <c r="PAU565" s="115"/>
      <c r="PAV565" s="115"/>
      <c r="PAW565" s="115"/>
      <c r="PAX565" s="115"/>
      <c r="PAY565" s="115"/>
      <c r="PAZ565" s="115"/>
      <c r="PBA565" s="115"/>
      <c r="PBB565" s="115"/>
      <c r="PBC565" s="115"/>
      <c r="PBD565" s="115"/>
      <c r="PBE565" s="115"/>
      <c r="PBF565" s="115"/>
      <c r="PBG565" s="115"/>
      <c r="PBH565" s="115"/>
      <c r="PBI565" s="115"/>
      <c r="PBJ565" s="115"/>
      <c r="PBK565" s="115"/>
      <c r="PBL565" s="115"/>
      <c r="PBM565" s="115"/>
      <c r="PBN565" s="115"/>
      <c r="PBO565" s="115"/>
      <c r="PBP565" s="115"/>
      <c r="PBQ565" s="115"/>
      <c r="PBR565" s="115"/>
      <c r="PBS565" s="115"/>
      <c r="PBT565" s="115"/>
      <c r="PBU565" s="115"/>
      <c r="PBV565" s="115"/>
      <c r="PBW565" s="115"/>
      <c r="PBX565" s="115"/>
      <c r="PBY565" s="115"/>
      <c r="PBZ565" s="115"/>
      <c r="PCA565" s="115"/>
      <c r="PCB565" s="115"/>
      <c r="PCC565" s="115"/>
      <c r="PCD565" s="115"/>
      <c r="PCE565" s="115"/>
      <c r="PCF565" s="115"/>
      <c r="PCG565" s="115"/>
      <c r="PCH565" s="115"/>
      <c r="PCI565" s="115"/>
      <c r="PCJ565" s="115"/>
      <c r="PCK565" s="115"/>
      <c r="PCL565" s="115"/>
      <c r="PCM565" s="115"/>
      <c r="PCN565" s="115"/>
      <c r="PCO565" s="115"/>
      <c r="PCP565" s="115"/>
      <c r="PCQ565" s="115"/>
      <c r="PCR565" s="115"/>
      <c r="PCS565" s="115"/>
      <c r="PCT565" s="115"/>
      <c r="PCU565" s="115"/>
      <c r="PCV565" s="115"/>
      <c r="PCW565" s="115"/>
      <c r="PCX565" s="115"/>
      <c r="PCY565" s="115"/>
      <c r="PCZ565" s="115"/>
      <c r="PDA565" s="115"/>
      <c r="PDB565" s="115"/>
      <c r="PDC565" s="115"/>
      <c r="PDD565" s="115"/>
      <c r="PDE565" s="115"/>
      <c r="PDF565" s="115"/>
      <c r="PDG565" s="115"/>
      <c r="PDH565" s="115"/>
      <c r="PDI565" s="115"/>
      <c r="PDJ565" s="115"/>
      <c r="PDK565" s="115"/>
      <c r="PDL565" s="115"/>
      <c r="PDM565" s="115"/>
      <c r="PDN565" s="115"/>
      <c r="PDO565" s="115"/>
      <c r="PDP565" s="115"/>
      <c r="PDQ565" s="115"/>
      <c r="PDR565" s="115"/>
      <c r="PDS565" s="115"/>
      <c r="PDT565" s="115"/>
      <c r="PDU565" s="115"/>
      <c r="PDV565" s="115"/>
      <c r="PDW565" s="115"/>
      <c r="PDX565" s="115"/>
      <c r="PDY565" s="115"/>
      <c r="PDZ565" s="115"/>
      <c r="PEA565" s="115"/>
      <c r="PEB565" s="115"/>
      <c r="PEC565" s="115"/>
      <c r="PED565" s="115"/>
      <c r="PEE565" s="115"/>
      <c r="PEF565" s="115"/>
      <c r="PEG565" s="115"/>
      <c r="PEH565" s="115"/>
      <c r="PEI565" s="115"/>
      <c r="PEJ565" s="115"/>
      <c r="PEK565" s="115"/>
      <c r="PEL565" s="115"/>
      <c r="PEM565" s="115"/>
      <c r="PEN565" s="115"/>
      <c r="PEO565" s="115"/>
      <c r="PEP565" s="115"/>
      <c r="PEQ565" s="115"/>
      <c r="PER565" s="115"/>
      <c r="PES565" s="115"/>
      <c r="PET565" s="115"/>
      <c r="PEU565" s="115"/>
      <c r="PEV565" s="115"/>
      <c r="PEW565" s="115"/>
      <c r="PEX565" s="115"/>
      <c r="PEY565" s="115"/>
      <c r="PEZ565" s="115"/>
      <c r="PFA565" s="115"/>
      <c r="PFB565" s="115"/>
      <c r="PFC565" s="115"/>
      <c r="PFD565" s="115"/>
      <c r="PFE565" s="115"/>
      <c r="PFF565" s="115"/>
      <c r="PFG565" s="115"/>
      <c r="PFH565" s="115"/>
      <c r="PFI565" s="115"/>
      <c r="PFJ565" s="115"/>
      <c r="PFK565" s="115"/>
      <c r="PFL565" s="115"/>
      <c r="PFM565" s="115"/>
      <c r="PFN565" s="115"/>
      <c r="PFO565" s="115"/>
      <c r="PFP565" s="115"/>
      <c r="PFQ565" s="115"/>
      <c r="PFR565" s="115"/>
      <c r="PFS565" s="115"/>
      <c r="PFT565" s="115"/>
      <c r="PFU565" s="115"/>
      <c r="PFV565" s="115"/>
      <c r="PFW565" s="115"/>
      <c r="PFX565" s="115"/>
      <c r="PFY565" s="115"/>
      <c r="PFZ565" s="115"/>
      <c r="PGA565" s="115"/>
      <c r="PGB565" s="115"/>
      <c r="PGC565" s="115"/>
      <c r="PGD565" s="115"/>
      <c r="PGE565" s="115"/>
      <c r="PGF565" s="115"/>
      <c r="PGG565" s="115"/>
      <c r="PGH565" s="115"/>
      <c r="PGI565" s="115"/>
      <c r="PGJ565" s="115"/>
      <c r="PGK565" s="115"/>
      <c r="PGL565" s="115"/>
      <c r="PGM565" s="115"/>
      <c r="PGN565" s="115"/>
      <c r="PGO565" s="115"/>
      <c r="PGP565" s="115"/>
      <c r="PGQ565" s="115"/>
      <c r="PGR565" s="115"/>
      <c r="PGS565" s="115"/>
      <c r="PGT565" s="115"/>
      <c r="PGU565" s="115"/>
      <c r="PGV565" s="115"/>
      <c r="PGW565" s="115"/>
      <c r="PGX565" s="115"/>
      <c r="PGY565" s="115"/>
      <c r="PGZ565" s="115"/>
      <c r="PHA565" s="115"/>
      <c r="PHB565" s="115"/>
      <c r="PHC565" s="115"/>
      <c r="PHD565" s="115"/>
      <c r="PHE565" s="115"/>
      <c r="PHF565" s="115"/>
      <c r="PHG565" s="115"/>
      <c r="PHH565" s="115"/>
      <c r="PHI565" s="115"/>
      <c r="PHJ565" s="115"/>
      <c r="PHK565" s="115"/>
      <c r="PHL565" s="115"/>
      <c r="PHM565" s="115"/>
      <c r="PHN565" s="115"/>
      <c r="PHO565" s="115"/>
      <c r="PHP565" s="115"/>
      <c r="PHQ565" s="115"/>
      <c r="PHR565" s="115"/>
      <c r="PHS565" s="115"/>
      <c r="PHT565" s="115"/>
      <c r="PHU565" s="115"/>
      <c r="PHV565" s="115"/>
      <c r="PHW565" s="115"/>
      <c r="PHX565" s="115"/>
      <c r="PHY565" s="115"/>
      <c r="PHZ565" s="115"/>
      <c r="PIA565" s="115"/>
      <c r="PIB565" s="115"/>
      <c r="PIC565" s="115"/>
      <c r="PID565" s="115"/>
      <c r="PIE565" s="115"/>
      <c r="PIF565" s="115"/>
      <c r="PIG565" s="115"/>
      <c r="PIH565" s="115"/>
      <c r="PII565" s="115"/>
      <c r="PIJ565" s="115"/>
      <c r="PIK565" s="115"/>
      <c r="PIL565" s="115"/>
      <c r="PIM565" s="115"/>
      <c r="PIN565" s="115"/>
      <c r="PIO565" s="115"/>
      <c r="PIP565" s="115"/>
      <c r="PIQ565" s="115"/>
      <c r="PIR565" s="115"/>
      <c r="PIS565" s="115"/>
      <c r="PIT565" s="115"/>
      <c r="PIU565" s="115"/>
      <c r="PIV565" s="115"/>
      <c r="PIW565" s="115"/>
      <c r="PIX565" s="115"/>
      <c r="PIY565" s="115"/>
      <c r="PIZ565" s="115"/>
      <c r="PJA565" s="115"/>
      <c r="PJB565" s="115"/>
      <c r="PJC565" s="115"/>
      <c r="PJD565" s="115"/>
      <c r="PJE565" s="115"/>
      <c r="PJF565" s="115"/>
      <c r="PJG565" s="115"/>
      <c r="PJH565" s="115"/>
      <c r="PJI565" s="115"/>
      <c r="PJJ565" s="115"/>
      <c r="PJK565" s="115"/>
      <c r="PJL565" s="115"/>
      <c r="PJM565" s="115"/>
      <c r="PJN565" s="115"/>
      <c r="PJO565" s="115"/>
      <c r="PJP565" s="115"/>
      <c r="PJQ565" s="115"/>
      <c r="PJR565" s="115"/>
      <c r="PJS565" s="115"/>
      <c r="PJT565" s="115"/>
      <c r="PJU565" s="115"/>
      <c r="PJV565" s="115"/>
      <c r="PJW565" s="115"/>
      <c r="PJX565" s="115"/>
      <c r="PJY565" s="115"/>
      <c r="PJZ565" s="115"/>
      <c r="PKA565" s="115"/>
      <c r="PKB565" s="115"/>
      <c r="PKC565" s="115"/>
      <c r="PKD565" s="115"/>
      <c r="PKE565" s="115"/>
      <c r="PKF565" s="115"/>
      <c r="PKG565" s="115"/>
      <c r="PKH565" s="115"/>
      <c r="PKI565" s="115"/>
      <c r="PKJ565" s="115"/>
      <c r="PKK565" s="115"/>
      <c r="PKL565" s="115"/>
      <c r="PKM565" s="115"/>
      <c r="PKN565" s="115"/>
      <c r="PKO565" s="115"/>
      <c r="PKP565" s="115"/>
      <c r="PKQ565" s="115"/>
      <c r="PKR565" s="115"/>
      <c r="PKS565" s="115"/>
      <c r="PKT565" s="115"/>
      <c r="PKU565" s="115"/>
      <c r="PKV565" s="115"/>
      <c r="PKW565" s="115"/>
      <c r="PKX565" s="115"/>
      <c r="PKY565" s="115"/>
      <c r="PKZ565" s="115"/>
      <c r="PLA565" s="115"/>
      <c r="PLB565" s="115"/>
      <c r="PLC565" s="115"/>
      <c r="PLD565" s="115"/>
      <c r="PLE565" s="115"/>
      <c r="PLF565" s="115"/>
      <c r="PLG565" s="115"/>
      <c r="PLH565" s="115"/>
      <c r="PLI565" s="115"/>
      <c r="PLJ565" s="115"/>
      <c r="PLK565" s="115"/>
      <c r="PLL565" s="115"/>
      <c r="PLM565" s="115"/>
      <c r="PLN565" s="115"/>
      <c r="PLO565" s="115"/>
      <c r="PLP565" s="115"/>
      <c r="PLQ565" s="115"/>
      <c r="PLR565" s="115"/>
      <c r="PLS565" s="115"/>
      <c r="PLT565" s="115"/>
      <c r="PLU565" s="115"/>
      <c r="PLV565" s="115"/>
      <c r="PLW565" s="115"/>
      <c r="PLX565" s="115"/>
      <c r="PLY565" s="115"/>
      <c r="PLZ565" s="115"/>
      <c r="PMA565" s="115"/>
      <c r="PMB565" s="115"/>
      <c r="PMC565" s="115"/>
      <c r="PMD565" s="115"/>
      <c r="PME565" s="115"/>
      <c r="PMF565" s="115"/>
      <c r="PMG565" s="115"/>
      <c r="PMH565" s="115"/>
      <c r="PMI565" s="115"/>
      <c r="PMJ565" s="115"/>
      <c r="PMK565" s="115"/>
      <c r="PML565" s="115"/>
      <c r="PMM565" s="115"/>
      <c r="PMN565" s="115"/>
      <c r="PMO565" s="115"/>
      <c r="PMP565" s="115"/>
      <c r="PMQ565" s="115"/>
      <c r="PMR565" s="115"/>
      <c r="PMS565" s="115"/>
      <c r="PMT565" s="115"/>
      <c r="PMU565" s="115"/>
      <c r="PMV565" s="115"/>
      <c r="PMW565" s="115"/>
      <c r="PMX565" s="115"/>
      <c r="PMY565" s="115"/>
      <c r="PMZ565" s="115"/>
      <c r="PNA565" s="115"/>
      <c r="PNB565" s="115"/>
      <c r="PNC565" s="115"/>
      <c r="PND565" s="115"/>
      <c r="PNE565" s="115"/>
      <c r="PNF565" s="115"/>
      <c r="PNG565" s="115"/>
      <c r="PNH565" s="115"/>
      <c r="PNI565" s="115"/>
      <c r="PNJ565" s="115"/>
      <c r="PNK565" s="115"/>
      <c r="PNL565" s="115"/>
      <c r="PNM565" s="115"/>
      <c r="PNN565" s="115"/>
      <c r="PNO565" s="115"/>
      <c r="PNP565" s="115"/>
      <c r="PNQ565" s="115"/>
      <c r="PNR565" s="115"/>
      <c r="PNS565" s="115"/>
      <c r="PNT565" s="115"/>
      <c r="PNU565" s="115"/>
      <c r="PNV565" s="115"/>
      <c r="PNW565" s="115"/>
      <c r="PNX565" s="115"/>
      <c r="PNY565" s="115"/>
      <c r="PNZ565" s="115"/>
      <c r="POA565" s="115"/>
      <c r="POB565" s="115"/>
      <c r="POC565" s="115"/>
      <c r="POD565" s="115"/>
      <c r="POE565" s="115"/>
      <c r="POF565" s="115"/>
      <c r="POG565" s="115"/>
      <c r="POH565" s="115"/>
      <c r="POI565" s="115"/>
      <c r="POJ565" s="115"/>
      <c r="POK565" s="115"/>
      <c r="POL565" s="115"/>
      <c r="POM565" s="115"/>
      <c r="PON565" s="115"/>
      <c r="POO565" s="115"/>
      <c r="POP565" s="115"/>
      <c r="POQ565" s="115"/>
      <c r="POR565" s="115"/>
      <c r="POS565" s="115"/>
      <c r="POT565" s="115"/>
      <c r="POU565" s="115"/>
      <c r="POV565" s="115"/>
      <c r="POW565" s="115"/>
      <c r="POX565" s="115"/>
      <c r="POY565" s="115"/>
      <c r="POZ565" s="115"/>
      <c r="PPA565" s="115"/>
      <c r="PPB565" s="115"/>
      <c r="PPC565" s="115"/>
      <c r="PPD565" s="115"/>
      <c r="PPE565" s="115"/>
      <c r="PPF565" s="115"/>
      <c r="PPG565" s="115"/>
      <c r="PPH565" s="115"/>
      <c r="PPI565" s="115"/>
      <c r="PPJ565" s="115"/>
      <c r="PPK565" s="115"/>
      <c r="PPL565" s="115"/>
      <c r="PPM565" s="115"/>
      <c r="PPN565" s="115"/>
      <c r="PPO565" s="115"/>
      <c r="PPP565" s="115"/>
      <c r="PPQ565" s="115"/>
      <c r="PPR565" s="115"/>
      <c r="PPS565" s="115"/>
      <c r="PPT565" s="115"/>
      <c r="PPU565" s="115"/>
      <c r="PPV565" s="115"/>
      <c r="PPW565" s="115"/>
      <c r="PPX565" s="115"/>
      <c r="PPY565" s="115"/>
      <c r="PPZ565" s="115"/>
      <c r="PQA565" s="115"/>
      <c r="PQB565" s="115"/>
      <c r="PQC565" s="115"/>
      <c r="PQD565" s="115"/>
      <c r="PQE565" s="115"/>
      <c r="PQF565" s="115"/>
      <c r="PQG565" s="115"/>
      <c r="PQH565" s="115"/>
      <c r="PQI565" s="115"/>
      <c r="PQJ565" s="115"/>
      <c r="PQK565" s="115"/>
      <c r="PQL565" s="115"/>
      <c r="PQM565" s="115"/>
      <c r="PQN565" s="115"/>
      <c r="PQO565" s="115"/>
      <c r="PQP565" s="115"/>
      <c r="PQQ565" s="115"/>
      <c r="PQR565" s="115"/>
      <c r="PQS565" s="115"/>
      <c r="PQT565" s="115"/>
      <c r="PQU565" s="115"/>
      <c r="PQV565" s="115"/>
      <c r="PQW565" s="115"/>
      <c r="PQX565" s="115"/>
      <c r="PQY565" s="115"/>
      <c r="PQZ565" s="115"/>
      <c r="PRA565" s="115"/>
      <c r="PRB565" s="115"/>
      <c r="PRC565" s="115"/>
      <c r="PRD565" s="115"/>
      <c r="PRE565" s="115"/>
      <c r="PRF565" s="115"/>
      <c r="PRG565" s="115"/>
      <c r="PRH565" s="115"/>
      <c r="PRI565" s="115"/>
      <c r="PRJ565" s="115"/>
      <c r="PRK565" s="115"/>
      <c r="PRL565" s="115"/>
      <c r="PRM565" s="115"/>
      <c r="PRN565" s="115"/>
      <c r="PRO565" s="115"/>
      <c r="PRP565" s="115"/>
      <c r="PRQ565" s="115"/>
      <c r="PRR565" s="115"/>
      <c r="PRS565" s="115"/>
      <c r="PRT565" s="115"/>
      <c r="PRU565" s="115"/>
      <c r="PRV565" s="115"/>
      <c r="PRW565" s="115"/>
      <c r="PRX565" s="115"/>
      <c r="PRY565" s="115"/>
      <c r="PRZ565" s="115"/>
      <c r="PSA565" s="115"/>
      <c r="PSB565" s="115"/>
      <c r="PSC565" s="115"/>
      <c r="PSD565" s="115"/>
      <c r="PSE565" s="115"/>
      <c r="PSF565" s="115"/>
      <c r="PSG565" s="115"/>
      <c r="PSH565" s="115"/>
      <c r="PSI565" s="115"/>
      <c r="PSJ565" s="115"/>
      <c r="PSK565" s="115"/>
      <c r="PSL565" s="115"/>
      <c r="PSM565" s="115"/>
      <c r="PSN565" s="115"/>
      <c r="PSO565" s="115"/>
      <c r="PSP565" s="115"/>
      <c r="PSQ565" s="115"/>
      <c r="PSR565" s="115"/>
      <c r="PSS565" s="115"/>
      <c r="PST565" s="115"/>
      <c r="PSU565" s="115"/>
      <c r="PSV565" s="115"/>
      <c r="PSW565" s="115"/>
      <c r="PSX565" s="115"/>
      <c r="PSY565" s="115"/>
      <c r="PSZ565" s="115"/>
      <c r="PTA565" s="115"/>
      <c r="PTB565" s="115"/>
      <c r="PTC565" s="115"/>
      <c r="PTD565" s="115"/>
      <c r="PTE565" s="115"/>
      <c r="PTF565" s="115"/>
      <c r="PTG565" s="115"/>
      <c r="PTH565" s="115"/>
      <c r="PTI565" s="115"/>
      <c r="PTJ565" s="115"/>
      <c r="PTK565" s="115"/>
      <c r="PTL565" s="115"/>
      <c r="PTM565" s="115"/>
      <c r="PTN565" s="115"/>
      <c r="PTO565" s="115"/>
      <c r="PTP565" s="115"/>
      <c r="PTQ565" s="115"/>
      <c r="PTR565" s="115"/>
      <c r="PTS565" s="115"/>
      <c r="PTT565" s="115"/>
      <c r="PTU565" s="115"/>
      <c r="PTV565" s="115"/>
      <c r="PTW565" s="115"/>
      <c r="PTX565" s="115"/>
      <c r="PTY565" s="115"/>
      <c r="PTZ565" s="115"/>
      <c r="PUA565" s="115"/>
      <c r="PUB565" s="115"/>
      <c r="PUC565" s="115"/>
      <c r="PUD565" s="115"/>
      <c r="PUE565" s="115"/>
      <c r="PUF565" s="115"/>
      <c r="PUG565" s="115"/>
      <c r="PUH565" s="115"/>
      <c r="PUI565" s="115"/>
      <c r="PUJ565" s="115"/>
      <c r="PUK565" s="115"/>
      <c r="PUL565" s="115"/>
      <c r="PUM565" s="115"/>
      <c r="PUN565" s="115"/>
      <c r="PUO565" s="115"/>
      <c r="PUP565" s="115"/>
      <c r="PUQ565" s="115"/>
      <c r="PUR565" s="115"/>
      <c r="PUS565" s="115"/>
      <c r="PUT565" s="115"/>
      <c r="PUU565" s="115"/>
      <c r="PUV565" s="115"/>
      <c r="PUW565" s="115"/>
      <c r="PUX565" s="115"/>
      <c r="PUY565" s="115"/>
      <c r="PUZ565" s="115"/>
      <c r="PVA565" s="115"/>
      <c r="PVB565" s="115"/>
      <c r="PVC565" s="115"/>
      <c r="PVD565" s="115"/>
      <c r="PVE565" s="115"/>
      <c r="PVF565" s="115"/>
      <c r="PVG565" s="115"/>
      <c r="PVH565" s="115"/>
      <c r="PVI565" s="115"/>
      <c r="PVJ565" s="115"/>
      <c r="PVK565" s="115"/>
      <c r="PVL565" s="115"/>
      <c r="PVM565" s="115"/>
      <c r="PVN565" s="115"/>
      <c r="PVO565" s="115"/>
      <c r="PVP565" s="115"/>
      <c r="PVQ565" s="115"/>
      <c r="PVR565" s="115"/>
      <c r="PVS565" s="115"/>
      <c r="PVT565" s="115"/>
      <c r="PVU565" s="115"/>
      <c r="PVV565" s="115"/>
      <c r="PVW565" s="115"/>
      <c r="PVX565" s="115"/>
      <c r="PVY565" s="115"/>
      <c r="PVZ565" s="115"/>
      <c r="PWA565" s="115"/>
      <c r="PWB565" s="115"/>
      <c r="PWC565" s="115"/>
      <c r="PWD565" s="115"/>
      <c r="PWE565" s="115"/>
      <c r="PWF565" s="115"/>
      <c r="PWG565" s="115"/>
      <c r="PWH565" s="115"/>
      <c r="PWI565" s="115"/>
      <c r="PWJ565" s="115"/>
      <c r="PWK565" s="115"/>
      <c r="PWL565" s="115"/>
      <c r="PWM565" s="115"/>
      <c r="PWN565" s="115"/>
      <c r="PWO565" s="115"/>
      <c r="PWP565" s="115"/>
      <c r="PWQ565" s="115"/>
      <c r="PWR565" s="115"/>
      <c r="PWS565" s="115"/>
      <c r="PWT565" s="115"/>
      <c r="PWU565" s="115"/>
      <c r="PWV565" s="115"/>
      <c r="PWW565" s="115"/>
      <c r="PWX565" s="115"/>
      <c r="PWY565" s="115"/>
      <c r="PWZ565" s="115"/>
      <c r="PXA565" s="115"/>
      <c r="PXB565" s="115"/>
      <c r="PXC565" s="115"/>
      <c r="PXD565" s="115"/>
      <c r="PXE565" s="115"/>
      <c r="PXF565" s="115"/>
      <c r="PXG565" s="115"/>
      <c r="PXH565" s="115"/>
      <c r="PXI565" s="115"/>
      <c r="PXJ565" s="115"/>
      <c r="PXK565" s="115"/>
      <c r="PXL565" s="115"/>
      <c r="PXM565" s="115"/>
      <c r="PXN565" s="115"/>
      <c r="PXO565" s="115"/>
      <c r="PXP565" s="115"/>
      <c r="PXQ565" s="115"/>
      <c r="PXR565" s="115"/>
      <c r="PXS565" s="115"/>
      <c r="PXT565" s="115"/>
      <c r="PXU565" s="115"/>
      <c r="PXV565" s="115"/>
      <c r="PXW565" s="115"/>
      <c r="PXX565" s="115"/>
      <c r="PXY565" s="115"/>
      <c r="PXZ565" s="115"/>
      <c r="PYA565" s="115"/>
      <c r="PYB565" s="115"/>
      <c r="PYC565" s="115"/>
      <c r="PYD565" s="115"/>
      <c r="PYE565" s="115"/>
      <c r="PYF565" s="115"/>
      <c r="PYG565" s="115"/>
      <c r="PYH565" s="115"/>
      <c r="PYI565" s="115"/>
      <c r="PYJ565" s="115"/>
      <c r="PYK565" s="115"/>
      <c r="PYL565" s="115"/>
      <c r="PYM565" s="115"/>
      <c r="PYN565" s="115"/>
      <c r="PYO565" s="115"/>
      <c r="PYP565" s="115"/>
      <c r="PYQ565" s="115"/>
      <c r="PYR565" s="115"/>
      <c r="PYS565" s="115"/>
      <c r="PYT565" s="115"/>
      <c r="PYU565" s="115"/>
      <c r="PYV565" s="115"/>
      <c r="PYW565" s="115"/>
      <c r="PYX565" s="115"/>
      <c r="PYY565" s="115"/>
      <c r="PYZ565" s="115"/>
      <c r="PZA565" s="115"/>
      <c r="PZB565" s="115"/>
      <c r="PZC565" s="115"/>
      <c r="PZD565" s="115"/>
      <c r="PZE565" s="115"/>
      <c r="PZF565" s="115"/>
      <c r="PZG565" s="115"/>
      <c r="PZH565" s="115"/>
      <c r="PZI565" s="115"/>
      <c r="PZJ565" s="115"/>
      <c r="PZK565" s="115"/>
      <c r="PZL565" s="115"/>
      <c r="PZM565" s="115"/>
      <c r="PZN565" s="115"/>
      <c r="PZO565" s="115"/>
      <c r="PZP565" s="115"/>
      <c r="PZQ565" s="115"/>
      <c r="PZR565" s="115"/>
      <c r="PZS565" s="115"/>
      <c r="PZT565" s="115"/>
      <c r="PZU565" s="115"/>
      <c r="PZV565" s="115"/>
      <c r="PZW565" s="115"/>
      <c r="PZX565" s="115"/>
      <c r="PZY565" s="115"/>
      <c r="PZZ565" s="115"/>
      <c r="QAA565" s="115"/>
      <c r="QAB565" s="115"/>
      <c r="QAC565" s="115"/>
      <c r="QAD565" s="115"/>
      <c r="QAE565" s="115"/>
      <c r="QAF565" s="115"/>
      <c r="QAG565" s="115"/>
      <c r="QAH565" s="115"/>
      <c r="QAI565" s="115"/>
      <c r="QAJ565" s="115"/>
      <c r="QAK565" s="115"/>
      <c r="QAL565" s="115"/>
      <c r="QAM565" s="115"/>
      <c r="QAN565" s="115"/>
      <c r="QAO565" s="115"/>
      <c r="QAP565" s="115"/>
      <c r="QAQ565" s="115"/>
      <c r="QAR565" s="115"/>
      <c r="QAS565" s="115"/>
      <c r="QAT565" s="115"/>
      <c r="QAU565" s="115"/>
      <c r="QAV565" s="115"/>
      <c r="QAW565" s="115"/>
      <c r="QAX565" s="115"/>
      <c r="QAY565" s="115"/>
      <c r="QAZ565" s="115"/>
      <c r="QBA565" s="115"/>
      <c r="QBB565" s="115"/>
      <c r="QBC565" s="115"/>
      <c r="QBD565" s="115"/>
      <c r="QBE565" s="115"/>
      <c r="QBF565" s="115"/>
      <c r="QBG565" s="115"/>
      <c r="QBH565" s="115"/>
      <c r="QBI565" s="115"/>
      <c r="QBJ565" s="115"/>
      <c r="QBK565" s="115"/>
      <c r="QBL565" s="115"/>
      <c r="QBM565" s="115"/>
      <c r="QBN565" s="115"/>
      <c r="QBO565" s="115"/>
      <c r="QBP565" s="115"/>
      <c r="QBQ565" s="115"/>
      <c r="QBR565" s="115"/>
      <c r="QBS565" s="115"/>
      <c r="QBT565" s="115"/>
      <c r="QBU565" s="115"/>
      <c r="QBV565" s="115"/>
      <c r="QBW565" s="115"/>
      <c r="QBX565" s="115"/>
      <c r="QBY565" s="115"/>
      <c r="QBZ565" s="115"/>
      <c r="QCA565" s="115"/>
      <c r="QCB565" s="115"/>
      <c r="QCC565" s="115"/>
      <c r="QCD565" s="115"/>
      <c r="QCE565" s="115"/>
      <c r="QCF565" s="115"/>
      <c r="QCG565" s="115"/>
      <c r="QCH565" s="115"/>
      <c r="QCI565" s="115"/>
      <c r="QCJ565" s="115"/>
      <c r="QCK565" s="115"/>
      <c r="QCL565" s="115"/>
      <c r="QCM565" s="115"/>
      <c r="QCN565" s="115"/>
      <c r="QCO565" s="115"/>
      <c r="QCP565" s="115"/>
      <c r="QCQ565" s="115"/>
      <c r="QCR565" s="115"/>
      <c r="QCS565" s="115"/>
      <c r="QCT565" s="115"/>
      <c r="QCU565" s="115"/>
      <c r="QCV565" s="115"/>
      <c r="QCW565" s="115"/>
      <c r="QCX565" s="115"/>
      <c r="QCY565" s="115"/>
      <c r="QCZ565" s="115"/>
      <c r="QDA565" s="115"/>
      <c r="QDB565" s="115"/>
      <c r="QDC565" s="115"/>
      <c r="QDD565" s="115"/>
      <c r="QDE565" s="115"/>
      <c r="QDF565" s="115"/>
      <c r="QDG565" s="115"/>
      <c r="QDH565" s="115"/>
      <c r="QDI565" s="115"/>
      <c r="QDJ565" s="115"/>
      <c r="QDK565" s="115"/>
      <c r="QDL565" s="115"/>
      <c r="QDM565" s="115"/>
      <c r="QDN565" s="115"/>
      <c r="QDO565" s="115"/>
      <c r="QDP565" s="115"/>
      <c r="QDQ565" s="115"/>
      <c r="QDR565" s="115"/>
      <c r="QDS565" s="115"/>
      <c r="QDT565" s="115"/>
      <c r="QDU565" s="115"/>
      <c r="QDV565" s="115"/>
      <c r="QDW565" s="115"/>
      <c r="QDX565" s="115"/>
      <c r="QDY565" s="115"/>
      <c r="QDZ565" s="115"/>
      <c r="QEA565" s="115"/>
      <c r="QEB565" s="115"/>
      <c r="QEC565" s="115"/>
      <c r="QED565" s="115"/>
      <c r="QEE565" s="115"/>
      <c r="QEF565" s="115"/>
      <c r="QEG565" s="115"/>
      <c r="QEH565" s="115"/>
      <c r="QEI565" s="115"/>
      <c r="QEJ565" s="115"/>
      <c r="QEK565" s="115"/>
      <c r="QEL565" s="115"/>
      <c r="QEM565" s="115"/>
      <c r="QEN565" s="115"/>
      <c r="QEO565" s="115"/>
      <c r="QEP565" s="115"/>
      <c r="QEQ565" s="115"/>
      <c r="QER565" s="115"/>
      <c r="QES565" s="115"/>
      <c r="QET565" s="115"/>
      <c r="QEU565" s="115"/>
      <c r="QEV565" s="115"/>
      <c r="QEW565" s="115"/>
      <c r="QEX565" s="115"/>
      <c r="QEY565" s="115"/>
      <c r="QEZ565" s="115"/>
      <c r="QFA565" s="115"/>
      <c r="QFB565" s="115"/>
      <c r="QFC565" s="115"/>
      <c r="QFD565" s="115"/>
      <c r="QFE565" s="115"/>
      <c r="QFF565" s="115"/>
      <c r="QFG565" s="115"/>
      <c r="QFH565" s="115"/>
      <c r="QFI565" s="115"/>
      <c r="QFJ565" s="115"/>
      <c r="QFK565" s="115"/>
      <c r="QFL565" s="115"/>
      <c r="QFM565" s="115"/>
      <c r="QFN565" s="115"/>
      <c r="QFO565" s="115"/>
      <c r="QFP565" s="115"/>
      <c r="QFQ565" s="115"/>
      <c r="QFR565" s="115"/>
      <c r="QFS565" s="115"/>
      <c r="QFT565" s="115"/>
      <c r="QFU565" s="115"/>
      <c r="QFV565" s="115"/>
      <c r="QFW565" s="115"/>
      <c r="QFX565" s="115"/>
      <c r="QFY565" s="115"/>
      <c r="QFZ565" s="115"/>
      <c r="QGA565" s="115"/>
      <c r="QGB565" s="115"/>
      <c r="QGC565" s="115"/>
      <c r="QGD565" s="115"/>
      <c r="QGE565" s="115"/>
      <c r="QGF565" s="115"/>
      <c r="QGG565" s="115"/>
      <c r="QGH565" s="115"/>
      <c r="QGI565" s="115"/>
      <c r="QGJ565" s="115"/>
      <c r="QGK565" s="115"/>
      <c r="QGL565" s="115"/>
      <c r="QGM565" s="115"/>
      <c r="QGN565" s="115"/>
      <c r="QGO565" s="115"/>
      <c r="QGP565" s="115"/>
      <c r="QGQ565" s="115"/>
      <c r="QGR565" s="115"/>
      <c r="QGS565" s="115"/>
      <c r="QGT565" s="115"/>
      <c r="QGU565" s="115"/>
      <c r="QGV565" s="115"/>
      <c r="QGW565" s="115"/>
      <c r="QGX565" s="115"/>
      <c r="QGY565" s="115"/>
      <c r="QGZ565" s="115"/>
      <c r="QHA565" s="115"/>
      <c r="QHB565" s="115"/>
      <c r="QHC565" s="115"/>
      <c r="QHD565" s="115"/>
      <c r="QHE565" s="115"/>
      <c r="QHF565" s="115"/>
      <c r="QHG565" s="115"/>
      <c r="QHH565" s="115"/>
      <c r="QHI565" s="115"/>
      <c r="QHJ565" s="115"/>
      <c r="QHK565" s="115"/>
      <c r="QHL565" s="115"/>
      <c r="QHM565" s="115"/>
      <c r="QHN565" s="115"/>
      <c r="QHO565" s="115"/>
      <c r="QHP565" s="115"/>
      <c r="QHQ565" s="115"/>
      <c r="QHR565" s="115"/>
      <c r="QHS565" s="115"/>
      <c r="QHT565" s="115"/>
      <c r="QHU565" s="115"/>
      <c r="QHV565" s="115"/>
      <c r="QHW565" s="115"/>
      <c r="QHX565" s="115"/>
      <c r="QHY565" s="115"/>
      <c r="QHZ565" s="115"/>
      <c r="QIA565" s="115"/>
      <c r="QIB565" s="115"/>
      <c r="QIC565" s="115"/>
      <c r="QID565" s="115"/>
      <c r="QIE565" s="115"/>
      <c r="QIF565" s="115"/>
      <c r="QIG565" s="115"/>
      <c r="QIH565" s="115"/>
      <c r="QII565" s="115"/>
      <c r="QIJ565" s="115"/>
      <c r="QIK565" s="115"/>
      <c r="QIL565" s="115"/>
      <c r="QIM565" s="115"/>
      <c r="QIN565" s="115"/>
      <c r="QIO565" s="115"/>
      <c r="QIP565" s="115"/>
      <c r="QIQ565" s="115"/>
      <c r="QIR565" s="115"/>
      <c r="QIS565" s="115"/>
      <c r="QIT565" s="115"/>
      <c r="QIU565" s="115"/>
      <c r="QIV565" s="115"/>
      <c r="QIW565" s="115"/>
      <c r="QIX565" s="115"/>
      <c r="QIY565" s="115"/>
      <c r="QIZ565" s="115"/>
      <c r="QJA565" s="115"/>
      <c r="QJB565" s="115"/>
      <c r="QJC565" s="115"/>
      <c r="QJD565" s="115"/>
      <c r="QJE565" s="115"/>
      <c r="QJF565" s="115"/>
      <c r="QJG565" s="115"/>
      <c r="QJH565" s="115"/>
      <c r="QJI565" s="115"/>
      <c r="QJJ565" s="115"/>
      <c r="QJK565" s="115"/>
      <c r="QJL565" s="115"/>
      <c r="QJM565" s="115"/>
      <c r="QJN565" s="115"/>
      <c r="QJO565" s="115"/>
      <c r="QJP565" s="115"/>
      <c r="QJQ565" s="115"/>
      <c r="QJR565" s="115"/>
      <c r="QJS565" s="115"/>
      <c r="QJT565" s="115"/>
      <c r="QJU565" s="115"/>
      <c r="QJV565" s="115"/>
      <c r="QJW565" s="115"/>
      <c r="QJX565" s="115"/>
      <c r="QJY565" s="115"/>
      <c r="QJZ565" s="115"/>
      <c r="QKA565" s="115"/>
      <c r="QKB565" s="115"/>
      <c r="QKC565" s="115"/>
      <c r="QKD565" s="115"/>
      <c r="QKE565" s="115"/>
      <c r="QKF565" s="115"/>
      <c r="QKG565" s="115"/>
      <c r="QKH565" s="115"/>
      <c r="QKI565" s="115"/>
      <c r="QKJ565" s="115"/>
      <c r="QKK565" s="115"/>
      <c r="QKL565" s="115"/>
      <c r="QKM565" s="115"/>
      <c r="QKN565" s="115"/>
      <c r="QKO565" s="115"/>
      <c r="QKP565" s="115"/>
      <c r="QKQ565" s="115"/>
      <c r="QKR565" s="115"/>
      <c r="QKS565" s="115"/>
      <c r="QKT565" s="115"/>
      <c r="QKU565" s="115"/>
      <c r="QKV565" s="115"/>
      <c r="QKW565" s="115"/>
      <c r="QKX565" s="115"/>
      <c r="QKY565" s="115"/>
      <c r="QKZ565" s="115"/>
      <c r="QLA565" s="115"/>
      <c r="QLB565" s="115"/>
      <c r="QLC565" s="115"/>
      <c r="QLD565" s="115"/>
      <c r="QLE565" s="115"/>
      <c r="QLF565" s="115"/>
      <c r="QLG565" s="115"/>
      <c r="QLH565" s="115"/>
      <c r="QLI565" s="115"/>
      <c r="QLJ565" s="115"/>
      <c r="QLK565" s="115"/>
      <c r="QLL565" s="115"/>
      <c r="QLM565" s="115"/>
      <c r="QLN565" s="115"/>
      <c r="QLO565" s="115"/>
      <c r="QLP565" s="115"/>
      <c r="QLQ565" s="115"/>
      <c r="QLR565" s="115"/>
      <c r="QLS565" s="115"/>
      <c r="QLT565" s="115"/>
      <c r="QLU565" s="115"/>
      <c r="QLV565" s="115"/>
      <c r="QLW565" s="115"/>
      <c r="QLX565" s="115"/>
      <c r="QLY565" s="115"/>
      <c r="QLZ565" s="115"/>
      <c r="QMA565" s="115"/>
      <c r="QMB565" s="115"/>
      <c r="QMC565" s="115"/>
      <c r="QMD565" s="115"/>
      <c r="QME565" s="115"/>
      <c r="QMF565" s="115"/>
      <c r="QMG565" s="115"/>
      <c r="QMH565" s="115"/>
      <c r="QMI565" s="115"/>
      <c r="QMJ565" s="115"/>
      <c r="QMK565" s="115"/>
      <c r="QML565" s="115"/>
      <c r="QMM565" s="115"/>
      <c r="QMN565" s="115"/>
      <c r="QMO565" s="115"/>
      <c r="QMP565" s="115"/>
      <c r="QMQ565" s="115"/>
      <c r="QMR565" s="115"/>
      <c r="QMS565" s="115"/>
      <c r="QMT565" s="115"/>
      <c r="QMU565" s="115"/>
      <c r="QMV565" s="115"/>
      <c r="QMW565" s="115"/>
      <c r="QMX565" s="115"/>
      <c r="QMY565" s="115"/>
      <c r="QMZ565" s="115"/>
      <c r="QNA565" s="115"/>
      <c r="QNB565" s="115"/>
      <c r="QNC565" s="115"/>
      <c r="QND565" s="115"/>
      <c r="QNE565" s="115"/>
      <c r="QNF565" s="115"/>
      <c r="QNG565" s="115"/>
      <c r="QNH565" s="115"/>
      <c r="QNI565" s="115"/>
      <c r="QNJ565" s="115"/>
      <c r="QNK565" s="115"/>
      <c r="QNL565" s="115"/>
      <c r="QNM565" s="115"/>
      <c r="QNN565" s="115"/>
      <c r="QNO565" s="115"/>
      <c r="QNP565" s="115"/>
      <c r="QNQ565" s="115"/>
      <c r="QNR565" s="115"/>
      <c r="QNS565" s="115"/>
      <c r="QNT565" s="115"/>
      <c r="QNU565" s="115"/>
      <c r="QNV565" s="115"/>
      <c r="QNW565" s="115"/>
      <c r="QNX565" s="115"/>
      <c r="QNY565" s="115"/>
      <c r="QNZ565" s="115"/>
      <c r="QOA565" s="115"/>
      <c r="QOB565" s="115"/>
      <c r="QOC565" s="115"/>
      <c r="QOD565" s="115"/>
      <c r="QOE565" s="115"/>
      <c r="QOF565" s="115"/>
      <c r="QOG565" s="115"/>
      <c r="QOH565" s="115"/>
      <c r="QOI565" s="115"/>
      <c r="QOJ565" s="115"/>
      <c r="QOK565" s="115"/>
      <c r="QOL565" s="115"/>
      <c r="QOM565" s="115"/>
      <c r="QON565" s="115"/>
      <c r="QOO565" s="115"/>
      <c r="QOP565" s="115"/>
      <c r="QOQ565" s="115"/>
      <c r="QOR565" s="115"/>
      <c r="QOS565" s="115"/>
      <c r="QOT565" s="115"/>
      <c r="QOU565" s="115"/>
      <c r="QOV565" s="115"/>
      <c r="QOW565" s="115"/>
      <c r="QOX565" s="115"/>
      <c r="QOY565" s="115"/>
      <c r="QOZ565" s="115"/>
      <c r="QPA565" s="115"/>
      <c r="QPB565" s="115"/>
      <c r="QPC565" s="115"/>
      <c r="QPD565" s="115"/>
      <c r="QPE565" s="115"/>
      <c r="QPF565" s="115"/>
      <c r="QPG565" s="115"/>
      <c r="QPH565" s="115"/>
      <c r="QPI565" s="115"/>
      <c r="QPJ565" s="115"/>
      <c r="QPK565" s="115"/>
      <c r="QPL565" s="115"/>
      <c r="QPM565" s="115"/>
      <c r="QPN565" s="115"/>
      <c r="QPO565" s="115"/>
      <c r="QPP565" s="115"/>
      <c r="QPQ565" s="115"/>
      <c r="QPR565" s="115"/>
      <c r="QPS565" s="115"/>
      <c r="QPT565" s="115"/>
      <c r="QPU565" s="115"/>
      <c r="QPV565" s="115"/>
      <c r="QPW565" s="115"/>
      <c r="QPX565" s="115"/>
      <c r="QPY565" s="115"/>
      <c r="QPZ565" s="115"/>
      <c r="QQA565" s="115"/>
      <c r="QQB565" s="115"/>
      <c r="QQC565" s="115"/>
      <c r="QQD565" s="115"/>
      <c r="QQE565" s="115"/>
      <c r="QQF565" s="115"/>
      <c r="QQG565" s="115"/>
      <c r="QQH565" s="115"/>
      <c r="QQI565" s="115"/>
      <c r="QQJ565" s="115"/>
      <c r="QQK565" s="115"/>
      <c r="QQL565" s="115"/>
      <c r="QQM565" s="115"/>
      <c r="QQN565" s="115"/>
      <c r="QQO565" s="115"/>
      <c r="QQP565" s="115"/>
      <c r="QQQ565" s="115"/>
      <c r="QQR565" s="115"/>
      <c r="QQS565" s="115"/>
      <c r="QQT565" s="115"/>
      <c r="QQU565" s="115"/>
      <c r="QQV565" s="115"/>
      <c r="QQW565" s="115"/>
      <c r="QQX565" s="115"/>
      <c r="QQY565" s="115"/>
      <c r="QQZ565" s="115"/>
      <c r="QRA565" s="115"/>
      <c r="QRB565" s="115"/>
      <c r="QRC565" s="115"/>
      <c r="QRD565" s="115"/>
      <c r="QRE565" s="115"/>
      <c r="QRF565" s="115"/>
      <c r="QRG565" s="115"/>
      <c r="QRH565" s="115"/>
      <c r="QRI565" s="115"/>
      <c r="QRJ565" s="115"/>
      <c r="QRK565" s="115"/>
      <c r="QRL565" s="115"/>
      <c r="QRM565" s="115"/>
      <c r="QRN565" s="115"/>
      <c r="QRO565" s="115"/>
      <c r="QRP565" s="115"/>
      <c r="QRQ565" s="115"/>
      <c r="QRR565" s="115"/>
      <c r="QRS565" s="115"/>
      <c r="QRT565" s="115"/>
      <c r="QRU565" s="115"/>
      <c r="QRV565" s="115"/>
      <c r="QRW565" s="115"/>
      <c r="QRX565" s="115"/>
      <c r="QRY565" s="115"/>
      <c r="QRZ565" s="115"/>
      <c r="QSA565" s="115"/>
      <c r="QSB565" s="115"/>
      <c r="QSC565" s="115"/>
      <c r="QSD565" s="115"/>
      <c r="QSE565" s="115"/>
      <c r="QSF565" s="115"/>
      <c r="QSG565" s="115"/>
      <c r="QSH565" s="115"/>
      <c r="QSI565" s="115"/>
      <c r="QSJ565" s="115"/>
      <c r="QSK565" s="115"/>
      <c r="QSL565" s="115"/>
      <c r="QSM565" s="115"/>
      <c r="QSN565" s="115"/>
      <c r="QSO565" s="115"/>
      <c r="QSP565" s="115"/>
      <c r="QSQ565" s="115"/>
      <c r="QSR565" s="115"/>
      <c r="QSS565" s="115"/>
      <c r="QST565" s="115"/>
      <c r="QSU565" s="115"/>
      <c r="QSV565" s="115"/>
      <c r="QSW565" s="115"/>
      <c r="QSX565" s="115"/>
      <c r="QSY565" s="115"/>
      <c r="QSZ565" s="115"/>
      <c r="QTA565" s="115"/>
      <c r="QTB565" s="115"/>
      <c r="QTC565" s="115"/>
      <c r="QTD565" s="115"/>
      <c r="QTE565" s="115"/>
      <c r="QTF565" s="115"/>
      <c r="QTG565" s="115"/>
      <c r="QTH565" s="115"/>
      <c r="QTI565" s="115"/>
      <c r="QTJ565" s="115"/>
      <c r="QTK565" s="115"/>
      <c r="QTL565" s="115"/>
      <c r="QTM565" s="115"/>
      <c r="QTN565" s="115"/>
      <c r="QTO565" s="115"/>
      <c r="QTP565" s="115"/>
      <c r="QTQ565" s="115"/>
      <c r="QTR565" s="115"/>
      <c r="QTS565" s="115"/>
      <c r="QTT565" s="115"/>
      <c r="QTU565" s="115"/>
      <c r="QTV565" s="115"/>
      <c r="QTW565" s="115"/>
      <c r="QTX565" s="115"/>
      <c r="QTY565" s="115"/>
      <c r="QTZ565" s="115"/>
      <c r="QUA565" s="115"/>
      <c r="QUB565" s="115"/>
      <c r="QUC565" s="115"/>
      <c r="QUD565" s="115"/>
      <c r="QUE565" s="115"/>
      <c r="QUF565" s="115"/>
      <c r="QUG565" s="115"/>
      <c r="QUH565" s="115"/>
      <c r="QUI565" s="115"/>
      <c r="QUJ565" s="115"/>
      <c r="QUK565" s="115"/>
      <c r="QUL565" s="115"/>
      <c r="QUM565" s="115"/>
      <c r="QUN565" s="115"/>
      <c r="QUO565" s="115"/>
      <c r="QUP565" s="115"/>
      <c r="QUQ565" s="115"/>
      <c r="QUR565" s="115"/>
      <c r="QUS565" s="115"/>
      <c r="QUT565" s="115"/>
      <c r="QUU565" s="115"/>
      <c r="QUV565" s="115"/>
      <c r="QUW565" s="115"/>
      <c r="QUX565" s="115"/>
      <c r="QUY565" s="115"/>
      <c r="QUZ565" s="115"/>
      <c r="QVA565" s="115"/>
      <c r="QVB565" s="115"/>
      <c r="QVC565" s="115"/>
      <c r="QVD565" s="115"/>
      <c r="QVE565" s="115"/>
      <c r="QVF565" s="115"/>
      <c r="QVG565" s="115"/>
      <c r="QVH565" s="115"/>
      <c r="QVI565" s="115"/>
      <c r="QVJ565" s="115"/>
      <c r="QVK565" s="115"/>
      <c r="QVL565" s="115"/>
      <c r="QVM565" s="115"/>
      <c r="QVN565" s="115"/>
      <c r="QVO565" s="115"/>
      <c r="QVP565" s="115"/>
      <c r="QVQ565" s="115"/>
      <c r="QVR565" s="115"/>
      <c r="QVS565" s="115"/>
      <c r="QVT565" s="115"/>
      <c r="QVU565" s="115"/>
      <c r="QVV565" s="115"/>
      <c r="QVW565" s="115"/>
      <c r="QVX565" s="115"/>
      <c r="QVY565" s="115"/>
      <c r="QVZ565" s="115"/>
      <c r="QWA565" s="115"/>
      <c r="QWB565" s="115"/>
      <c r="QWC565" s="115"/>
      <c r="QWD565" s="115"/>
      <c r="QWE565" s="115"/>
      <c r="QWF565" s="115"/>
      <c r="QWG565" s="115"/>
      <c r="QWH565" s="115"/>
      <c r="QWI565" s="115"/>
      <c r="QWJ565" s="115"/>
      <c r="QWK565" s="115"/>
      <c r="QWL565" s="115"/>
      <c r="QWM565" s="115"/>
      <c r="QWN565" s="115"/>
      <c r="QWO565" s="115"/>
      <c r="QWP565" s="115"/>
      <c r="QWQ565" s="115"/>
      <c r="QWR565" s="115"/>
      <c r="QWS565" s="115"/>
      <c r="QWT565" s="115"/>
      <c r="QWU565" s="115"/>
      <c r="QWV565" s="115"/>
      <c r="QWW565" s="115"/>
      <c r="QWX565" s="115"/>
      <c r="QWY565" s="115"/>
      <c r="QWZ565" s="115"/>
      <c r="QXA565" s="115"/>
      <c r="QXB565" s="115"/>
      <c r="QXC565" s="115"/>
      <c r="QXD565" s="115"/>
      <c r="QXE565" s="115"/>
      <c r="QXF565" s="115"/>
      <c r="QXG565" s="115"/>
      <c r="QXH565" s="115"/>
      <c r="QXI565" s="115"/>
      <c r="QXJ565" s="115"/>
      <c r="QXK565" s="115"/>
      <c r="QXL565" s="115"/>
      <c r="QXM565" s="115"/>
      <c r="QXN565" s="115"/>
      <c r="QXO565" s="115"/>
      <c r="QXP565" s="115"/>
      <c r="QXQ565" s="115"/>
      <c r="QXR565" s="115"/>
      <c r="QXS565" s="115"/>
      <c r="QXT565" s="115"/>
      <c r="QXU565" s="115"/>
      <c r="QXV565" s="115"/>
      <c r="QXW565" s="115"/>
      <c r="QXX565" s="115"/>
      <c r="QXY565" s="115"/>
      <c r="QXZ565" s="115"/>
      <c r="QYA565" s="115"/>
      <c r="QYB565" s="115"/>
      <c r="QYC565" s="115"/>
      <c r="QYD565" s="115"/>
      <c r="QYE565" s="115"/>
      <c r="QYF565" s="115"/>
      <c r="QYG565" s="115"/>
      <c r="QYH565" s="115"/>
      <c r="QYI565" s="115"/>
      <c r="QYJ565" s="115"/>
      <c r="QYK565" s="115"/>
      <c r="QYL565" s="115"/>
      <c r="QYM565" s="115"/>
      <c r="QYN565" s="115"/>
      <c r="QYO565" s="115"/>
      <c r="QYP565" s="115"/>
      <c r="QYQ565" s="115"/>
      <c r="QYR565" s="115"/>
      <c r="QYS565" s="115"/>
      <c r="QYT565" s="115"/>
      <c r="QYU565" s="115"/>
      <c r="QYV565" s="115"/>
      <c r="QYW565" s="115"/>
      <c r="QYX565" s="115"/>
      <c r="QYY565" s="115"/>
      <c r="QYZ565" s="115"/>
      <c r="QZA565" s="115"/>
      <c r="QZB565" s="115"/>
      <c r="QZC565" s="115"/>
      <c r="QZD565" s="115"/>
      <c r="QZE565" s="115"/>
      <c r="QZF565" s="115"/>
      <c r="QZG565" s="115"/>
      <c r="QZH565" s="115"/>
      <c r="QZI565" s="115"/>
      <c r="QZJ565" s="115"/>
      <c r="QZK565" s="115"/>
      <c r="QZL565" s="115"/>
      <c r="QZM565" s="115"/>
      <c r="QZN565" s="115"/>
      <c r="QZO565" s="115"/>
      <c r="QZP565" s="115"/>
      <c r="QZQ565" s="115"/>
      <c r="QZR565" s="115"/>
      <c r="QZS565" s="115"/>
      <c r="QZT565" s="115"/>
      <c r="QZU565" s="115"/>
      <c r="QZV565" s="115"/>
      <c r="QZW565" s="115"/>
      <c r="QZX565" s="115"/>
      <c r="QZY565" s="115"/>
      <c r="QZZ565" s="115"/>
      <c r="RAA565" s="115"/>
      <c r="RAB565" s="115"/>
      <c r="RAC565" s="115"/>
      <c r="RAD565" s="115"/>
      <c r="RAE565" s="115"/>
      <c r="RAF565" s="115"/>
      <c r="RAG565" s="115"/>
      <c r="RAH565" s="115"/>
      <c r="RAI565" s="115"/>
      <c r="RAJ565" s="115"/>
      <c r="RAK565" s="115"/>
      <c r="RAL565" s="115"/>
      <c r="RAM565" s="115"/>
      <c r="RAN565" s="115"/>
      <c r="RAO565" s="115"/>
      <c r="RAP565" s="115"/>
      <c r="RAQ565" s="115"/>
      <c r="RAR565" s="115"/>
      <c r="RAS565" s="115"/>
      <c r="RAT565" s="115"/>
      <c r="RAU565" s="115"/>
      <c r="RAV565" s="115"/>
      <c r="RAW565" s="115"/>
      <c r="RAX565" s="115"/>
      <c r="RAY565" s="115"/>
      <c r="RAZ565" s="115"/>
      <c r="RBA565" s="115"/>
      <c r="RBB565" s="115"/>
      <c r="RBC565" s="115"/>
      <c r="RBD565" s="115"/>
      <c r="RBE565" s="115"/>
      <c r="RBF565" s="115"/>
      <c r="RBG565" s="115"/>
      <c r="RBH565" s="115"/>
      <c r="RBI565" s="115"/>
      <c r="RBJ565" s="115"/>
      <c r="RBK565" s="115"/>
      <c r="RBL565" s="115"/>
      <c r="RBM565" s="115"/>
      <c r="RBN565" s="115"/>
      <c r="RBO565" s="115"/>
      <c r="RBP565" s="115"/>
      <c r="RBQ565" s="115"/>
      <c r="RBR565" s="115"/>
      <c r="RBS565" s="115"/>
      <c r="RBT565" s="115"/>
      <c r="RBU565" s="115"/>
      <c r="RBV565" s="115"/>
      <c r="RBW565" s="115"/>
      <c r="RBX565" s="115"/>
      <c r="RBY565" s="115"/>
      <c r="RBZ565" s="115"/>
      <c r="RCA565" s="115"/>
      <c r="RCB565" s="115"/>
      <c r="RCC565" s="115"/>
      <c r="RCD565" s="115"/>
      <c r="RCE565" s="115"/>
      <c r="RCF565" s="115"/>
      <c r="RCG565" s="115"/>
      <c r="RCH565" s="115"/>
      <c r="RCI565" s="115"/>
      <c r="RCJ565" s="115"/>
      <c r="RCK565" s="115"/>
      <c r="RCL565" s="115"/>
      <c r="RCM565" s="115"/>
      <c r="RCN565" s="115"/>
      <c r="RCO565" s="115"/>
      <c r="RCP565" s="115"/>
      <c r="RCQ565" s="115"/>
      <c r="RCR565" s="115"/>
      <c r="RCS565" s="115"/>
      <c r="RCT565" s="115"/>
      <c r="RCU565" s="115"/>
      <c r="RCV565" s="115"/>
      <c r="RCW565" s="115"/>
      <c r="RCX565" s="115"/>
      <c r="RCY565" s="115"/>
      <c r="RCZ565" s="115"/>
      <c r="RDA565" s="115"/>
      <c r="RDB565" s="115"/>
      <c r="RDC565" s="115"/>
      <c r="RDD565" s="115"/>
      <c r="RDE565" s="115"/>
      <c r="RDF565" s="115"/>
      <c r="RDG565" s="115"/>
      <c r="RDH565" s="115"/>
      <c r="RDI565" s="115"/>
      <c r="RDJ565" s="115"/>
      <c r="RDK565" s="115"/>
      <c r="RDL565" s="115"/>
      <c r="RDM565" s="115"/>
      <c r="RDN565" s="115"/>
      <c r="RDO565" s="115"/>
      <c r="RDP565" s="115"/>
      <c r="RDQ565" s="115"/>
      <c r="RDR565" s="115"/>
      <c r="RDS565" s="115"/>
      <c r="RDT565" s="115"/>
      <c r="RDU565" s="115"/>
      <c r="RDV565" s="115"/>
      <c r="RDW565" s="115"/>
      <c r="RDX565" s="115"/>
      <c r="RDY565" s="115"/>
      <c r="RDZ565" s="115"/>
      <c r="REA565" s="115"/>
      <c r="REB565" s="115"/>
      <c r="REC565" s="115"/>
      <c r="RED565" s="115"/>
      <c r="REE565" s="115"/>
      <c r="REF565" s="115"/>
      <c r="REG565" s="115"/>
      <c r="REH565" s="115"/>
      <c r="REI565" s="115"/>
      <c r="REJ565" s="115"/>
      <c r="REK565" s="115"/>
      <c r="REL565" s="115"/>
      <c r="REM565" s="115"/>
      <c r="REN565" s="115"/>
      <c r="REO565" s="115"/>
      <c r="REP565" s="115"/>
      <c r="REQ565" s="115"/>
      <c r="RER565" s="115"/>
      <c r="RES565" s="115"/>
      <c r="RET565" s="115"/>
      <c r="REU565" s="115"/>
      <c r="REV565" s="115"/>
      <c r="REW565" s="115"/>
      <c r="REX565" s="115"/>
      <c r="REY565" s="115"/>
      <c r="REZ565" s="115"/>
      <c r="RFA565" s="115"/>
      <c r="RFB565" s="115"/>
      <c r="RFC565" s="115"/>
      <c r="RFD565" s="115"/>
      <c r="RFE565" s="115"/>
      <c r="RFF565" s="115"/>
      <c r="RFG565" s="115"/>
      <c r="RFH565" s="115"/>
      <c r="RFI565" s="115"/>
      <c r="RFJ565" s="115"/>
      <c r="RFK565" s="115"/>
      <c r="RFL565" s="115"/>
      <c r="RFM565" s="115"/>
      <c r="RFN565" s="115"/>
      <c r="RFO565" s="115"/>
      <c r="RFP565" s="115"/>
      <c r="RFQ565" s="115"/>
      <c r="RFR565" s="115"/>
      <c r="RFS565" s="115"/>
      <c r="RFT565" s="115"/>
      <c r="RFU565" s="115"/>
      <c r="RFV565" s="115"/>
      <c r="RFW565" s="115"/>
      <c r="RFX565" s="115"/>
      <c r="RFY565" s="115"/>
      <c r="RFZ565" s="115"/>
      <c r="RGA565" s="115"/>
      <c r="RGB565" s="115"/>
      <c r="RGC565" s="115"/>
      <c r="RGD565" s="115"/>
      <c r="RGE565" s="115"/>
      <c r="RGF565" s="115"/>
      <c r="RGG565" s="115"/>
      <c r="RGH565" s="115"/>
      <c r="RGI565" s="115"/>
      <c r="RGJ565" s="115"/>
      <c r="RGK565" s="115"/>
      <c r="RGL565" s="115"/>
      <c r="RGM565" s="115"/>
      <c r="RGN565" s="115"/>
      <c r="RGO565" s="115"/>
      <c r="RGP565" s="115"/>
      <c r="RGQ565" s="115"/>
      <c r="RGR565" s="115"/>
      <c r="RGS565" s="115"/>
      <c r="RGT565" s="115"/>
      <c r="RGU565" s="115"/>
      <c r="RGV565" s="115"/>
      <c r="RGW565" s="115"/>
      <c r="RGX565" s="115"/>
      <c r="RGY565" s="115"/>
      <c r="RGZ565" s="115"/>
      <c r="RHA565" s="115"/>
      <c r="RHB565" s="115"/>
      <c r="RHC565" s="115"/>
      <c r="RHD565" s="115"/>
      <c r="RHE565" s="115"/>
      <c r="RHF565" s="115"/>
      <c r="RHG565" s="115"/>
      <c r="RHH565" s="115"/>
      <c r="RHI565" s="115"/>
      <c r="RHJ565" s="115"/>
      <c r="RHK565" s="115"/>
      <c r="RHL565" s="115"/>
      <c r="RHM565" s="115"/>
      <c r="RHN565" s="115"/>
      <c r="RHO565" s="115"/>
      <c r="RHP565" s="115"/>
      <c r="RHQ565" s="115"/>
      <c r="RHR565" s="115"/>
      <c r="RHS565" s="115"/>
      <c r="RHT565" s="115"/>
      <c r="RHU565" s="115"/>
      <c r="RHV565" s="115"/>
      <c r="RHW565" s="115"/>
      <c r="RHX565" s="115"/>
      <c r="RHY565" s="115"/>
      <c r="RHZ565" s="115"/>
      <c r="RIA565" s="115"/>
      <c r="RIB565" s="115"/>
      <c r="RIC565" s="115"/>
      <c r="RID565" s="115"/>
      <c r="RIE565" s="115"/>
      <c r="RIF565" s="115"/>
      <c r="RIG565" s="115"/>
      <c r="RIH565" s="115"/>
      <c r="RII565" s="115"/>
      <c r="RIJ565" s="115"/>
      <c r="RIK565" s="115"/>
      <c r="RIL565" s="115"/>
      <c r="RIM565" s="115"/>
      <c r="RIN565" s="115"/>
      <c r="RIO565" s="115"/>
      <c r="RIP565" s="115"/>
      <c r="RIQ565" s="115"/>
      <c r="RIR565" s="115"/>
      <c r="RIS565" s="115"/>
      <c r="RIT565" s="115"/>
      <c r="RIU565" s="115"/>
      <c r="RIV565" s="115"/>
      <c r="RIW565" s="115"/>
      <c r="RIX565" s="115"/>
      <c r="RIY565" s="115"/>
      <c r="RIZ565" s="115"/>
      <c r="RJA565" s="115"/>
      <c r="RJB565" s="115"/>
      <c r="RJC565" s="115"/>
      <c r="RJD565" s="115"/>
      <c r="RJE565" s="115"/>
      <c r="RJF565" s="115"/>
      <c r="RJG565" s="115"/>
      <c r="RJH565" s="115"/>
      <c r="RJI565" s="115"/>
      <c r="RJJ565" s="115"/>
      <c r="RJK565" s="115"/>
      <c r="RJL565" s="115"/>
      <c r="RJM565" s="115"/>
      <c r="RJN565" s="115"/>
      <c r="RJO565" s="115"/>
      <c r="RJP565" s="115"/>
      <c r="RJQ565" s="115"/>
      <c r="RJR565" s="115"/>
      <c r="RJS565" s="115"/>
      <c r="RJT565" s="115"/>
      <c r="RJU565" s="115"/>
      <c r="RJV565" s="115"/>
      <c r="RJW565" s="115"/>
      <c r="RJX565" s="115"/>
      <c r="RJY565" s="115"/>
      <c r="RJZ565" s="115"/>
      <c r="RKA565" s="115"/>
      <c r="RKB565" s="115"/>
      <c r="RKC565" s="115"/>
      <c r="RKD565" s="115"/>
      <c r="RKE565" s="115"/>
      <c r="RKF565" s="115"/>
      <c r="RKG565" s="115"/>
      <c r="RKH565" s="115"/>
      <c r="RKI565" s="115"/>
      <c r="RKJ565" s="115"/>
      <c r="RKK565" s="115"/>
      <c r="RKL565" s="115"/>
      <c r="RKM565" s="115"/>
      <c r="RKN565" s="115"/>
      <c r="RKO565" s="115"/>
      <c r="RKP565" s="115"/>
      <c r="RKQ565" s="115"/>
      <c r="RKR565" s="115"/>
      <c r="RKS565" s="115"/>
      <c r="RKT565" s="115"/>
      <c r="RKU565" s="115"/>
      <c r="RKV565" s="115"/>
      <c r="RKW565" s="115"/>
      <c r="RKX565" s="115"/>
      <c r="RKY565" s="115"/>
      <c r="RKZ565" s="115"/>
      <c r="RLA565" s="115"/>
      <c r="RLB565" s="115"/>
      <c r="RLC565" s="115"/>
      <c r="RLD565" s="115"/>
      <c r="RLE565" s="115"/>
      <c r="RLF565" s="115"/>
      <c r="RLG565" s="115"/>
      <c r="RLH565" s="115"/>
      <c r="RLI565" s="115"/>
      <c r="RLJ565" s="115"/>
      <c r="RLK565" s="115"/>
      <c r="RLL565" s="115"/>
      <c r="RLM565" s="115"/>
      <c r="RLN565" s="115"/>
      <c r="RLO565" s="115"/>
      <c r="RLP565" s="115"/>
      <c r="RLQ565" s="115"/>
      <c r="RLR565" s="115"/>
      <c r="RLS565" s="115"/>
      <c r="RLT565" s="115"/>
      <c r="RLU565" s="115"/>
      <c r="RLV565" s="115"/>
      <c r="RLW565" s="115"/>
      <c r="RLX565" s="115"/>
      <c r="RLY565" s="115"/>
      <c r="RLZ565" s="115"/>
      <c r="RMA565" s="115"/>
      <c r="RMB565" s="115"/>
      <c r="RMC565" s="115"/>
      <c r="RMD565" s="115"/>
      <c r="RME565" s="115"/>
      <c r="RMF565" s="115"/>
      <c r="RMG565" s="115"/>
      <c r="RMH565" s="115"/>
      <c r="RMI565" s="115"/>
      <c r="RMJ565" s="115"/>
      <c r="RMK565" s="115"/>
      <c r="RML565" s="115"/>
      <c r="RMM565" s="115"/>
      <c r="RMN565" s="115"/>
      <c r="RMO565" s="115"/>
      <c r="RMP565" s="115"/>
      <c r="RMQ565" s="115"/>
      <c r="RMR565" s="115"/>
      <c r="RMS565" s="115"/>
      <c r="RMT565" s="115"/>
      <c r="RMU565" s="115"/>
      <c r="RMV565" s="115"/>
      <c r="RMW565" s="115"/>
      <c r="RMX565" s="115"/>
      <c r="RMY565" s="115"/>
      <c r="RMZ565" s="115"/>
      <c r="RNA565" s="115"/>
      <c r="RNB565" s="115"/>
      <c r="RNC565" s="115"/>
      <c r="RND565" s="115"/>
      <c r="RNE565" s="115"/>
      <c r="RNF565" s="115"/>
      <c r="RNG565" s="115"/>
      <c r="RNH565" s="115"/>
      <c r="RNI565" s="115"/>
      <c r="RNJ565" s="115"/>
      <c r="RNK565" s="115"/>
      <c r="RNL565" s="115"/>
      <c r="RNM565" s="115"/>
      <c r="RNN565" s="115"/>
      <c r="RNO565" s="115"/>
      <c r="RNP565" s="115"/>
      <c r="RNQ565" s="115"/>
      <c r="RNR565" s="115"/>
      <c r="RNS565" s="115"/>
      <c r="RNT565" s="115"/>
      <c r="RNU565" s="115"/>
      <c r="RNV565" s="115"/>
      <c r="RNW565" s="115"/>
      <c r="RNX565" s="115"/>
      <c r="RNY565" s="115"/>
      <c r="RNZ565" s="115"/>
      <c r="ROA565" s="115"/>
      <c r="ROB565" s="115"/>
      <c r="ROC565" s="115"/>
      <c r="ROD565" s="115"/>
      <c r="ROE565" s="115"/>
      <c r="ROF565" s="115"/>
      <c r="ROG565" s="115"/>
      <c r="ROH565" s="115"/>
      <c r="ROI565" s="115"/>
      <c r="ROJ565" s="115"/>
      <c r="ROK565" s="115"/>
      <c r="ROL565" s="115"/>
      <c r="ROM565" s="115"/>
      <c r="RON565" s="115"/>
      <c r="ROO565" s="115"/>
      <c r="ROP565" s="115"/>
      <c r="ROQ565" s="115"/>
      <c r="ROR565" s="115"/>
      <c r="ROS565" s="115"/>
      <c r="ROT565" s="115"/>
      <c r="ROU565" s="115"/>
      <c r="ROV565" s="115"/>
      <c r="ROW565" s="115"/>
      <c r="ROX565" s="115"/>
      <c r="ROY565" s="115"/>
      <c r="ROZ565" s="115"/>
      <c r="RPA565" s="115"/>
      <c r="RPB565" s="115"/>
      <c r="RPC565" s="115"/>
      <c r="RPD565" s="115"/>
      <c r="RPE565" s="115"/>
      <c r="RPF565" s="115"/>
      <c r="RPG565" s="115"/>
      <c r="RPH565" s="115"/>
      <c r="RPI565" s="115"/>
      <c r="RPJ565" s="115"/>
      <c r="RPK565" s="115"/>
      <c r="RPL565" s="115"/>
      <c r="RPM565" s="115"/>
      <c r="RPN565" s="115"/>
      <c r="RPO565" s="115"/>
      <c r="RPP565" s="115"/>
      <c r="RPQ565" s="115"/>
      <c r="RPR565" s="115"/>
      <c r="RPS565" s="115"/>
      <c r="RPT565" s="115"/>
      <c r="RPU565" s="115"/>
      <c r="RPV565" s="115"/>
      <c r="RPW565" s="115"/>
      <c r="RPX565" s="115"/>
      <c r="RPY565" s="115"/>
      <c r="RPZ565" s="115"/>
      <c r="RQA565" s="115"/>
      <c r="RQB565" s="115"/>
      <c r="RQC565" s="115"/>
      <c r="RQD565" s="115"/>
      <c r="RQE565" s="115"/>
      <c r="RQF565" s="115"/>
      <c r="RQG565" s="115"/>
      <c r="RQH565" s="115"/>
      <c r="RQI565" s="115"/>
      <c r="RQJ565" s="115"/>
      <c r="RQK565" s="115"/>
      <c r="RQL565" s="115"/>
      <c r="RQM565" s="115"/>
      <c r="RQN565" s="115"/>
      <c r="RQO565" s="115"/>
      <c r="RQP565" s="115"/>
      <c r="RQQ565" s="115"/>
      <c r="RQR565" s="115"/>
      <c r="RQS565" s="115"/>
      <c r="RQT565" s="115"/>
      <c r="RQU565" s="115"/>
      <c r="RQV565" s="115"/>
      <c r="RQW565" s="115"/>
      <c r="RQX565" s="115"/>
      <c r="RQY565" s="115"/>
      <c r="RQZ565" s="115"/>
      <c r="RRA565" s="115"/>
      <c r="RRB565" s="115"/>
      <c r="RRC565" s="115"/>
      <c r="RRD565" s="115"/>
      <c r="RRE565" s="115"/>
      <c r="RRF565" s="115"/>
      <c r="RRG565" s="115"/>
      <c r="RRH565" s="115"/>
      <c r="RRI565" s="115"/>
      <c r="RRJ565" s="115"/>
      <c r="RRK565" s="115"/>
      <c r="RRL565" s="115"/>
      <c r="RRM565" s="115"/>
      <c r="RRN565" s="115"/>
      <c r="RRO565" s="115"/>
      <c r="RRP565" s="115"/>
      <c r="RRQ565" s="115"/>
      <c r="RRR565" s="115"/>
      <c r="RRS565" s="115"/>
      <c r="RRT565" s="115"/>
      <c r="RRU565" s="115"/>
      <c r="RRV565" s="115"/>
      <c r="RRW565" s="115"/>
      <c r="RRX565" s="115"/>
      <c r="RRY565" s="115"/>
      <c r="RRZ565" s="115"/>
      <c r="RSA565" s="115"/>
      <c r="RSB565" s="115"/>
      <c r="RSC565" s="115"/>
      <c r="RSD565" s="115"/>
      <c r="RSE565" s="115"/>
      <c r="RSF565" s="115"/>
      <c r="RSG565" s="115"/>
      <c r="RSH565" s="115"/>
      <c r="RSI565" s="115"/>
      <c r="RSJ565" s="115"/>
      <c r="RSK565" s="115"/>
      <c r="RSL565" s="115"/>
      <c r="RSM565" s="115"/>
      <c r="RSN565" s="115"/>
      <c r="RSO565" s="115"/>
      <c r="RSP565" s="115"/>
      <c r="RSQ565" s="115"/>
      <c r="RSR565" s="115"/>
      <c r="RSS565" s="115"/>
      <c r="RST565" s="115"/>
      <c r="RSU565" s="115"/>
      <c r="RSV565" s="115"/>
      <c r="RSW565" s="115"/>
      <c r="RSX565" s="115"/>
      <c r="RSY565" s="115"/>
      <c r="RSZ565" s="115"/>
      <c r="RTA565" s="115"/>
      <c r="RTB565" s="115"/>
      <c r="RTC565" s="115"/>
      <c r="RTD565" s="115"/>
      <c r="RTE565" s="115"/>
      <c r="RTF565" s="115"/>
      <c r="RTG565" s="115"/>
      <c r="RTH565" s="115"/>
      <c r="RTI565" s="115"/>
      <c r="RTJ565" s="115"/>
      <c r="RTK565" s="115"/>
      <c r="RTL565" s="115"/>
      <c r="RTM565" s="115"/>
      <c r="RTN565" s="115"/>
      <c r="RTO565" s="115"/>
      <c r="RTP565" s="115"/>
      <c r="RTQ565" s="115"/>
      <c r="RTR565" s="115"/>
      <c r="RTS565" s="115"/>
      <c r="RTT565" s="115"/>
      <c r="RTU565" s="115"/>
      <c r="RTV565" s="115"/>
      <c r="RTW565" s="115"/>
      <c r="RTX565" s="115"/>
      <c r="RTY565" s="115"/>
      <c r="RTZ565" s="115"/>
      <c r="RUA565" s="115"/>
      <c r="RUB565" s="115"/>
      <c r="RUC565" s="115"/>
      <c r="RUD565" s="115"/>
      <c r="RUE565" s="115"/>
      <c r="RUF565" s="115"/>
      <c r="RUG565" s="115"/>
      <c r="RUH565" s="115"/>
      <c r="RUI565" s="115"/>
      <c r="RUJ565" s="115"/>
      <c r="RUK565" s="115"/>
      <c r="RUL565" s="115"/>
      <c r="RUM565" s="115"/>
      <c r="RUN565" s="115"/>
      <c r="RUO565" s="115"/>
      <c r="RUP565" s="115"/>
      <c r="RUQ565" s="115"/>
      <c r="RUR565" s="115"/>
      <c r="RUS565" s="115"/>
      <c r="RUT565" s="115"/>
      <c r="RUU565" s="115"/>
      <c r="RUV565" s="115"/>
      <c r="RUW565" s="115"/>
      <c r="RUX565" s="115"/>
      <c r="RUY565" s="115"/>
      <c r="RUZ565" s="115"/>
      <c r="RVA565" s="115"/>
      <c r="RVB565" s="115"/>
      <c r="RVC565" s="115"/>
      <c r="RVD565" s="115"/>
      <c r="RVE565" s="115"/>
      <c r="RVF565" s="115"/>
      <c r="RVG565" s="115"/>
      <c r="RVH565" s="115"/>
      <c r="RVI565" s="115"/>
      <c r="RVJ565" s="115"/>
      <c r="RVK565" s="115"/>
      <c r="RVL565" s="115"/>
      <c r="RVM565" s="115"/>
      <c r="RVN565" s="115"/>
      <c r="RVO565" s="115"/>
      <c r="RVP565" s="115"/>
      <c r="RVQ565" s="115"/>
      <c r="RVR565" s="115"/>
      <c r="RVS565" s="115"/>
      <c r="RVT565" s="115"/>
      <c r="RVU565" s="115"/>
      <c r="RVV565" s="115"/>
      <c r="RVW565" s="115"/>
      <c r="RVX565" s="115"/>
      <c r="RVY565" s="115"/>
      <c r="RVZ565" s="115"/>
      <c r="RWA565" s="115"/>
      <c r="RWB565" s="115"/>
      <c r="RWC565" s="115"/>
      <c r="RWD565" s="115"/>
      <c r="RWE565" s="115"/>
      <c r="RWF565" s="115"/>
      <c r="RWG565" s="115"/>
      <c r="RWH565" s="115"/>
      <c r="RWI565" s="115"/>
      <c r="RWJ565" s="115"/>
      <c r="RWK565" s="115"/>
      <c r="RWL565" s="115"/>
      <c r="RWM565" s="115"/>
      <c r="RWN565" s="115"/>
      <c r="RWO565" s="115"/>
      <c r="RWP565" s="115"/>
      <c r="RWQ565" s="115"/>
      <c r="RWR565" s="115"/>
      <c r="RWS565" s="115"/>
      <c r="RWT565" s="115"/>
      <c r="RWU565" s="115"/>
      <c r="RWV565" s="115"/>
      <c r="RWW565" s="115"/>
      <c r="RWX565" s="115"/>
      <c r="RWY565" s="115"/>
      <c r="RWZ565" s="115"/>
      <c r="RXA565" s="115"/>
      <c r="RXB565" s="115"/>
      <c r="RXC565" s="115"/>
      <c r="RXD565" s="115"/>
      <c r="RXE565" s="115"/>
      <c r="RXF565" s="115"/>
      <c r="RXG565" s="115"/>
      <c r="RXH565" s="115"/>
      <c r="RXI565" s="115"/>
      <c r="RXJ565" s="115"/>
      <c r="RXK565" s="115"/>
      <c r="RXL565" s="115"/>
      <c r="RXM565" s="115"/>
      <c r="RXN565" s="115"/>
      <c r="RXO565" s="115"/>
      <c r="RXP565" s="115"/>
      <c r="RXQ565" s="115"/>
      <c r="RXR565" s="115"/>
      <c r="RXS565" s="115"/>
      <c r="RXT565" s="115"/>
      <c r="RXU565" s="115"/>
      <c r="RXV565" s="115"/>
      <c r="RXW565" s="115"/>
      <c r="RXX565" s="115"/>
      <c r="RXY565" s="115"/>
      <c r="RXZ565" s="115"/>
      <c r="RYA565" s="115"/>
      <c r="RYB565" s="115"/>
      <c r="RYC565" s="115"/>
      <c r="RYD565" s="115"/>
      <c r="RYE565" s="115"/>
      <c r="RYF565" s="115"/>
      <c r="RYG565" s="115"/>
      <c r="RYH565" s="115"/>
      <c r="RYI565" s="115"/>
      <c r="RYJ565" s="115"/>
      <c r="RYK565" s="115"/>
      <c r="RYL565" s="115"/>
      <c r="RYM565" s="115"/>
      <c r="RYN565" s="115"/>
      <c r="RYO565" s="115"/>
      <c r="RYP565" s="115"/>
      <c r="RYQ565" s="115"/>
      <c r="RYR565" s="115"/>
      <c r="RYS565" s="115"/>
      <c r="RYT565" s="115"/>
      <c r="RYU565" s="115"/>
      <c r="RYV565" s="115"/>
      <c r="RYW565" s="115"/>
      <c r="RYX565" s="115"/>
      <c r="RYY565" s="115"/>
      <c r="RYZ565" s="115"/>
      <c r="RZA565" s="115"/>
      <c r="RZB565" s="115"/>
      <c r="RZC565" s="115"/>
      <c r="RZD565" s="115"/>
      <c r="RZE565" s="115"/>
      <c r="RZF565" s="115"/>
      <c r="RZG565" s="115"/>
      <c r="RZH565" s="115"/>
      <c r="RZI565" s="115"/>
      <c r="RZJ565" s="115"/>
      <c r="RZK565" s="115"/>
      <c r="RZL565" s="115"/>
      <c r="RZM565" s="115"/>
      <c r="RZN565" s="115"/>
      <c r="RZO565" s="115"/>
      <c r="RZP565" s="115"/>
      <c r="RZQ565" s="115"/>
      <c r="RZR565" s="115"/>
      <c r="RZS565" s="115"/>
      <c r="RZT565" s="115"/>
      <c r="RZU565" s="115"/>
      <c r="RZV565" s="115"/>
      <c r="RZW565" s="115"/>
      <c r="RZX565" s="115"/>
      <c r="RZY565" s="115"/>
      <c r="RZZ565" s="115"/>
      <c r="SAA565" s="115"/>
      <c r="SAB565" s="115"/>
      <c r="SAC565" s="115"/>
      <c r="SAD565" s="115"/>
      <c r="SAE565" s="115"/>
      <c r="SAF565" s="115"/>
      <c r="SAG565" s="115"/>
      <c r="SAH565" s="115"/>
      <c r="SAI565" s="115"/>
      <c r="SAJ565" s="115"/>
      <c r="SAK565" s="115"/>
      <c r="SAL565" s="115"/>
      <c r="SAM565" s="115"/>
      <c r="SAN565" s="115"/>
      <c r="SAO565" s="115"/>
      <c r="SAP565" s="115"/>
      <c r="SAQ565" s="115"/>
      <c r="SAR565" s="115"/>
      <c r="SAS565" s="115"/>
      <c r="SAT565" s="115"/>
      <c r="SAU565" s="115"/>
      <c r="SAV565" s="115"/>
      <c r="SAW565" s="115"/>
      <c r="SAX565" s="115"/>
      <c r="SAY565" s="115"/>
      <c r="SAZ565" s="115"/>
      <c r="SBA565" s="115"/>
      <c r="SBB565" s="115"/>
      <c r="SBC565" s="115"/>
      <c r="SBD565" s="115"/>
      <c r="SBE565" s="115"/>
      <c r="SBF565" s="115"/>
      <c r="SBG565" s="115"/>
      <c r="SBH565" s="115"/>
      <c r="SBI565" s="115"/>
      <c r="SBJ565" s="115"/>
      <c r="SBK565" s="115"/>
      <c r="SBL565" s="115"/>
      <c r="SBM565" s="115"/>
      <c r="SBN565" s="115"/>
      <c r="SBO565" s="115"/>
      <c r="SBP565" s="115"/>
      <c r="SBQ565" s="115"/>
      <c r="SBR565" s="115"/>
      <c r="SBS565" s="115"/>
      <c r="SBT565" s="115"/>
      <c r="SBU565" s="115"/>
      <c r="SBV565" s="115"/>
      <c r="SBW565" s="115"/>
      <c r="SBX565" s="115"/>
      <c r="SBY565" s="115"/>
      <c r="SBZ565" s="115"/>
      <c r="SCA565" s="115"/>
      <c r="SCB565" s="115"/>
      <c r="SCC565" s="115"/>
      <c r="SCD565" s="115"/>
      <c r="SCE565" s="115"/>
      <c r="SCF565" s="115"/>
      <c r="SCG565" s="115"/>
      <c r="SCH565" s="115"/>
      <c r="SCI565" s="115"/>
      <c r="SCJ565" s="115"/>
      <c r="SCK565" s="115"/>
      <c r="SCL565" s="115"/>
      <c r="SCM565" s="115"/>
      <c r="SCN565" s="115"/>
      <c r="SCO565" s="115"/>
      <c r="SCP565" s="115"/>
      <c r="SCQ565" s="115"/>
      <c r="SCR565" s="115"/>
      <c r="SCS565" s="115"/>
      <c r="SCT565" s="115"/>
      <c r="SCU565" s="115"/>
      <c r="SCV565" s="115"/>
      <c r="SCW565" s="115"/>
      <c r="SCX565" s="115"/>
      <c r="SCY565" s="115"/>
      <c r="SCZ565" s="115"/>
      <c r="SDA565" s="115"/>
      <c r="SDB565" s="115"/>
      <c r="SDC565" s="115"/>
      <c r="SDD565" s="115"/>
      <c r="SDE565" s="115"/>
      <c r="SDF565" s="115"/>
      <c r="SDG565" s="115"/>
      <c r="SDH565" s="115"/>
      <c r="SDI565" s="115"/>
      <c r="SDJ565" s="115"/>
      <c r="SDK565" s="115"/>
      <c r="SDL565" s="115"/>
      <c r="SDM565" s="115"/>
      <c r="SDN565" s="115"/>
      <c r="SDO565" s="115"/>
      <c r="SDP565" s="115"/>
      <c r="SDQ565" s="115"/>
      <c r="SDR565" s="115"/>
      <c r="SDS565" s="115"/>
      <c r="SDT565" s="115"/>
      <c r="SDU565" s="115"/>
      <c r="SDV565" s="115"/>
      <c r="SDW565" s="115"/>
      <c r="SDX565" s="115"/>
      <c r="SDY565" s="115"/>
      <c r="SDZ565" s="115"/>
      <c r="SEA565" s="115"/>
      <c r="SEB565" s="115"/>
      <c r="SEC565" s="115"/>
      <c r="SED565" s="115"/>
      <c r="SEE565" s="115"/>
      <c r="SEF565" s="115"/>
      <c r="SEG565" s="115"/>
      <c r="SEH565" s="115"/>
      <c r="SEI565" s="115"/>
      <c r="SEJ565" s="115"/>
      <c r="SEK565" s="115"/>
      <c r="SEL565" s="115"/>
      <c r="SEM565" s="115"/>
      <c r="SEN565" s="115"/>
      <c r="SEO565" s="115"/>
      <c r="SEP565" s="115"/>
      <c r="SEQ565" s="115"/>
      <c r="SER565" s="115"/>
      <c r="SES565" s="115"/>
      <c r="SET565" s="115"/>
      <c r="SEU565" s="115"/>
      <c r="SEV565" s="115"/>
      <c r="SEW565" s="115"/>
      <c r="SEX565" s="115"/>
      <c r="SEY565" s="115"/>
      <c r="SEZ565" s="115"/>
      <c r="SFA565" s="115"/>
      <c r="SFB565" s="115"/>
      <c r="SFC565" s="115"/>
      <c r="SFD565" s="115"/>
      <c r="SFE565" s="115"/>
      <c r="SFF565" s="115"/>
      <c r="SFG565" s="115"/>
      <c r="SFH565" s="115"/>
      <c r="SFI565" s="115"/>
      <c r="SFJ565" s="115"/>
      <c r="SFK565" s="115"/>
      <c r="SFL565" s="115"/>
      <c r="SFM565" s="115"/>
      <c r="SFN565" s="115"/>
      <c r="SFO565" s="115"/>
      <c r="SFP565" s="115"/>
      <c r="SFQ565" s="115"/>
      <c r="SFR565" s="115"/>
      <c r="SFS565" s="115"/>
      <c r="SFT565" s="115"/>
      <c r="SFU565" s="115"/>
      <c r="SFV565" s="115"/>
      <c r="SFW565" s="115"/>
      <c r="SFX565" s="115"/>
      <c r="SFY565" s="115"/>
      <c r="SFZ565" s="115"/>
      <c r="SGA565" s="115"/>
      <c r="SGB565" s="115"/>
      <c r="SGC565" s="115"/>
      <c r="SGD565" s="115"/>
      <c r="SGE565" s="115"/>
      <c r="SGF565" s="115"/>
      <c r="SGG565" s="115"/>
      <c r="SGH565" s="115"/>
      <c r="SGI565" s="115"/>
      <c r="SGJ565" s="115"/>
      <c r="SGK565" s="115"/>
      <c r="SGL565" s="115"/>
      <c r="SGM565" s="115"/>
      <c r="SGN565" s="115"/>
      <c r="SGO565" s="115"/>
      <c r="SGP565" s="115"/>
      <c r="SGQ565" s="115"/>
      <c r="SGR565" s="115"/>
      <c r="SGS565" s="115"/>
      <c r="SGT565" s="115"/>
      <c r="SGU565" s="115"/>
      <c r="SGV565" s="115"/>
      <c r="SGW565" s="115"/>
      <c r="SGX565" s="115"/>
      <c r="SGY565" s="115"/>
      <c r="SGZ565" s="115"/>
      <c r="SHA565" s="115"/>
      <c r="SHB565" s="115"/>
      <c r="SHC565" s="115"/>
      <c r="SHD565" s="115"/>
      <c r="SHE565" s="115"/>
      <c r="SHF565" s="115"/>
      <c r="SHG565" s="115"/>
      <c r="SHH565" s="115"/>
      <c r="SHI565" s="115"/>
      <c r="SHJ565" s="115"/>
      <c r="SHK565" s="115"/>
      <c r="SHL565" s="115"/>
      <c r="SHM565" s="115"/>
      <c r="SHN565" s="115"/>
      <c r="SHO565" s="115"/>
      <c r="SHP565" s="115"/>
      <c r="SHQ565" s="115"/>
      <c r="SHR565" s="115"/>
      <c r="SHS565" s="115"/>
      <c r="SHT565" s="115"/>
      <c r="SHU565" s="115"/>
      <c r="SHV565" s="115"/>
      <c r="SHW565" s="115"/>
      <c r="SHX565" s="115"/>
      <c r="SHY565" s="115"/>
      <c r="SHZ565" s="115"/>
      <c r="SIA565" s="115"/>
      <c r="SIB565" s="115"/>
      <c r="SIC565" s="115"/>
      <c r="SID565" s="115"/>
      <c r="SIE565" s="115"/>
      <c r="SIF565" s="115"/>
      <c r="SIG565" s="115"/>
      <c r="SIH565" s="115"/>
      <c r="SII565" s="115"/>
      <c r="SIJ565" s="115"/>
      <c r="SIK565" s="115"/>
      <c r="SIL565" s="115"/>
      <c r="SIM565" s="115"/>
      <c r="SIN565" s="115"/>
      <c r="SIO565" s="115"/>
      <c r="SIP565" s="115"/>
      <c r="SIQ565" s="115"/>
      <c r="SIR565" s="115"/>
      <c r="SIS565" s="115"/>
      <c r="SIT565" s="115"/>
      <c r="SIU565" s="115"/>
      <c r="SIV565" s="115"/>
      <c r="SIW565" s="115"/>
      <c r="SIX565" s="115"/>
      <c r="SIY565" s="115"/>
      <c r="SIZ565" s="115"/>
      <c r="SJA565" s="115"/>
      <c r="SJB565" s="115"/>
      <c r="SJC565" s="115"/>
      <c r="SJD565" s="115"/>
      <c r="SJE565" s="115"/>
      <c r="SJF565" s="115"/>
      <c r="SJG565" s="115"/>
      <c r="SJH565" s="115"/>
      <c r="SJI565" s="115"/>
      <c r="SJJ565" s="115"/>
      <c r="SJK565" s="115"/>
      <c r="SJL565" s="115"/>
      <c r="SJM565" s="115"/>
      <c r="SJN565" s="115"/>
      <c r="SJO565" s="115"/>
      <c r="SJP565" s="115"/>
      <c r="SJQ565" s="115"/>
      <c r="SJR565" s="115"/>
      <c r="SJS565" s="115"/>
      <c r="SJT565" s="115"/>
      <c r="SJU565" s="115"/>
      <c r="SJV565" s="115"/>
      <c r="SJW565" s="115"/>
      <c r="SJX565" s="115"/>
      <c r="SJY565" s="115"/>
      <c r="SJZ565" s="115"/>
      <c r="SKA565" s="115"/>
      <c r="SKB565" s="115"/>
      <c r="SKC565" s="115"/>
      <c r="SKD565" s="115"/>
      <c r="SKE565" s="115"/>
      <c r="SKF565" s="115"/>
      <c r="SKG565" s="115"/>
      <c r="SKH565" s="115"/>
      <c r="SKI565" s="115"/>
      <c r="SKJ565" s="115"/>
      <c r="SKK565" s="115"/>
      <c r="SKL565" s="115"/>
      <c r="SKM565" s="115"/>
      <c r="SKN565" s="115"/>
      <c r="SKO565" s="115"/>
      <c r="SKP565" s="115"/>
      <c r="SKQ565" s="115"/>
      <c r="SKR565" s="115"/>
      <c r="SKS565" s="115"/>
      <c r="SKT565" s="115"/>
      <c r="SKU565" s="115"/>
      <c r="SKV565" s="115"/>
      <c r="SKW565" s="115"/>
      <c r="SKX565" s="115"/>
      <c r="SKY565" s="115"/>
      <c r="SKZ565" s="115"/>
      <c r="SLA565" s="115"/>
      <c r="SLB565" s="115"/>
      <c r="SLC565" s="115"/>
      <c r="SLD565" s="115"/>
      <c r="SLE565" s="115"/>
      <c r="SLF565" s="115"/>
      <c r="SLG565" s="115"/>
      <c r="SLH565" s="115"/>
      <c r="SLI565" s="115"/>
      <c r="SLJ565" s="115"/>
      <c r="SLK565" s="115"/>
      <c r="SLL565" s="115"/>
      <c r="SLM565" s="115"/>
      <c r="SLN565" s="115"/>
      <c r="SLO565" s="115"/>
      <c r="SLP565" s="115"/>
      <c r="SLQ565" s="115"/>
      <c r="SLR565" s="115"/>
      <c r="SLS565" s="115"/>
      <c r="SLT565" s="115"/>
      <c r="SLU565" s="115"/>
      <c r="SLV565" s="115"/>
      <c r="SLW565" s="115"/>
      <c r="SLX565" s="115"/>
      <c r="SLY565" s="115"/>
      <c r="SLZ565" s="115"/>
      <c r="SMA565" s="115"/>
      <c r="SMB565" s="115"/>
      <c r="SMC565" s="115"/>
      <c r="SMD565" s="115"/>
      <c r="SME565" s="115"/>
      <c r="SMF565" s="115"/>
      <c r="SMG565" s="115"/>
      <c r="SMH565" s="115"/>
      <c r="SMI565" s="115"/>
      <c r="SMJ565" s="115"/>
      <c r="SMK565" s="115"/>
      <c r="SML565" s="115"/>
      <c r="SMM565" s="115"/>
      <c r="SMN565" s="115"/>
      <c r="SMO565" s="115"/>
      <c r="SMP565" s="115"/>
      <c r="SMQ565" s="115"/>
      <c r="SMR565" s="115"/>
      <c r="SMS565" s="115"/>
      <c r="SMT565" s="115"/>
      <c r="SMU565" s="115"/>
      <c r="SMV565" s="115"/>
      <c r="SMW565" s="115"/>
      <c r="SMX565" s="115"/>
      <c r="SMY565" s="115"/>
      <c r="SMZ565" s="115"/>
      <c r="SNA565" s="115"/>
      <c r="SNB565" s="115"/>
      <c r="SNC565" s="115"/>
      <c r="SND565" s="115"/>
      <c r="SNE565" s="115"/>
      <c r="SNF565" s="115"/>
      <c r="SNG565" s="115"/>
      <c r="SNH565" s="115"/>
      <c r="SNI565" s="115"/>
      <c r="SNJ565" s="115"/>
      <c r="SNK565" s="115"/>
      <c r="SNL565" s="115"/>
      <c r="SNM565" s="115"/>
      <c r="SNN565" s="115"/>
      <c r="SNO565" s="115"/>
      <c r="SNP565" s="115"/>
      <c r="SNQ565" s="115"/>
      <c r="SNR565" s="115"/>
      <c r="SNS565" s="115"/>
      <c r="SNT565" s="115"/>
      <c r="SNU565" s="115"/>
      <c r="SNV565" s="115"/>
      <c r="SNW565" s="115"/>
      <c r="SNX565" s="115"/>
      <c r="SNY565" s="115"/>
      <c r="SNZ565" s="115"/>
      <c r="SOA565" s="115"/>
      <c r="SOB565" s="115"/>
      <c r="SOC565" s="115"/>
      <c r="SOD565" s="115"/>
      <c r="SOE565" s="115"/>
      <c r="SOF565" s="115"/>
      <c r="SOG565" s="115"/>
      <c r="SOH565" s="115"/>
      <c r="SOI565" s="115"/>
      <c r="SOJ565" s="115"/>
      <c r="SOK565" s="115"/>
      <c r="SOL565" s="115"/>
      <c r="SOM565" s="115"/>
      <c r="SON565" s="115"/>
      <c r="SOO565" s="115"/>
      <c r="SOP565" s="115"/>
      <c r="SOQ565" s="115"/>
      <c r="SOR565" s="115"/>
      <c r="SOS565" s="115"/>
      <c r="SOT565" s="115"/>
      <c r="SOU565" s="115"/>
      <c r="SOV565" s="115"/>
      <c r="SOW565" s="115"/>
      <c r="SOX565" s="115"/>
      <c r="SOY565" s="115"/>
      <c r="SOZ565" s="115"/>
      <c r="SPA565" s="115"/>
      <c r="SPB565" s="115"/>
      <c r="SPC565" s="115"/>
      <c r="SPD565" s="115"/>
      <c r="SPE565" s="115"/>
      <c r="SPF565" s="115"/>
      <c r="SPG565" s="115"/>
      <c r="SPH565" s="115"/>
      <c r="SPI565" s="115"/>
      <c r="SPJ565" s="115"/>
      <c r="SPK565" s="115"/>
      <c r="SPL565" s="115"/>
      <c r="SPM565" s="115"/>
      <c r="SPN565" s="115"/>
      <c r="SPO565" s="115"/>
      <c r="SPP565" s="115"/>
      <c r="SPQ565" s="115"/>
      <c r="SPR565" s="115"/>
      <c r="SPS565" s="115"/>
      <c r="SPT565" s="115"/>
      <c r="SPU565" s="115"/>
      <c r="SPV565" s="115"/>
      <c r="SPW565" s="115"/>
      <c r="SPX565" s="115"/>
      <c r="SPY565" s="115"/>
      <c r="SPZ565" s="115"/>
      <c r="SQA565" s="115"/>
      <c r="SQB565" s="115"/>
      <c r="SQC565" s="115"/>
      <c r="SQD565" s="115"/>
      <c r="SQE565" s="115"/>
      <c r="SQF565" s="115"/>
      <c r="SQG565" s="115"/>
      <c r="SQH565" s="115"/>
      <c r="SQI565" s="115"/>
      <c r="SQJ565" s="115"/>
      <c r="SQK565" s="115"/>
      <c r="SQL565" s="115"/>
      <c r="SQM565" s="115"/>
      <c r="SQN565" s="115"/>
      <c r="SQO565" s="115"/>
      <c r="SQP565" s="115"/>
      <c r="SQQ565" s="115"/>
      <c r="SQR565" s="115"/>
      <c r="SQS565" s="115"/>
      <c r="SQT565" s="115"/>
      <c r="SQU565" s="115"/>
      <c r="SQV565" s="115"/>
      <c r="SQW565" s="115"/>
      <c r="SQX565" s="115"/>
      <c r="SQY565" s="115"/>
      <c r="SQZ565" s="115"/>
      <c r="SRA565" s="115"/>
      <c r="SRB565" s="115"/>
      <c r="SRC565" s="115"/>
      <c r="SRD565" s="115"/>
      <c r="SRE565" s="115"/>
      <c r="SRF565" s="115"/>
      <c r="SRG565" s="115"/>
      <c r="SRH565" s="115"/>
      <c r="SRI565" s="115"/>
      <c r="SRJ565" s="115"/>
      <c r="SRK565" s="115"/>
      <c r="SRL565" s="115"/>
      <c r="SRM565" s="115"/>
      <c r="SRN565" s="115"/>
      <c r="SRO565" s="115"/>
      <c r="SRP565" s="115"/>
      <c r="SRQ565" s="115"/>
      <c r="SRR565" s="115"/>
      <c r="SRS565" s="115"/>
      <c r="SRT565" s="115"/>
      <c r="SRU565" s="115"/>
      <c r="SRV565" s="115"/>
      <c r="SRW565" s="115"/>
      <c r="SRX565" s="115"/>
      <c r="SRY565" s="115"/>
      <c r="SRZ565" s="115"/>
      <c r="SSA565" s="115"/>
      <c r="SSB565" s="115"/>
      <c r="SSC565" s="115"/>
      <c r="SSD565" s="115"/>
      <c r="SSE565" s="115"/>
      <c r="SSF565" s="115"/>
      <c r="SSG565" s="115"/>
      <c r="SSH565" s="115"/>
      <c r="SSI565" s="115"/>
      <c r="SSJ565" s="115"/>
      <c r="SSK565" s="115"/>
      <c r="SSL565" s="115"/>
      <c r="SSM565" s="115"/>
      <c r="SSN565" s="115"/>
      <c r="SSO565" s="115"/>
      <c r="SSP565" s="115"/>
      <c r="SSQ565" s="115"/>
      <c r="SSR565" s="115"/>
      <c r="SSS565" s="115"/>
      <c r="SST565" s="115"/>
      <c r="SSU565" s="115"/>
      <c r="SSV565" s="115"/>
      <c r="SSW565" s="115"/>
      <c r="SSX565" s="115"/>
      <c r="SSY565" s="115"/>
      <c r="SSZ565" s="115"/>
      <c r="STA565" s="115"/>
      <c r="STB565" s="115"/>
      <c r="STC565" s="115"/>
      <c r="STD565" s="115"/>
      <c r="STE565" s="115"/>
      <c r="STF565" s="115"/>
      <c r="STG565" s="115"/>
      <c r="STH565" s="115"/>
      <c r="STI565" s="115"/>
      <c r="STJ565" s="115"/>
      <c r="STK565" s="115"/>
      <c r="STL565" s="115"/>
      <c r="STM565" s="115"/>
      <c r="STN565" s="115"/>
      <c r="STO565" s="115"/>
      <c r="STP565" s="115"/>
      <c r="STQ565" s="115"/>
      <c r="STR565" s="115"/>
      <c r="STS565" s="115"/>
      <c r="STT565" s="115"/>
      <c r="STU565" s="115"/>
      <c r="STV565" s="115"/>
      <c r="STW565" s="115"/>
      <c r="STX565" s="115"/>
      <c r="STY565" s="115"/>
      <c r="STZ565" s="115"/>
      <c r="SUA565" s="115"/>
      <c r="SUB565" s="115"/>
      <c r="SUC565" s="115"/>
      <c r="SUD565" s="115"/>
      <c r="SUE565" s="115"/>
      <c r="SUF565" s="115"/>
      <c r="SUG565" s="115"/>
      <c r="SUH565" s="115"/>
      <c r="SUI565" s="115"/>
      <c r="SUJ565" s="115"/>
      <c r="SUK565" s="115"/>
      <c r="SUL565" s="115"/>
      <c r="SUM565" s="115"/>
      <c r="SUN565" s="115"/>
      <c r="SUO565" s="115"/>
      <c r="SUP565" s="115"/>
      <c r="SUQ565" s="115"/>
      <c r="SUR565" s="115"/>
      <c r="SUS565" s="115"/>
      <c r="SUT565" s="115"/>
      <c r="SUU565" s="115"/>
      <c r="SUV565" s="115"/>
      <c r="SUW565" s="115"/>
      <c r="SUX565" s="115"/>
      <c r="SUY565" s="115"/>
      <c r="SUZ565" s="115"/>
      <c r="SVA565" s="115"/>
      <c r="SVB565" s="115"/>
      <c r="SVC565" s="115"/>
      <c r="SVD565" s="115"/>
      <c r="SVE565" s="115"/>
      <c r="SVF565" s="115"/>
      <c r="SVG565" s="115"/>
      <c r="SVH565" s="115"/>
      <c r="SVI565" s="115"/>
      <c r="SVJ565" s="115"/>
      <c r="SVK565" s="115"/>
      <c r="SVL565" s="115"/>
      <c r="SVM565" s="115"/>
      <c r="SVN565" s="115"/>
      <c r="SVO565" s="115"/>
      <c r="SVP565" s="115"/>
      <c r="SVQ565" s="115"/>
      <c r="SVR565" s="115"/>
      <c r="SVS565" s="115"/>
      <c r="SVT565" s="115"/>
      <c r="SVU565" s="115"/>
      <c r="SVV565" s="115"/>
      <c r="SVW565" s="115"/>
      <c r="SVX565" s="115"/>
      <c r="SVY565" s="115"/>
      <c r="SVZ565" s="115"/>
      <c r="SWA565" s="115"/>
      <c r="SWB565" s="115"/>
      <c r="SWC565" s="115"/>
      <c r="SWD565" s="115"/>
      <c r="SWE565" s="115"/>
      <c r="SWF565" s="115"/>
      <c r="SWG565" s="115"/>
      <c r="SWH565" s="115"/>
      <c r="SWI565" s="115"/>
      <c r="SWJ565" s="115"/>
      <c r="SWK565" s="115"/>
      <c r="SWL565" s="115"/>
      <c r="SWM565" s="115"/>
      <c r="SWN565" s="115"/>
      <c r="SWO565" s="115"/>
      <c r="SWP565" s="115"/>
      <c r="SWQ565" s="115"/>
      <c r="SWR565" s="115"/>
      <c r="SWS565" s="115"/>
      <c r="SWT565" s="115"/>
      <c r="SWU565" s="115"/>
      <c r="SWV565" s="115"/>
      <c r="SWW565" s="115"/>
      <c r="SWX565" s="115"/>
      <c r="SWY565" s="115"/>
      <c r="SWZ565" s="115"/>
      <c r="SXA565" s="115"/>
      <c r="SXB565" s="115"/>
      <c r="SXC565" s="115"/>
      <c r="SXD565" s="115"/>
      <c r="SXE565" s="115"/>
      <c r="SXF565" s="115"/>
      <c r="SXG565" s="115"/>
      <c r="SXH565" s="115"/>
      <c r="SXI565" s="115"/>
      <c r="SXJ565" s="115"/>
      <c r="SXK565" s="115"/>
      <c r="SXL565" s="115"/>
      <c r="SXM565" s="115"/>
      <c r="SXN565" s="115"/>
      <c r="SXO565" s="115"/>
      <c r="SXP565" s="115"/>
      <c r="SXQ565" s="115"/>
      <c r="SXR565" s="115"/>
      <c r="SXS565" s="115"/>
      <c r="SXT565" s="115"/>
      <c r="SXU565" s="115"/>
      <c r="SXV565" s="115"/>
      <c r="SXW565" s="115"/>
      <c r="SXX565" s="115"/>
      <c r="SXY565" s="115"/>
      <c r="SXZ565" s="115"/>
      <c r="SYA565" s="115"/>
      <c r="SYB565" s="115"/>
      <c r="SYC565" s="115"/>
      <c r="SYD565" s="115"/>
      <c r="SYE565" s="115"/>
      <c r="SYF565" s="115"/>
      <c r="SYG565" s="115"/>
      <c r="SYH565" s="115"/>
      <c r="SYI565" s="115"/>
      <c r="SYJ565" s="115"/>
      <c r="SYK565" s="115"/>
      <c r="SYL565" s="115"/>
      <c r="SYM565" s="115"/>
      <c r="SYN565" s="115"/>
      <c r="SYO565" s="115"/>
      <c r="SYP565" s="115"/>
      <c r="SYQ565" s="115"/>
      <c r="SYR565" s="115"/>
      <c r="SYS565" s="115"/>
      <c r="SYT565" s="115"/>
      <c r="SYU565" s="115"/>
      <c r="SYV565" s="115"/>
      <c r="SYW565" s="115"/>
      <c r="SYX565" s="115"/>
      <c r="SYY565" s="115"/>
      <c r="SYZ565" s="115"/>
      <c r="SZA565" s="115"/>
      <c r="SZB565" s="115"/>
      <c r="SZC565" s="115"/>
      <c r="SZD565" s="115"/>
      <c r="SZE565" s="115"/>
      <c r="SZF565" s="115"/>
      <c r="SZG565" s="115"/>
      <c r="SZH565" s="115"/>
      <c r="SZI565" s="115"/>
      <c r="SZJ565" s="115"/>
      <c r="SZK565" s="115"/>
      <c r="SZL565" s="115"/>
      <c r="SZM565" s="115"/>
      <c r="SZN565" s="115"/>
      <c r="SZO565" s="115"/>
      <c r="SZP565" s="115"/>
      <c r="SZQ565" s="115"/>
      <c r="SZR565" s="115"/>
      <c r="SZS565" s="115"/>
      <c r="SZT565" s="115"/>
      <c r="SZU565" s="115"/>
      <c r="SZV565" s="115"/>
      <c r="SZW565" s="115"/>
      <c r="SZX565" s="115"/>
      <c r="SZY565" s="115"/>
      <c r="SZZ565" s="115"/>
      <c r="TAA565" s="115"/>
      <c r="TAB565" s="115"/>
      <c r="TAC565" s="115"/>
      <c r="TAD565" s="115"/>
      <c r="TAE565" s="115"/>
      <c r="TAF565" s="115"/>
      <c r="TAG565" s="115"/>
      <c r="TAH565" s="115"/>
      <c r="TAI565" s="115"/>
      <c r="TAJ565" s="115"/>
      <c r="TAK565" s="115"/>
      <c r="TAL565" s="115"/>
      <c r="TAM565" s="115"/>
      <c r="TAN565" s="115"/>
      <c r="TAO565" s="115"/>
      <c r="TAP565" s="115"/>
      <c r="TAQ565" s="115"/>
      <c r="TAR565" s="115"/>
      <c r="TAS565" s="115"/>
      <c r="TAT565" s="115"/>
      <c r="TAU565" s="115"/>
      <c r="TAV565" s="115"/>
      <c r="TAW565" s="115"/>
      <c r="TAX565" s="115"/>
      <c r="TAY565" s="115"/>
      <c r="TAZ565" s="115"/>
      <c r="TBA565" s="115"/>
      <c r="TBB565" s="115"/>
      <c r="TBC565" s="115"/>
      <c r="TBD565" s="115"/>
      <c r="TBE565" s="115"/>
      <c r="TBF565" s="115"/>
      <c r="TBG565" s="115"/>
      <c r="TBH565" s="115"/>
      <c r="TBI565" s="115"/>
      <c r="TBJ565" s="115"/>
      <c r="TBK565" s="115"/>
      <c r="TBL565" s="115"/>
      <c r="TBM565" s="115"/>
      <c r="TBN565" s="115"/>
      <c r="TBO565" s="115"/>
      <c r="TBP565" s="115"/>
      <c r="TBQ565" s="115"/>
      <c r="TBR565" s="115"/>
      <c r="TBS565" s="115"/>
      <c r="TBT565" s="115"/>
      <c r="TBU565" s="115"/>
      <c r="TBV565" s="115"/>
      <c r="TBW565" s="115"/>
      <c r="TBX565" s="115"/>
      <c r="TBY565" s="115"/>
      <c r="TBZ565" s="115"/>
      <c r="TCA565" s="115"/>
      <c r="TCB565" s="115"/>
      <c r="TCC565" s="115"/>
      <c r="TCD565" s="115"/>
      <c r="TCE565" s="115"/>
      <c r="TCF565" s="115"/>
      <c r="TCG565" s="115"/>
      <c r="TCH565" s="115"/>
      <c r="TCI565" s="115"/>
      <c r="TCJ565" s="115"/>
      <c r="TCK565" s="115"/>
      <c r="TCL565" s="115"/>
      <c r="TCM565" s="115"/>
      <c r="TCN565" s="115"/>
      <c r="TCO565" s="115"/>
      <c r="TCP565" s="115"/>
      <c r="TCQ565" s="115"/>
      <c r="TCR565" s="115"/>
      <c r="TCS565" s="115"/>
      <c r="TCT565" s="115"/>
      <c r="TCU565" s="115"/>
      <c r="TCV565" s="115"/>
      <c r="TCW565" s="115"/>
      <c r="TCX565" s="115"/>
      <c r="TCY565" s="115"/>
      <c r="TCZ565" s="115"/>
      <c r="TDA565" s="115"/>
      <c r="TDB565" s="115"/>
      <c r="TDC565" s="115"/>
      <c r="TDD565" s="115"/>
      <c r="TDE565" s="115"/>
      <c r="TDF565" s="115"/>
      <c r="TDG565" s="115"/>
      <c r="TDH565" s="115"/>
      <c r="TDI565" s="115"/>
      <c r="TDJ565" s="115"/>
      <c r="TDK565" s="115"/>
      <c r="TDL565" s="115"/>
      <c r="TDM565" s="115"/>
      <c r="TDN565" s="115"/>
      <c r="TDO565" s="115"/>
      <c r="TDP565" s="115"/>
      <c r="TDQ565" s="115"/>
      <c r="TDR565" s="115"/>
      <c r="TDS565" s="115"/>
      <c r="TDT565" s="115"/>
      <c r="TDU565" s="115"/>
      <c r="TDV565" s="115"/>
      <c r="TDW565" s="115"/>
      <c r="TDX565" s="115"/>
      <c r="TDY565" s="115"/>
      <c r="TDZ565" s="115"/>
      <c r="TEA565" s="115"/>
      <c r="TEB565" s="115"/>
      <c r="TEC565" s="115"/>
      <c r="TED565" s="115"/>
      <c r="TEE565" s="115"/>
      <c r="TEF565" s="115"/>
      <c r="TEG565" s="115"/>
      <c r="TEH565" s="115"/>
      <c r="TEI565" s="115"/>
      <c r="TEJ565" s="115"/>
      <c r="TEK565" s="115"/>
      <c r="TEL565" s="115"/>
      <c r="TEM565" s="115"/>
      <c r="TEN565" s="115"/>
      <c r="TEO565" s="115"/>
      <c r="TEP565" s="115"/>
      <c r="TEQ565" s="115"/>
      <c r="TER565" s="115"/>
      <c r="TES565" s="115"/>
      <c r="TET565" s="115"/>
      <c r="TEU565" s="115"/>
      <c r="TEV565" s="115"/>
      <c r="TEW565" s="115"/>
      <c r="TEX565" s="115"/>
      <c r="TEY565" s="115"/>
      <c r="TEZ565" s="115"/>
      <c r="TFA565" s="115"/>
      <c r="TFB565" s="115"/>
      <c r="TFC565" s="115"/>
      <c r="TFD565" s="115"/>
      <c r="TFE565" s="115"/>
      <c r="TFF565" s="115"/>
      <c r="TFG565" s="115"/>
      <c r="TFH565" s="115"/>
      <c r="TFI565" s="115"/>
      <c r="TFJ565" s="115"/>
      <c r="TFK565" s="115"/>
      <c r="TFL565" s="115"/>
      <c r="TFM565" s="115"/>
      <c r="TFN565" s="115"/>
      <c r="TFO565" s="115"/>
      <c r="TFP565" s="115"/>
      <c r="TFQ565" s="115"/>
      <c r="TFR565" s="115"/>
      <c r="TFS565" s="115"/>
      <c r="TFT565" s="115"/>
      <c r="TFU565" s="115"/>
      <c r="TFV565" s="115"/>
      <c r="TFW565" s="115"/>
      <c r="TFX565" s="115"/>
      <c r="TFY565" s="115"/>
      <c r="TFZ565" s="115"/>
      <c r="TGA565" s="115"/>
      <c r="TGB565" s="115"/>
      <c r="TGC565" s="115"/>
      <c r="TGD565" s="115"/>
      <c r="TGE565" s="115"/>
      <c r="TGF565" s="115"/>
      <c r="TGG565" s="115"/>
      <c r="TGH565" s="115"/>
      <c r="TGI565" s="115"/>
      <c r="TGJ565" s="115"/>
      <c r="TGK565" s="115"/>
      <c r="TGL565" s="115"/>
      <c r="TGM565" s="115"/>
      <c r="TGN565" s="115"/>
      <c r="TGO565" s="115"/>
      <c r="TGP565" s="115"/>
      <c r="TGQ565" s="115"/>
      <c r="TGR565" s="115"/>
      <c r="TGS565" s="115"/>
      <c r="TGT565" s="115"/>
      <c r="TGU565" s="115"/>
      <c r="TGV565" s="115"/>
      <c r="TGW565" s="115"/>
      <c r="TGX565" s="115"/>
      <c r="TGY565" s="115"/>
      <c r="TGZ565" s="115"/>
      <c r="THA565" s="115"/>
      <c r="THB565" s="115"/>
      <c r="THC565" s="115"/>
      <c r="THD565" s="115"/>
      <c r="THE565" s="115"/>
      <c r="THF565" s="115"/>
      <c r="THG565" s="115"/>
      <c r="THH565" s="115"/>
      <c r="THI565" s="115"/>
      <c r="THJ565" s="115"/>
      <c r="THK565" s="115"/>
      <c r="THL565" s="115"/>
      <c r="THM565" s="115"/>
      <c r="THN565" s="115"/>
      <c r="THO565" s="115"/>
      <c r="THP565" s="115"/>
      <c r="THQ565" s="115"/>
      <c r="THR565" s="115"/>
      <c r="THS565" s="115"/>
      <c r="THT565" s="115"/>
      <c r="THU565" s="115"/>
      <c r="THV565" s="115"/>
      <c r="THW565" s="115"/>
      <c r="THX565" s="115"/>
      <c r="THY565" s="115"/>
      <c r="THZ565" s="115"/>
      <c r="TIA565" s="115"/>
      <c r="TIB565" s="115"/>
      <c r="TIC565" s="115"/>
      <c r="TID565" s="115"/>
      <c r="TIE565" s="115"/>
      <c r="TIF565" s="115"/>
      <c r="TIG565" s="115"/>
      <c r="TIH565" s="115"/>
      <c r="TII565" s="115"/>
      <c r="TIJ565" s="115"/>
      <c r="TIK565" s="115"/>
      <c r="TIL565" s="115"/>
      <c r="TIM565" s="115"/>
      <c r="TIN565" s="115"/>
      <c r="TIO565" s="115"/>
      <c r="TIP565" s="115"/>
      <c r="TIQ565" s="115"/>
      <c r="TIR565" s="115"/>
      <c r="TIS565" s="115"/>
      <c r="TIT565" s="115"/>
      <c r="TIU565" s="115"/>
      <c r="TIV565" s="115"/>
      <c r="TIW565" s="115"/>
      <c r="TIX565" s="115"/>
      <c r="TIY565" s="115"/>
      <c r="TIZ565" s="115"/>
      <c r="TJA565" s="115"/>
      <c r="TJB565" s="115"/>
      <c r="TJC565" s="115"/>
      <c r="TJD565" s="115"/>
      <c r="TJE565" s="115"/>
      <c r="TJF565" s="115"/>
      <c r="TJG565" s="115"/>
      <c r="TJH565" s="115"/>
      <c r="TJI565" s="115"/>
      <c r="TJJ565" s="115"/>
      <c r="TJK565" s="115"/>
      <c r="TJL565" s="115"/>
      <c r="TJM565" s="115"/>
      <c r="TJN565" s="115"/>
      <c r="TJO565" s="115"/>
      <c r="TJP565" s="115"/>
      <c r="TJQ565" s="115"/>
      <c r="TJR565" s="115"/>
      <c r="TJS565" s="115"/>
      <c r="TJT565" s="115"/>
      <c r="TJU565" s="115"/>
      <c r="TJV565" s="115"/>
      <c r="TJW565" s="115"/>
      <c r="TJX565" s="115"/>
      <c r="TJY565" s="115"/>
      <c r="TJZ565" s="115"/>
      <c r="TKA565" s="115"/>
      <c r="TKB565" s="115"/>
      <c r="TKC565" s="115"/>
      <c r="TKD565" s="115"/>
      <c r="TKE565" s="115"/>
      <c r="TKF565" s="115"/>
      <c r="TKG565" s="115"/>
      <c r="TKH565" s="115"/>
      <c r="TKI565" s="115"/>
      <c r="TKJ565" s="115"/>
      <c r="TKK565" s="115"/>
      <c r="TKL565" s="115"/>
      <c r="TKM565" s="115"/>
      <c r="TKN565" s="115"/>
      <c r="TKO565" s="115"/>
      <c r="TKP565" s="115"/>
      <c r="TKQ565" s="115"/>
      <c r="TKR565" s="115"/>
      <c r="TKS565" s="115"/>
      <c r="TKT565" s="115"/>
      <c r="TKU565" s="115"/>
      <c r="TKV565" s="115"/>
      <c r="TKW565" s="115"/>
      <c r="TKX565" s="115"/>
      <c r="TKY565" s="115"/>
      <c r="TKZ565" s="115"/>
      <c r="TLA565" s="115"/>
      <c r="TLB565" s="115"/>
      <c r="TLC565" s="115"/>
      <c r="TLD565" s="115"/>
      <c r="TLE565" s="115"/>
      <c r="TLF565" s="115"/>
      <c r="TLG565" s="115"/>
      <c r="TLH565" s="115"/>
      <c r="TLI565" s="115"/>
      <c r="TLJ565" s="115"/>
      <c r="TLK565" s="115"/>
      <c r="TLL565" s="115"/>
      <c r="TLM565" s="115"/>
      <c r="TLN565" s="115"/>
      <c r="TLO565" s="115"/>
      <c r="TLP565" s="115"/>
      <c r="TLQ565" s="115"/>
      <c r="TLR565" s="115"/>
      <c r="TLS565" s="115"/>
      <c r="TLT565" s="115"/>
      <c r="TLU565" s="115"/>
      <c r="TLV565" s="115"/>
      <c r="TLW565" s="115"/>
      <c r="TLX565" s="115"/>
      <c r="TLY565" s="115"/>
      <c r="TLZ565" s="115"/>
      <c r="TMA565" s="115"/>
      <c r="TMB565" s="115"/>
      <c r="TMC565" s="115"/>
      <c r="TMD565" s="115"/>
      <c r="TME565" s="115"/>
      <c r="TMF565" s="115"/>
      <c r="TMG565" s="115"/>
      <c r="TMH565" s="115"/>
      <c r="TMI565" s="115"/>
      <c r="TMJ565" s="115"/>
      <c r="TMK565" s="115"/>
      <c r="TML565" s="115"/>
      <c r="TMM565" s="115"/>
      <c r="TMN565" s="115"/>
      <c r="TMO565" s="115"/>
      <c r="TMP565" s="115"/>
      <c r="TMQ565" s="115"/>
      <c r="TMR565" s="115"/>
      <c r="TMS565" s="115"/>
      <c r="TMT565" s="115"/>
      <c r="TMU565" s="115"/>
      <c r="TMV565" s="115"/>
      <c r="TMW565" s="115"/>
      <c r="TMX565" s="115"/>
      <c r="TMY565" s="115"/>
      <c r="TMZ565" s="115"/>
      <c r="TNA565" s="115"/>
      <c r="TNB565" s="115"/>
      <c r="TNC565" s="115"/>
      <c r="TND565" s="115"/>
      <c r="TNE565" s="115"/>
      <c r="TNF565" s="115"/>
      <c r="TNG565" s="115"/>
      <c r="TNH565" s="115"/>
      <c r="TNI565" s="115"/>
      <c r="TNJ565" s="115"/>
      <c r="TNK565" s="115"/>
      <c r="TNL565" s="115"/>
      <c r="TNM565" s="115"/>
      <c r="TNN565" s="115"/>
      <c r="TNO565" s="115"/>
      <c r="TNP565" s="115"/>
      <c r="TNQ565" s="115"/>
      <c r="TNR565" s="115"/>
      <c r="TNS565" s="115"/>
      <c r="TNT565" s="115"/>
      <c r="TNU565" s="115"/>
      <c r="TNV565" s="115"/>
      <c r="TNW565" s="115"/>
      <c r="TNX565" s="115"/>
      <c r="TNY565" s="115"/>
      <c r="TNZ565" s="115"/>
      <c r="TOA565" s="115"/>
      <c r="TOB565" s="115"/>
      <c r="TOC565" s="115"/>
      <c r="TOD565" s="115"/>
      <c r="TOE565" s="115"/>
      <c r="TOF565" s="115"/>
      <c r="TOG565" s="115"/>
      <c r="TOH565" s="115"/>
      <c r="TOI565" s="115"/>
      <c r="TOJ565" s="115"/>
      <c r="TOK565" s="115"/>
      <c r="TOL565" s="115"/>
      <c r="TOM565" s="115"/>
      <c r="TON565" s="115"/>
      <c r="TOO565" s="115"/>
      <c r="TOP565" s="115"/>
      <c r="TOQ565" s="115"/>
      <c r="TOR565" s="115"/>
      <c r="TOS565" s="115"/>
      <c r="TOT565" s="115"/>
      <c r="TOU565" s="115"/>
      <c r="TOV565" s="115"/>
      <c r="TOW565" s="115"/>
      <c r="TOX565" s="115"/>
      <c r="TOY565" s="115"/>
      <c r="TOZ565" s="115"/>
      <c r="TPA565" s="115"/>
      <c r="TPB565" s="115"/>
      <c r="TPC565" s="115"/>
      <c r="TPD565" s="115"/>
      <c r="TPE565" s="115"/>
      <c r="TPF565" s="115"/>
      <c r="TPG565" s="115"/>
      <c r="TPH565" s="115"/>
      <c r="TPI565" s="115"/>
      <c r="TPJ565" s="115"/>
      <c r="TPK565" s="115"/>
      <c r="TPL565" s="115"/>
      <c r="TPM565" s="115"/>
      <c r="TPN565" s="115"/>
      <c r="TPO565" s="115"/>
      <c r="TPP565" s="115"/>
      <c r="TPQ565" s="115"/>
      <c r="TPR565" s="115"/>
      <c r="TPS565" s="115"/>
      <c r="TPT565" s="115"/>
      <c r="TPU565" s="115"/>
      <c r="TPV565" s="115"/>
      <c r="TPW565" s="115"/>
      <c r="TPX565" s="115"/>
      <c r="TPY565" s="115"/>
      <c r="TPZ565" s="115"/>
      <c r="TQA565" s="115"/>
      <c r="TQB565" s="115"/>
      <c r="TQC565" s="115"/>
      <c r="TQD565" s="115"/>
      <c r="TQE565" s="115"/>
      <c r="TQF565" s="115"/>
      <c r="TQG565" s="115"/>
      <c r="TQH565" s="115"/>
      <c r="TQI565" s="115"/>
      <c r="TQJ565" s="115"/>
      <c r="TQK565" s="115"/>
      <c r="TQL565" s="115"/>
      <c r="TQM565" s="115"/>
      <c r="TQN565" s="115"/>
      <c r="TQO565" s="115"/>
      <c r="TQP565" s="115"/>
      <c r="TQQ565" s="115"/>
      <c r="TQR565" s="115"/>
      <c r="TQS565" s="115"/>
      <c r="TQT565" s="115"/>
      <c r="TQU565" s="115"/>
      <c r="TQV565" s="115"/>
      <c r="TQW565" s="115"/>
      <c r="TQX565" s="115"/>
      <c r="TQY565" s="115"/>
      <c r="TQZ565" s="115"/>
      <c r="TRA565" s="115"/>
      <c r="TRB565" s="115"/>
      <c r="TRC565" s="115"/>
      <c r="TRD565" s="115"/>
      <c r="TRE565" s="115"/>
      <c r="TRF565" s="115"/>
      <c r="TRG565" s="115"/>
      <c r="TRH565" s="115"/>
      <c r="TRI565" s="115"/>
      <c r="TRJ565" s="115"/>
      <c r="TRK565" s="115"/>
      <c r="TRL565" s="115"/>
      <c r="TRM565" s="115"/>
      <c r="TRN565" s="115"/>
      <c r="TRO565" s="115"/>
      <c r="TRP565" s="115"/>
      <c r="TRQ565" s="115"/>
      <c r="TRR565" s="115"/>
      <c r="TRS565" s="115"/>
      <c r="TRT565" s="115"/>
      <c r="TRU565" s="115"/>
      <c r="TRV565" s="115"/>
      <c r="TRW565" s="115"/>
      <c r="TRX565" s="115"/>
      <c r="TRY565" s="115"/>
      <c r="TRZ565" s="115"/>
      <c r="TSA565" s="115"/>
      <c r="TSB565" s="115"/>
      <c r="TSC565" s="115"/>
      <c r="TSD565" s="115"/>
      <c r="TSE565" s="115"/>
      <c r="TSF565" s="115"/>
      <c r="TSG565" s="115"/>
      <c r="TSH565" s="115"/>
      <c r="TSI565" s="115"/>
      <c r="TSJ565" s="115"/>
      <c r="TSK565" s="115"/>
      <c r="TSL565" s="115"/>
      <c r="TSM565" s="115"/>
      <c r="TSN565" s="115"/>
      <c r="TSO565" s="115"/>
      <c r="TSP565" s="115"/>
      <c r="TSQ565" s="115"/>
      <c r="TSR565" s="115"/>
      <c r="TSS565" s="115"/>
      <c r="TST565" s="115"/>
      <c r="TSU565" s="115"/>
      <c r="TSV565" s="115"/>
      <c r="TSW565" s="115"/>
      <c r="TSX565" s="115"/>
      <c r="TSY565" s="115"/>
      <c r="TSZ565" s="115"/>
      <c r="TTA565" s="115"/>
      <c r="TTB565" s="115"/>
      <c r="TTC565" s="115"/>
      <c r="TTD565" s="115"/>
      <c r="TTE565" s="115"/>
      <c r="TTF565" s="115"/>
      <c r="TTG565" s="115"/>
      <c r="TTH565" s="115"/>
      <c r="TTI565" s="115"/>
      <c r="TTJ565" s="115"/>
      <c r="TTK565" s="115"/>
      <c r="TTL565" s="115"/>
      <c r="TTM565" s="115"/>
      <c r="TTN565" s="115"/>
      <c r="TTO565" s="115"/>
      <c r="TTP565" s="115"/>
      <c r="TTQ565" s="115"/>
      <c r="TTR565" s="115"/>
      <c r="TTS565" s="115"/>
      <c r="TTT565" s="115"/>
      <c r="TTU565" s="115"/>
      <c r="TTV565" s="115"/>
      <c r="TTW565" s="115"/>
      <c r="TTX565" s="115"/>
      <c r="TTY565" s="115"/>
      <c r="TTZ565" s="115"/>
      <c r="TUA565" s="115"/>
      <c r="TUB565" s="115"/>
      <c r="TUC565" s="115"/>
      <c r="TUD565" s="115"/>
      <c r="TUE565" s="115"/>
      <c r="TUF565" s="115"/>
      <c r="TUG565" s="115"/>
      <c r="TUH565" s="115"/>
      <c r="TUI565" s="115"/>
      <c r="TUJ565" s="115"/>
      <c r="TUK565" s="115"/>
      <c r="TUL565" s="115"/>
      <c r="TUM565" s="115"/>
      <c r="TUN565" s="115"/>
      <c r="TUO565" s="115"/>
      <c r="TUP565" s="115"/>
      <c r="TUQ565" s="115"/>
      <c r="TUR565" s="115"/>
      <c r="TUS565" s="115"/>
      <c r="TUT565" s="115"/>
      <c r="TUU565" s="115"/>
      <c r="TUV565" s="115"/>
      <c r="TUW565" s="115"/>
      <c r="TUX565" s="115"/>
      <c r="TUY565" s="115"/>
      <c r="TUZ565" s="115"/>
      <c r="TVA565" s="115"/>
      <c r="TVB565" s="115"/>
      <c r="TVC565" s="115"/>
      <c r="TVD565" s="115"/>
      <c r="TVE565" s="115"/>
      <c r="TVF565" s="115"/>
      <c r="TVG565" s="115"/>
      <c r="TVH565" s="115"/>
      <c r="TVI565" s="115"/>
      <c r="TVJ565" s="115"/>
      <c r="TVK565" s="115"/>
      <c r="TVL565" s="115"/>
      <c r="TVM565" s="115"/>
      <c r="TVN565" s="115"/>
      <c r="TVO565" s="115"/>
      <c r="TVP565" s="115"/>
      <c r="TVQ565" s="115"/>
      <c r="TVR565" s="115"/>
      <c r="TVS565" s="115"/>
      <c r="TVT565" s="115"/>
      <c r="TVU565" s="115"/>
      <c r="TVV565" s="115"/>
      <c r="TVW565" s="115"/>
      <c r="TVX565" s="115"/>
      <c r="TVY565" s="115"/>
      <c r="TVZ565" s="115"/>
      <c r="TWA565" s="115"/>
      <c r="TWB565" s="115"/>
      <c r="TWC565" s="115"/>
      <c r="TWD565" s="115"/>
      <c r="TWE565" s="115"/>
      <c r="TWF565" s="115"/>
      <c r="TWG565" s="115"/>
      <c r="TWH565" s="115"/>
      <c r="TWI565" s="115"/>
      <c r="TWJ565" s="115"/>
      <c r="TWK565" s="115"/>
      <c r="TWL565" s="115"/>
      <c r="TWM565" s="115"/>
      <c r="TWN565" s="115"/>
      <c r="TWO565" s="115"/>
      <c r="TWP565" s="115"/>
      <c r="TWQ565" s="115"/>
      <c r="TWR565" s="115"/>
      <c r="TWS565" s="115"/>
      <c r="TWT565" s="115"/>
      <c r="TWU565" s="115"/>
      <c r="TWV565" s="115"/>
      <c r="TWW565" s="115"/>
      <c r="TWX565" s="115"/>
      <c r="TWY565" s="115"/>
      <c r="TWZ565" s="115"/>
      <c r="TXA565" s="115"/>
      <c r="TXB565" s="115"/>
      <c r="TXC565" s="115"/>
      <c r="TXD565" s="115"/>
      <c r="TXE565" s="115"/>
      <c r="TXF565" s="115"/>
      <c r="TXG565" s="115"/>
      <c r="TXH565" s="115"/>
      <c r="TXI565" s="115"/>
      <c r="TXJ565" s="115"/>
      <c r="TXK565" s="115"/>
      <c r="TXL565" s="115"/>
      <c r="TXM565" s="115"/>
      <c r="TXN565" s="115"/>
      <c r="TXO565" s="115"/>
      <c r="TXP565" s="115"/>
      <c r="TXQ565" s="115"/>
      <c r="TXR565" s="115"/>
      <c r="TXS565" s="115"/>
      <c r="TXT565" s="115"/>
      <c r="TXU565" s="115"/>
      <c r="TXV565" s="115"/>
      <c r="TXW565" s="115"/>
      <c r="TXX565" s="115"/>
      <c r="TXY565" s="115"/>
      <c r="TXZ565" s="115"/>
      <c r="TYA565" s="115"/>
      <c r="TYB565" s="115"/>
      <c r="TYC565" s="115"/>
      <c r="TYD565" s="115"/>
      <c r="TYE565" s="115"/>
      <c r="TYF565" s="115"/>
      <c r="TYG565" s="115"/>
      <c r="TYH565" s="115"/>
      <c r="TYI565" s="115"/>
      <c r="TYJ565" s="115"/>
      <c r="TYK565" s="115"/>
      <c r="TYL565" s="115"/>
      <c r="TYM565" s="115"/>
      <c r="TYN565" s="115"/>
      <c r="TYO565" s="115"/>
      <c r="TYP565" s="115"/>
      <c r="TYQ565" s="115"/>
      <c r="TYR565" s="115"/>
      <c r="TYS565" s="115"/>
      <c r="TYT565" s="115"/>
      <c r="TYU565" s="115"/>
      <c r="TYV565" s="115"/>
      <c r="TYW565" s="115"/>
      <c r="TYX565" s="115"/>
      <c r="TYY565" s="115"/>
      <c r="TYZ565" s="115"/>
      <c r="TZA565" s="115"/>
      <c r="TZB565" s="115"/>
      <c r="TZC565" s="115"/>
      <c r="TZD565" s="115"/>
      <c r="TZE565" s="115"/>
      <c r="TZF565" s="115"/>
      <c r="TZG565" s="115"/>
      <c r="TZH565" s="115"/>
      <c r="TZI565" s="115"/>
      <c r="TZJ565" s="115"/>
      <c r="TZK565" s="115"/>
      <c r="TZL565" s="115"/>
      <c r="TZM565" s="115"/>
      <c r="TZN565" s="115"/>
      <c r="TZO565" s="115"/>
      <c r="TZP565" s="115"/>
      <c r="TZQ565" s="115"/>
      <c r="TZR565" s="115"/>
      <c r="TZS565" s="115"/>
      <c r="TZT565" s="115"/>
      <c r="TZU565" s="115"/>
      <c r="TZV565" s="115"/>
      <c r="TZW565" s="115"/>
      <c r="TZX565" s="115"/>
      <c r="TZY565" s="115"/>
      <c r="TZZ565" s="115"/>
      <c r="UAA565" s="115"/>
      <c r="UAB565" s="115"/>
      <c r="UAC565" s="115"/>
      <c r="UAD565" s="115"/>
      <c r="UAE565" s="115"/>
      <c r="UAF565" s="115"/>
      <c r="UAG565" s="115"/>
      <c r="UAH565" s="115"/>
      <c r="UAI565" s="115"/>
      <c r="UAJ565" s="115"/>
      <c r="UAK565" s="115"/>
      <c r="UAL565" s="115"/>
      <c r="UAM565" s="115"/>
      <c r="UAN565" s="115"/>
      <c r="UAO565" s="115"/>
      <c r="UAP565" s="115"/>
      <c r="UAQ565" s="115"/>
      <c r="UAR565" s="115"/>
      <c r="UAS565" s="115"/>
      <c r="UAT565" s="115"/>
      <c r="UAU565" s="115"/>
      <c r="UAV565" s="115"/>
      <c r="UAW565" s="115"/>
      <c r="UAX565" s="115"/>
      <c r="UAY565" s="115"/>
      <c r="UAZ565" s="115"/>
      <c r="UBA565" s="115"/>
      <c r="UBB565" s="115"/>
      <c r="UBC565" s="115"/>
      <c r="UBD565" s="115"/>
      <c r="UBE565" s="115"/>
      <c r="UBF565" s="115"/>
      <c r="UBG565" s="115"/>
      <c r="UBH565" s="115"/>
      <c r="UBI565" s="115"/>
      <c r="UBJ565" s="115"/>
      <c r="UBK565" s="115"/>
      <c r="UBL565" s="115"/>
      <c r="UBM565" s="115"/>
      <c r="UBN565" s="115"/>
      <c r="UBO565" s="115"/>
      <c r="UBP565" s="115"/>
      <c r="UBQ565" s="115"/>
      <c r="UBR565" s="115"/>
      <c r="UBS565" s="115"/>
      <c r="UBT565" s="115"/>
      <c r="UBU565" s="115"/>
      <c r="UBV565" s="115"/>
      <c r="UBW565" s="115"/>
      <c r="UBX565" s="115"/>
      <c r="UBY565" s="115"/>
      <c r="UBZ565" s="115"/>
      <c r="UCA565" s="115"/>
      <c r="UCB565" s="115"/>
      <c r="UCC565" s="115"/>
      <c r="UCD565" s="115"/>
      <c r="UCE565" s="115"/>
      <c r="UCF565" s="115"/>
      <c r="UCG565" s="115"/>
      <c r="UCH565" s="115"/>
      <c r="UCI565" s="115"/>
      <c r="UCJ565" s="115"/>
      <c r="UCK565" s="115"/>
      <c r="UCL565" s="115"/>
      <c r="UCM565" s="115"/>
      <c r="UCN565" s="115"/>
      <c r="UCO565" s="115"/>
      <c r="UCP565" s="115"/>
      <c r="UCQ565" s="115"/>
      <c r="UCR565" s="115"/>
      <c r="UCS565" s="115"/>
      <c r="UCT565" s="115"/>
      <c r="UCU565" s="115"/>
      <c r="UCV565" s="115"/>
      <c r="UCW565" s="115"/>
      <c r="UCX565" s="115"/>
      <c r="UCY565" s="115"/>
      <c r="UCZ565" s="115"/>
      <c r="UDA565" s="115"/>
      <c r="UDB565" s="115"/>
      <c r="UDC565" s="115"/>
      <c r="UDD565" s="115"/>
      <c r="UDE565" s="115"/>
      <c r="UDF565" s="115"/>
      <c r="UDG565" s="115"/>
      <c r="UDH565" s="115"/>
      <c r="UDI565" s="115"/>
      <c r="UDJ565" s="115"/>
      <c r="UDK565" s="115"/>
      <c r="UDL565" s="115"/>
      <c r="UDM565" s="115"/>
      <c r="UDN565" s="115"/>
      <c r="UDO565" s="115"/>
      <c r="UDP565" s="115"/>
      <c r="UDQ565" s="115"/>
      <c r="UDR565" s="115"/>
      <c r="UDS565" s="115"/>
      <c r="UDT565" s="115"/>
      <c r="UDU565" s="115"/>
      <c r="UDV565" s="115"/>
      <c r="UDW565" s="115"/>
      <c r="UDX565" s="115"/>
      <c r="UDY565" s="115"/>
      <c r="UDZ565" s="115"/>
      <c r="UEA565" s="115"/>
      <c r="UEB565" s="115"/>
      <c r="UEC565" s="115"/>
      <c r="UED565" s="115"/>
      <c r="UEE565" s="115"/>
      <c r="UEF565" s="115"/>
      <c r="UEG565" s="115"/>
      <c r="UEH565" s="115"/>
      <c r="UEI565" s="115"/>
      <c r="UEJ565" s="115"/>
      <c r="UEK565" s="115"/>
      <c r="UEL565" s="115"/>
      <c r="UEM565" s="115"/>
      <c r="UEN565" s="115"/>
      <c r="UEO565" s="115"/>
      <c r="UEP565" s="115"/>
      <c r="UEQ565" s="115"/>
      <c r="UER565" s="115"/>
      <c r="UES565" s="115"/>
      <c r="UET565" s="115"/>
      <c r="UEU565" s="115"/>
      <c r="UEV565" s="115"/>
      <c r="UEW565" s="115"/>
      <c r="UEX565" s="115"/>
      <c r="UEY565" s="115"/>
      <c r="UEZ565" s="115"/>
      <c r="UFA565" s="115"/>
      <c r="UFB565" s="115"/>
      <c r="UFC565" s="115"/>
      <c r="UFD565" s="115"/>
      <c r="UFE565" s="115"/>
      <c r="UFF565" s="115"/>
      <c r="UFG565" s="115"/>
      <c r="UFH565" s="115"/>
      <c r="UFI565" s="115"/>
      <c r="UFJ565" s="115"/>
      <c r="UFK565" s="115"/>
      <c r="UFL565" s="115"/>
      <c r="UFM565" s="115"/>
      <c r="UFN565" s="115"/>
      <c r="UFO565" s="115"/>
      <c r="UFP565" s="115"/>
      <c r="UFQ565" s="115"/>
      <c r="UFR565" s="115"/>
      <c r="UFS565" s="115"/>
      <c r="UFT565" s="115"/>
      <c r="UFU565" s="115"/>
      <c r="UFV565" s="115"/>
      <c r="UFW565" s="115"/>
      <c r="UFX565" s="115"/>
      <c r="UFY565" s="115"/>
      <c r="UFZ565" s="115"/>
      <c r="UGA565" s="115"/>
      <c r="UGB565" s="115"/>
      <c r="UGC565" s="115"/>
      <c r="UGD565" s="115"/>
      <c r="UGE565" s="115"/>
      <c r="UGF565" s="115"/>
      <c r="UGG565" s="115"/>
      <c r="UGH565" s="115"/>
      <c r="UGI565" s="115"/>
      <c r="UGJ565" s="115"/>
      <c r="UGK565" s="115"/>
      <c r="UGL565" s="115"/>
      <c r="UGM565" s="115"/>
      <c r="UGN565" s="115"/>
      <c r="UGO565" s="115"/>
      <c r="UGP565" s="115"/>
      <c r="UGQ565" s="115"/>
      <c r="UGR565" s="115"/>
      <c r="UGS565" s="115"/>
      <c r="UGT565" s="115"/>
      <c r="UGU565" s="115"/>
      <c r="UGV565" s="115"/>
      <c r="UGW565" s="115"/>
      <c r="UGX565" s="115"/>
      <c r="UGY565" s="115"/>
      <c r="UGZ565" s="115"/>
      <c r="UHA565" s="115"/>
      <c r="UHB565" s="115"/>
      <c r="UHC565" s="115"/>
      <c r="UHD565" s="115"/>
      <c r="UHE565" s="115"/>
      <c r="UHF565" s="115"/>
      <c r="UHG565" s="115"/>
      <c r="UHH565" s="115"/>
      <c r="UHI565" s="115"/>
      <c r="UHJ565" s="115"/>
      <c r="UHK565" s="115"/>
      <c r="UHL565" s="115"/>
      <c r="UHM565" s="115"/>
      <c r="UHN565" s="115"/>
      <c r="UHO565" s="115"/>
      <c r="UHP565" s="115"/>
      <c r="UHQ565" s="115"/>
      <c r="UHR565" s="115"/>
      <c r="UHS565" s="115"/>
      <c r="UHT565" s="115"/>
      <c r="UHU565" s="115"/>
      <c r="UHV565" s="115"/>
      <c r="UHW565" s="115"/>
      <c r="UHX565" s="115"/>
      <c r="UHY565" s="115"/>
      <c r="UHZ565" s="115"/>
      <c r="UIA565" s="115"/>
      <c r="UIB565" s="115"/>
      <c r="UIC565" s="115"/>
      <c r="UID565" s="115"/>
      <c r="UIE565" s="115"/>
      <c r="UIF565" s="115"/>
      <c r="UIG565" s="115"/>
      <c r="UIH565" s="115"/>
      <c r="UII565" s="115"/>
      <c r="UIJ565" s="115"/>
      <c r="UIK565" s="115"/>
      <c r="UIL565" s="115"/>
      <c r="UIM565" s="115"/>
      <c r="UIN565" s="115"/>
      <c r="UIO565" s="115"/>
      <c r="UIP565" s="115"/>
      <c r="UIQ565" s="115"/>
      <c r="UIR565" s="115"/>
      <c r="UIS565" s="115"/>
      <c r="UIT565" s="115"/>
      <c r="UIU565" s="115"/>
      <c r="UIV565" s="115"/>
      <c r="UIW565" s="115"/>
      <c r="UIX565" s="115"/>
      <c r="UIY565" s="115"/>
      <c r="UIZ565" s="115"/>
      <c r="UJA565" s="115"/>
      <c r="UJB565" s="115"/>
      <c r="UJC565" s="115"/>
      <c r="UJD565" s="115"/>
      <c r="UJE565" s="115"/>
      <c r="UJF565" s="115"/>
      <c r="UJG565" s="115"/>
      <c r="UJH565" s="115"/>
      <c r="UJI565" s="115"/>
      <c r="UJJ565" s="115"/>
      <c r="UJK565" s="115"/>
      <c r="UJL565" s="115"/>
      <c r="UJM565" s="115"/>
      <c r="UJN565" s="115"/>
      <c r="UJO565" s="115"/>
      <c r="UJP565" s="115"/>
      <c r="UJQ565" s="115"/>
      <c r="UJR565" s="115"/>
      <c r="UJS565" s="115"/>
      <c r="UJT565" s="115"/>
      <c r="UJU565" s="115"/>
      <c r="UJV565" s="115"/>
      <c r="UJW565" s="115"/>
      <c r="UJX565" s="115"/>
      <c r="UJY565" s="115"/>
      <c r="UJZ565" s="115"/>
      <c r="UKA565" s="115"/>
      <c r="UKB565" s="115"/>
      <c r="UKC565" s="115"/>
      <c r="UKD565" s="115"/>
      <c r="UKE565" s="115"/>
      <c r="UKF565" s="115"/>
      <c r="UKG565" s="115"/>
      <c r="UKH565" s="115"/>
      <c r="UKI565" s="115"/>
      <c r="UKJ565" s="115"/>
      <c r="UKK565" s="115"/>
      <c r="UKL565" s="115"/>
      <c r="UKM565" s="115"/>
      <c r="UKN565" s="115"/>
      <c r="UKO565" s="115"/>
      <c r="UKP565" s="115"/>
      <c r="UKQ565" s="115"/>
      <c r="UKR565" s="115"/>
      <c r="UKS565" s="115"/>
      <c r="UKT565" s="115"/>
      <c r="UKU565" s="115"/>
      <c r="UKV565" s="115"/>
      <c r="UKW565" s="115"/>
      <c r="UKX565" s="115"/>
      <c r="UKY565" s="115"/>
      <c r="UKZ565" s="115"/>
      <c r="ULA565" s="115"/>
      <c r="ULB565" s="115"/>
      <c r="ULC565" s="115"/>
      <c r="ULD565" s="115"/>
      <c r="ULE565" s="115"/>
      <c r="ULF565" s="115"/>
      <c r="ULG565" s="115"/>
      <c r="ULH565" s="115"/>
      <c r="ULI565" s="115"/>
      <c r="ULJ565" s="115"/>
      <c r="ULK565" s="115"/>
      <c r="ULL565" s="115"/>
      <c r="ULM565" s="115"/>
      <c r="ULN565" s="115"/>
      <c r="ULO565" s="115"/>
      <c r="ULP565" s="115"/>
      <c r="ULQ565" s="115"/>
      <c r="ULR565" s="115"/>
      <c r="ULS565" s="115"/>
      <c r="ULT565" s="115"/>
      <c r="ULU565" s="115"/>
      <c r="ULV565" s="115"/>
      <c r="ULW565" s="115"/>
      <c r="ULX565" s="115"/>
      <c r="ULY565" s="115"/>
      <c r="ULZ565" s="115"/>
      <c r="UMA565" s="115"/>
      <c r="UMB565" s="115"/>
      <c r="UMC565" s="115"/>
      <c r="UMD565" s="115"/>
      <c r="UME565" s="115"/>
      <c r="UMF565" s="115"/>
      <c r="UMG565" s="115"/>
      <c r="UMH565" s="115"/>
      <c r="UMI565" s="115"/>
      <c r="UMJ565" s="115"/>
      <c r="UMK565" s="115"/>
      <c r="UML565" s="115"/>
      <c r="UMM565" s="115"/>
      <c r="UMN565" s="115"/>
      <c r="UMO565" s="115"/>
      <c r="UMP565" s="115"/>
      <c r="UMQ565" s="115"/>
      <c r="UMR565" s="115"/>
      <c r="UMS565" s="115"/>
      <c r="UMT565" s="115"/>
      <c r="UMU565" s="115"/>
      <c r="UMV565" s="115"/>
      <c r="UMW565" s="115"/>
      <c r="UMX565" s="115"/>
      <c r="UMY565" s="115"/>
      <c r="UMZ565" s="115"/>
      <c r="UNA565" s="115"/>
      <c r="UNB565" s="115"/>
      <c r="UNC565" s="115"/>
      <c r="UND565" s="115"/>
      <c r="UNE565" s="115"/>
      <c r="UNF565" s="115"/>
      <c r="UNG565" s="115"/>
      <c r="UNH565" s="115"/>
      <c r="UNI565" s="115"/>
      <c r="UNJ565" s="115"/>
      <c r="UNK565" s="115"/>
      <c r="UNL565" s="115"/>
      <c r="UNM565" s="115"/>
      <c r="UNN565" s="115"/>
      <c r="UNO565" s="115"/>
      <c r="UNP565" s="115"/>
      <c r="UNQ565" s="115"/>
      <c r="UNR565" s="115"/>
      <c r="UNS565" s="115"/>
      <c r="UNT565" s="115"/>
      <c r="UNU565" s="115"/>
      <c r="UNV565" s="115"/>
      <c r="UNW565" s="115"/>
      <c r="UNX565" s="115"/>
      <c r="UNY565" s="115"/>
      <c r="UNZ565" s="115"/>
      <c r="UOA565" s="115"/>
      <c r="UOB565" s="115"/>
      <c r="UOC565" s="115"/>
      <c r="UOD565" s="115"/>
      <c r="UOE565" s="115"/>
      <c r="UOF565" s="115"/>
      <c r="UOG565" s="115"/>
      <c r="UOH565" s="115"/>
      <c r="UOI565" s="115"/>
      <c r="UOJ565" s="115"/>
      <c r="UOK565" s="115"/>
      <c r="UOL565" s="115"/>
      <c r="UOM565" s="115"/>
      <c r="UON565" s="115"/>
      <c r="UOO565" s="115"/>
      <c r="UOP565" s="115"/>
      <c r="UOQ565" s="115"/>
      <c r="UOR565" s="115"/>
      <c r="UOS565" s="115"/>
      <c r="UOT565" s="115"/>
      <c r="UOU565" s="115"/>
      <c r="UOV565" s="115"/>
      <c r="UOW565" s="115"/>
      <c r="UOX565" s="115"/>
      <c r="UOY565" s="115"/>
      <c r="UOZ565" s="115"/>
      <c r="UPA565" s="115"/>
      <c r="UPB565" s="115"/>
      <c r="UPC565" s="115"/>
      <c r="UPD565" s="115"/>
      <c r="UPE565" s="115"/>
      <c r="UPF565" s="115"/>
      <c r="UPG565" s="115"/>
      <c r="UPH565" s="115"/>
      <c r="UPI565" s="115"/>
      <c r="UPJ565" s="115"/>
      <c r="UPK565" s="115"/>
      <c r="UPL565" s="115"/>
      <c r="UPM565" s="115"/>
      <c r="UPN565" s="115"/>
      <c r="UPO565" s="115"/>
      <c r="UPP565" s="115"/>
      <c r="UPQ565" s="115"/>
      <c r="UPR565" s="115"/>
      <c r="UPS565" s="115"/>
      <c r="UPT565" s="115"/>
      <c r="UPU565" s="115"/>
      <c r="UPV565" s="115"/>
      <c r="UPW565" s="115"/>
      <c r="UPX565" s="115"/>
      <c r="UPY565" s="115"/>
      <c r="UPZ565" s="115"/>
      <c r="UQA565" s="115"/>
      <c r="UQB565" s="115"/>
      <c r="UQC565" s="115"/>
      <c r="UQD565" s="115"/>
      <c r="UQE565" s="115"/>
      <c r="UQF565" s="115"/>
      <c r="UQG565" s="115"/>
      <c r="UQH565" s="115"/>
      <c r="UQI565" s="115"/>
      <c r="UQJ565" s="115"/>
      <c r="UQK565" s="115"/>
      <c r="UQL565" s="115"/>
      <c r="UQM565" s="115"/>
      <c r="UQN565" s="115"/>
      <c r="UQO565" s="115"/>
      <c r="UQP565" s="115"/>
      <c r="UQQ565" s="115"/>
      <c r="UQR565" s="115"/>
      <c r="UQS565" s="115"/>
      <c r="UQT565" s="115"/>
      <c r="UQU565" s="115"/>
      <c r="UQV565" s="115"/>
      <c r="UQW565" s="115"/>
      <c r="UQX565" s="115"/>
      <c r="UQY565" s="115"/>
      <c r="UQZ565" s="115"/>
      <c r="URA565" s="115"/>
      <c r="URB565" s="115"/>
      <c r="URC565" s="115"/>
      <c r="URD565" s="115"/>
      <c r="URE565" s="115"/>
      <c r="URF565" s="115"/>
      <c r="URG565" s="115"/>
      <c r="URH565" s="115"/>
      <c r="URI565" s="115"/>
      <c r="URJ565" s="115"/>
      <c r="URK565" s="115"/>
      <c r="URL565" s="115"/>
      <c r="URM565" s="115"/>
      <c r="URN565" s="115"/>
      <c r="URO565" s="115"/>
      <c r="URP565" s="115"/>
      <c r="URQ565" s="115"/>
      <c r="URR565" s="115"/>
      <c r="URS565" s="115"/>
      <c r="URT565" s="115"/>
      <c r="URU565" s="115"/>
      <c r="URV565" s="115"/>
      <c r="URW565" s="115"/>
      <c r="URX565" s="115"/>
      <c r="URY565" s="115"/>
      <c r="URZ565" s="115"/>
      <c r="USA565" s="115"/>
      <c r="USB565" s="115"/>
      <c r="USC565" s="115"/>
      <c r="USD565" s="115"/>
      <c r="USE565" s="115"/>
      <c r="USF565" s="115"/>
      <c r="USG565" s="115"/>
      <c r="USH565" s="115"/>
      <c r="USI565" s="115"/>
      <c r="USJ565" s="115"/>
      <c r="USK565" s="115"/>
      <c r="USL565" s="115"/>
      <c r="USM565" s="115"/>
      <c r="USN565" s="115"/>
      <c r="USO565" s="115"/>
      <c r="USP565" s="115"/>
      <c r="USQ565" s="115"/>
      <c r="USR565" s="115"/>
      <c r="USS565" s="115"/>
      <c r="UST565" s="115"/>
      <c r="USU565" s="115"/>
      <c r="USV565" s="115"/>
      <c r="USW565" s="115"/>
      <c r="USX565" s="115"/>
      <c r="USY565" s="115"/>
      <c r="USZ565" s="115"/>
      <c r="UTA565" s="115"/>
      <c r="UTB565" s="115"/>
      <c r="UTC565" s="115"/>
      <c r="UTD565" s="115"/>
      <c r="UTE565" s="115"/>
      <c r="UTF565" s="115"/>
      <c r="UTG565" s="115"/>
      <c r="UTH565" s="115"/>
      <c r="UTI565" s="115"/>
      <c r="UTJ565" s="115"/>
      <c r="UTK565" s="115"/>
      <c r="UTL565" s="115"/>
      <c r="UTM565" s="115"/>
      <c r="UTN565" s="115"/>
      <c r="UTO565" s="115"/>
      <c r="UTP565" s="115"/>
      <c r="UTQ565" s="115"/>
      <c r="UTR565" s="115"/>
      <c r="UTS565" s="115"/>
      <c r="UTT565" s="115"/>
      <c r="UTU565" s="115"/>
      <c r="UTV565" s="115"/>
      <c r="UTW565" s="115"/>
      <c r="UTX565" s="115"/>
      <c r="UTY565" s="115"/>
      <c r="UTZ565" s="115"/>
      <c r="UUA565" s="115"/>
      <c r="UUB565" s="115"/>
      <c r="UUC565" s="115"/>
      <c r="UUD565" s="115"/>
      <c r="UUE565" s="115"/>
      <c r="UUF565" s="115"/>
      <c r="UUG565" s="115"/>
      <c r="UUH565" s="115"/>
      <c r="UUI565" s="115"/>
      <c r="UUJ565" s="115"/>
      <c r="UUK565" s="115"/>
      <c r="UUL565" s="115"/>
      <c r="UUM565" s="115"/>
      <c r="UUN565" s="115"/>
      <c r="UUO565" s="115"/>
      <c r="UUP565" s="115"/>
      <c r="UUQ565" s="115"/>
      <c r="UUR565" s="115"/>
      <c r="UUS565" s="115"/>
      <c r="UUT565" s="115"/>
      <c r="UUU565" s="115"/>
      <c r="UUV565" s="115"/>
      <c r="UUW565" s="115"/>
      <c r="UUX565" s="115"/>
      <c r="UUY565" s="115"/>
      <c r="UUZ565" s="115"/>
      <c r="UVA565" s="115"/>
      <c r="UVB565" s="115"/>
      <c r="UVC565" s="115"/>
      <c r="UVD565" s="115"/>
      <c r="UVE565" s="115"/>
      <c r="UVF565" s="115"/>
      <c r="UVG565" s="115"/>
      <c r="UVH565" s="115"/>
      <c r="UVI565" s="115"/>
      <c r="UVJ565" s="115"/>
      <c r="UVK565" s="115"/>
      <c r="UVL565" s="115"/>
      <c r="UVM565" s="115"/>
      <c r="UVN565" s="115"/>
      <c r="UVO565" s="115"/>
      <c r="UVP565" s="115"/>
      <c r="UVQ565" s="115"/>
      <c r="UVR565" s="115"/>
      <c r="UVS565" s="115"/>
      <c r="UVT565" s="115"/>
      <c r="UVU565" s="115"/>
      <c r="UVV565" s="115"/>
      <c r="UVW565" s="115"/>
      <c r="UVX565" s="115"/>
      <c r="UVY565" s="115"/>
      <c r="UVZ565" s="115"/>
      <c r="UWA565" s="115"/>
      <c r="UWB565" s="115"/>
      <c r="UWC565" s="115"/>
      <c r="UWD565" s="115"/>
      <c r="UWE565" s="115"/>
      <c r="UWF565" s="115"/>
      <c r="UWG565" s="115"/>
      <c r="UWH565" s="115"/>
      <c r="UWI565" s="115"/>
      <c r="UWJ565" s="115"/>
      <c r="UWK565" s="115"/>
      <c r="UWL565" s="115"/>
      <c r="UWM565" s="115"/>
      <c r="UWN565" s="115"/>
      <c r="UWO565" s="115"/>
      <c r="UWP565" s="115"/>
      <c r="UWQ565" s="115"/>
      <c r="UWR565" s="115"/>
      <c r="UWS565" s="115"/>
      <c r="UWT565" s="115"/>
      <c r="UWU565" s="115"/>
      <c r="UWV565" s="115"/>
      <c r="UWW565" s="115"/>
      <c r="UWX565" s="115"/>
      <c r="UWY565" s="115"/>
      <c r="UWZ565" s="115"/>
      <c r="UXA565" s="115"/>
      <c r="UXB565" s="115"/>
      <c r="UXC565" s="115"/>
      <c r="UXD565" s="115"/>
      <c r="UXE565" s="115"/>
      <c r="UXF565" s="115"/>
      <c r="UXG565" s="115"/>
      <c r="UXH565" s="115"/>
      <c r="UXI565" s="115"/>
      <c r="UXJ565" s="115"/>
      <c r="UXK565" s="115"/>
      <c r="UXL565" s="115"/>
      <c r="UXM565" s="115"/>
      <c r="UXN565" s="115"/>
      <c r="UXO565" s="115"/>
      <c r="UXP565" s="115"/>
      <c r="UXQ565" s="115"/>
      <c r="UXR565" s="115"/>
      <c r="UXS565" s="115"/>
      <c r="UXT565" s="115"/>
      <c r="UXU565" s="115"/>
      <c r="UXV565" s="115"/>
      <c r="UXW565" s="115"/>
      <c r="UXX565" s="115"/>
      <c r="UXY565" s="115"/>
      <c r="UXZ565" s="115"/>
      <c r="UYA565" s="115"/>
      <c r="UYB565" s="115"/>
      <c r="UYC565" s="115"/>
      <c r="UYD565" s="115"/>
      <c r="UYE565" s="115"/>
      <c r="UYF565" s="115"/>
      <c r="UYG565" s="115"/>
      <c r="UYH565" s="115"/>
      <c r="UYI565" s="115"/>
      <c r="UYJ565" s="115"/>
      <c r="UYK565" s="115"/>
      <c r="UYL565" s="115"/>
      <c r="UYM565" s="115"/>
      <c r="UYN565" s="115"/>
      <c r="UYO565" s="115"/>
      <c r="UYP565" s="115"/>
      <c r="UYQ565" s="115"/>
      <c r="UYR565" s="115"/>
      <c r="UYS565" s="115"/>
      <c r="UYT565" s="115"/>
      <c r="UYU565" s="115"/>
      <c r="UYV565" s="115"/>
      <c r="UYW565" s="115"/>
      <c r="UYX565" s="115"/>
      <c r="UYY565" s="115"/>
      <c r="UYZ565" s="115"/>
      <c r="UZA565" s="115"/>
      <c r="UZB565" s="115"/>
      <c r="UZC565" s="115"/>
      <c r="UZD565" s="115"/>
      <c r="UZE565" s="115"/>
      <c r="UZF565" s="115"/>
      <c r="UZG565" s="115"/>
      <c r="UZH565" s="115"/>
      <c r="UZI565" s="115"/>
      <c r="UZJ565" s="115"/>
      <c r="UZK565" s="115"/>
      <c r="UZL565" s="115"/>
      <c r="UZM565" s="115"/>
      <c r="UZN565" s="115"/>
      <c r="UZO565" s="115"/>
      <c r="UZP565" s="115"/>
      <c r="UZQ565" s="115"/>
      <c r="UZR565" s="115"/>
      <c r="UZS565" s="115"/>
      <c r="UZT565" s="115"/>
      <c r="UZU565" s="115"/>
      <c r="UZV565" s="115"/>
      <c r="UZW565" s="115"/>
      <c r="UZX565" s="115"/>
      <c r="UZY565" s="115"/>
      <c r="UZZ565" s="115"/>
      <c r="VAA565" s="115"/>
      <c r="VAB565" s="115"/>
      <c r="VAC565" s="115"/>
      <c r="VAD565" s="115"/>
      <c r="VAE565" s="115"/>
      <c r="VAF565" s="115"/>
      <c r="VAG565" s="115"/>
      <c r="VAH565" s="115"/>
      <c r="VAI565" s="115"/>
      <c r="VAJ565" s="115"/>
      <c r="VAK565" s="115"/>
      <c r="VAL565" s="115"/>
      <c r="VAM565" s="115"/>
      <c r="VAN565" s="115"/>
      <c r="VAO565" s="115"/>
      <c r="VAP565" s="115"/>
      <c r="VAQ565" s="115"/>
      <c r="VAR565" s="115"/>
      <c r="VAS565" s="115"/>
      <c r="VAT565" s="115"/>
      <c r="VAU565" s="115"/>
      <c r="VAV565" s="115"/>
      <c r="VAW565" s="115"/>
      <c r="VAX565" s="115"/>
      <c r="VAY565" s="115"/>
      <c r="VAZ565" s="115"/>
      <c r="VBA565" s="115"/>
      <c r="VBB565" s="115"/>
      <c r="VBC565" s="115"/>
      <c r="VBD565" s="115"/>
      <c r="VBE565" s="115"/>
      <c r="VBF565" s="115"/>
      <c r="VBG565" s="115"/>
      <c r="VBH565" s="115"/>
      <c r="VBI565" s="115"/>
      <c r="VBJ565" s="115"/>
      <c r="VBK565" s="115"/>
      <c r="VBL565" s="115"/>
      <c r="VBM565" s="115"/>
      <c r="VBN565" s="115"/>
      <c r="VBO565" s="115"/>
      <c r="VBP565" s="115"/>
      <c r="VBQ565" s="115"/>
      <c r="VBR565" s="115"/>
      <c r="VBS565" s="115"/>
      <c r="VBT565" s="115"/>
      <c r="VBU565" s="115"/>
      <c r="VBV565" s="115"/>
      <c r="VBW565" s="115"/>
      <c r="VBX565" s="115"/>
      <c r="VBY565" s="115"/>
      <c r="VBZ565" s="115"/>
      <c r="VCA565" s="115"/>
      <c r="VCB565" s="115"/>
      <c r="VCC565" s="115"/>
      <c r="VCD565" s="115"/>
      <c r="VCE565" s="115"/>
      <c r="VCF565" s="115"/>
      <c r="VCG565" s="115"/>
      <c r="VCH565" s="115"/>
      <c r="VCI565" s="115"/>
      <c r="VCJ565" s="115"/>
      <c r="VCK565" s="115"/>
      <c r="VCL565" s="115"/>
      <c r="VCM565" s="115"/>
      <c r="VCN565" s="115"/>
      <c r="VCO565" s="115"/>
      <c r="VCP565" s="115"/>
      <c r="VCQ565" s="115"/>
      <c r="VCR565" s="115"/>
      <c r="VCS565" s="115"/>
      <c r="VCT565" s="115"/>
      <c r="VCU565" s="115"/>
      <c r="VCV565" s="115"/>
      <c r="VCW565" s="115"/>
      <c r="VCX565" s="115"/>
      <c r="VCY565" s="115"/>
      <c r="VCZ565" s="115"/>
      <c r="VDA565" s="115"/>
      <c r="VDB565" s="115"/>
      <c r="VDC565" s="115"/>
      <c r="VDD565" s="115"/>
      <c r="VDE565" s="115"/>
      <c r="VDF565" s="115"/>
      <c r="VDG565" s="115"/>
      <c r="VDH565" s="115"/>
      <c r="VDI565" s="115"/>
      <c r="VDJ565" s="115"/>
      <c r="VDK565" s="115"/>
      <c r="VDL565" s="115"/>
      <c r="VDM565" s="115"/>
      <c r="VDN565" s="115"/>
      <c r="VDO565" s="115"/>
      <c r="VDP565" s="115"/>
      <c r="VDQ565" s="115"/>
      <c r="VDR565" s="115"/>
      <c r="VDS565" s="115"/>
      <c r="VDT565" s="115"/>
      <c r="VDU565" s="115"/>
      <c r="VDV565" s="115"/>
      <c r="VDW565" s="115"/>
      <c r="VDX565" s="115"/>
      <c r="VDY565" s="115"/>
      <c r="VDZ565" s="115"/>
      <c r="VEA565" s="115"/>
      <c r="VEB565" s="115"/>
      <c r="VEC565" s="115"/>
      <c r="VED565" s="115"/>
      <c r="VEE565" s="115"/>
      <c r="VEF565" s="115"/>
      <c r="VEG565" s="115"/>
      <c r="VEH565" s="115"/>
      <c r="VEI565" s="115"/>
      <c r="VEJ565" s="115"/>
      <c r="VEK565" s="115"/>
      <c r="VEL565" s="115"/>
      <c r="VEM565" s="115"/>
      <c r="VEN565" s="115"/>
      <c r="VEO565" s="115"/>
      <c r="VEP565" s="115"/>
      <c r="VEQ565" s="115"/>
      <c r="VER565" s="115"/>
      <c r="VES565" s="115"/>
      <c r="VET565" s="115"/>
      <c r="VEU565" s="115"/>
      <c r="VEV565" s="115"/>
      <c r="VEW565" s="115"/>
      <c r="VEX565" s="115"/>
      <c r="VEY565" s="115"/>
      <c r="VEZ565" s="115"/>
      <c r="VFA565" s="115"/>
      <c r="VFB565" s="115"/>
      <c r="VFC565" s="115"/>
      <c r="VFD565" s="115"/>
      <c r="VFE565" s="115"/>
      <c r="VFF565" s="115"/>
      <c r="VFG565" s="115"/>
      <c r="VFH565" s="115"/>
      <c r="VFI565" s="115"/>
      <c r="VFJ565" s="115"/>
      <c r="VFK565" s="115"/>
      <c r="VFL565" s="115"/>
      <c r="VFM565" s="115"/>
      <c r="VFN565" s="115"/>
      <c r="VFO565" s="115"/>
      <c r="VFP565" s="115"/>
      <c r="VFQ565" s="115"/>
      <c r="VFR565" s="115"/>
      <c r="VFS565" s="115"/>
      <c r="VFT565" s="115"/>
      <c r="VFU565" s="115"/>
      <c r="VFV565" s="115"/>
      <c r="VFW565" s="115"/>
      <c r="VFX565" s="115"/>
      <c r="VFY565" s="115"/>
      <c r="VFZ565" s="115"/>
      <c r="VGA565" s="115"/>
      <c r="VGB565" s="115"/>
      <c r="VGC565" s="115"/>
      <c r="VGD565" s="115"/>
      <c r="VGE565" s="115"/>
      <c r="VGF565" s="115"/>
      <c r="VGG565" s="115"/>
      <c r="VGH565" s="115"/>
      <c r="VGI565" s="115"/>
      <c r="VGJ565" s="115"/>
      <c r="VGK565" s="115"/>
      <c r="VGL565" s="115"/>
      <c r="VGM565" s="115"/>
      <c r="VGN565" s="115"/>
      <c r="VGO565" s="115"/>
      <c r="VGP565" s="115"/>
      <c r="VGQ565" s="115"/>
      <c r="VGR565" s="115"/>
      <c r="VGS565" s="115"/>
      <c r="VGT565" s="115"/>
      <c r="VGU565" s="115"/>
      <c r="VGV565" s="115"/>
      <c r="VGW565" s="115"/>
      <c r="VGX565" s="115"/>
      <c r="VGY565" s="115"/>
      <c r="VGZ565" s="115"/>
      <c r="VHA565" s="115"/>
      <c r="VHB565" s="115"/>
      <c r="VHC565" s="115"/>
      <c r="VHD565" s="115"/>
      <c r="VHE565" s="115"/>
      <c r="VHF565" s="115"/>
      <c r="VHG565" s="115"/>
      <c r="VHH565" s="115"/>
      <c r="VHI565" s="115"/>
      <c r="VHJ565" s="115"/>
      <c r="VHK565" s="115"/>
      <c r="VHL565" s="115"/>
      <c r="VHM565" s="115"/>
      <c r="VHN565" s="115"/>
      <c r="VHO565" s="115"/>
      <c r="VHP565" s="115"/>
      <c r="VHQ565" s="115"/>
      <c r="VHR565" s="115"/>
      <c r="VHS565" s="115"/>
      <c r="VHT565" s="115"/>
      <c r="VHU565" s="115"/>
      <c r="VHV565" s="115"/>
      <c r="VHW565" s="115"/>
      <c r="VHX565" s="115"/>
      <c r="VHY565" s="115"/>
      <c r="VHZ565" s="115"/>
      <c r="VIA565" s="115"/>
      <c r="VIB565" s="115"/>
      <c r="VIC565" s="115"/>
      <c r="VID565" s="115"/>
      <c r="VIE565" s="115"/>
      <c r="VIF565" s="115"/>
      <c r="VIG565" s="115"/>
      <c r="VIH565" s="115"/>
      <c r="VII565" s="115"/>
      <c r="VIJ565" s="115"/>
      <c r="VIK565" s="115"/>
      <c r="VIL565" s="115"/>
      <c r="VIM565" s="115"/>
      <c r="VIN565" s="115"/>
      <c r="VIO565" s="115"/>
      <c r="VIP565" s="115"/>
      <c r="VIQ565" s="115"/>
      <c r="VIR565" s="115"/>
      <c r="VIS565" s="115"/>
      <c r="VIT565" s="115"/>
      <c r="VIU565" s="115"/>
      <c r="VIV565" s="115"/>
      <c r="VIW565" s="115"/>
      <c r="VIX565" s="115"/>
      <c r="VIY565" s="115"/>
      <c r="VIZ565" s="115"/>
      <c r="VJA565" s="115"/>
      <c r="VJB565" s="115"/>
      <c r="VJC565" s="115"/>
      <c r="VJD565" s="115"/>
      <c r="VJE565" s="115"/>
      <c r="VJF565" s="115"/>
      <c r="VJG565" s="115"/>
      <c r="VJH565" s="115"/>
      <c r="VJI565" s="115"/>
      <c r="VJJ565" s="115"/>
      <c r="VJK565" s="115"/>
      <c r="VJL565" s="115"/>
      <c r="VJM565" s="115"/>
      <c r="VJN565" s="115"/>
      <c r="VJO565" s="115"/>
      <c r="VJP565" s="115"/>
      <c r="VJQ565" s="115"/>
      <c r="VJR565" s="115"/>
      <c r="VJS565" s="115"/>
      <c r="VJT565" s="115"/>
      <c r="VJU565" s="115"/>
      <c r="VJV565" s="115"/>
      <c r="VJW565" s="115"/>
      <c r="VJX565" s="115"/>
      <c r="VJY565" s="115"/>
      <c r="VJZ565" s="115"/>
      <c r="VKA565" s="115"/>
      <c r="VKB565" s="115"/>
      <c r="VKC565" s="115"/>
      <c r="VKD565" s="115"/>
      <c r="VKE565" s="115"/>
      <c r="VKF565" s="115"/>
      <c r="VKG565" s="115"/>
      <c r="VKH565" s="115"/>
      <c r="VKI565" s="115"/>
      <c r="VKJ565" s="115"/>
      <c r="VKK565" s="115"/>
      <c r="VKL565" s="115"/>
      <c r="VKM565" s="115"/>
      <c r="VKN565" s="115"/>
      <c r="VKO565" s="115"/>
      <c r="VKP565" s="115"/>
      <c r="VKQ565" s="115"/>
      <c r="VKR565" s="115"/>
      <c r="VKS565" s="115"/>
      <c r="VKT565" s="115"/>
      <c r="VKU565" s="115"/>
      <c r="VKV565" s="115"/>
      <c r="VKW565" s="115"/>
      <c r="VKX565" s="115"/>
      <c r="VKY565" s="115"/>
      <c r="VKZ565" s="115"/>
      <c r="VLA565" s="115"/>
      <c r="VLB565" s="115"/>
      <c r="VLC565" s="115"/>
      <c r="VLD565" s="115"/>
      <c r="VLE565" s="115"/>
      <c r="VLF565" s="115"/>
      <c r="VLG565" s="115"/>
      <c r="VLH565" s="115"/>
      <c r="VLI565" s="115"/>
      <c r="VLJ565" s="115"/>
      <c r="VLK565" s="115"/>
      <c r="VLL565" s="115"/>
      <c r="VLM565" s="115"/>
      <c r="VLN565" s="115"/>
      <c r="VLO565" s="115"/>
      <c r="VLP565" s="115"/>
      <c r="VLQ565" s="115"/>
      <c r="VLR565" s="115"/>
      <c r="VLS565" s="115"/>
      <c r="VLT565" s="115"/>
      <c r="VLU565" s="115"/>
      <c r="VLV565" s="115"/>
      <c r="VLW565" s="115"/>
      <c r="VLX565" s="115"/>
      <c r="VLY565" s="115"/>
      <c r="VLZ565" s="115"/>
      <c r="VMA565" s="115"/>
      <c r="VMB565" s="115"/>
      <c r="VMC565" s="115"/>
      <c r="VMD565" s="115"/>
      <c r="VME565" s="115"/>
      <c r="VMF565" s="115"/>
      <c r="VMG565" s="115"/>
      <c r="VMH565" s="115"/>
      <c r="VMI565" s="115"/>
      <c r="VMJ565" s="115"/>
      <c r="VMK565" s="115"/>
      <c r="VML565" s="115"/>
      <c r="VMM565" s="115"/>
      <c r="VMN565" s="115"/>
      <c r="VMO565" s="115"/>
      <c r="VMP565" s="115"/>
      <c r="VMQ565" s="115"/>
      <c r="VMR565" s="115"/>
      <c r="VMS565" s="115"/>
      <c r="VMT565" s="115"/>
      <c r="VMU565" s="115"/>
      <c r="VMV565" s="115"/>
      <c r="VMW565" s="115"/>
      <c r="VMX565" s="115"/>
      <c r="VMY565" s="115"/>
      <c r="VMZ565" s="115"/>
      <c r="VNA565" s="115"/>
      <c r="VNB565" s="115"/>
      <c r="VNC565" s="115"/>
      <c r="VND565" s="115"/>
      <c r="VNE565" s="115"/>
      <c r="VNF565" s="115"/>
      <c r="VNG565" s="115"/>
      <c r="VNH565" s="115"/>
      <c r="VNI565" s="115"/>
      <c r="VNJ565" s="115"/>
      <c r="VNK565" s="115"/>
      <c r="VNL565" s="115"/>
      <c r="VNM565" s="115"/>
      <c r="VNN565" s="115"/>
      <c r="VNO565" s="115"/>
      <c r="VNP565" s="115"/>
      <c r="VNQ565" s="115"/>
      <c r="VNR565" s="115"/>
      <c r="VNS565" s="115"/>
      <c r="VNT565" s="115"/>
      <c r="VNU565" s="115"/>
      <c r="VNV565" s="115"/>
      <c r="VNW565" s="115"/>
      <c r="VNX565" s="115"/>
      <c r="VNY565" s="115"/>
      <c r="VNZ565" s="115"/>
      <c r="VOA565" s="115"/>
      <c r="VOB565" s="115"/>
      <c r="VOC565" s="115"/>
      <c r="VOD565" s="115"/>
      <c r="VOE565" s="115"/>
      <c r="VOF565" s="115"/>
      <c r="VOG565" s="115"/>
      <c r="VOH565" s="115"/>
      <c r="VOI565" s="115"/>
      <c r="VOJ565" s="115"/>
      <c r="VOK565" s="115"/>
      <c r="VOL565" s="115"/>
      <c r="VOM565" s="115"/>
      <c r="VON565" s="115"/>
      <c r="VOO565" s="115"/>
      <c r="VOP565" s="115"/>
      <c r="VOQ565" s="115"/>
      <c r="VOR565" s="115"/>
      <c r="VOS565" s="115"/>
      <c r="VOT565" s="115"/>
      <c r="VOU565" s="115"/>
      <c r="VOV565" s="115"/>
      <c r="VOW565" s="115"/>
      <c r="VOX565" s="115"/>
      <c r="VOY565" s="115"/>
      <c r="VOZ565" s="115"/>
      <c r="VPA565" s="115"/>
      <c r="VPB565" s="115"/>
      <c r="VPC565" s="115"/>
      <c r="VPD565" s="115"/>
      <c r="VPE565" s="115"/>
      <c r="VPF565" s="115"/>
      <c r="VPG565" s="115"/>
      <c r="VPH565" s="115"/>
      <c r="VPI565" s="115"/>
      <c r="VPJ565" s="115"/>
      <c r="VPK565" s="115"/>
      <c r="VPL565" s="115"/>
      <c r="VPM565" s="115"/>
      <c r="VPN565" s="115"/>
      <c r="VPO565" s="115"/>
      <c r="VPP565" s="115"/>
      <c r="VPQ565" s="115"/>
      <c r="VPR565" s="115"/>
      <c r="VPS565" s="115"/>
      <c r="VPT565" s="115"/>
      <c r="VPU565" s="115"/>
      <c r="VPV565" s="115"/>
      <c r="VPW565" s="115"/>
      <c r="VPX565" s="115"/>
      <c r="VPY565" s="115"/>
      <c r="VPZ565" s="115"/>
      <c r="VQA565" s="115"/>
      <c r="VQB565" s="115"/>
      <c r="VQC565" s="115"/>
      <c r="VQD565" s="115"/>
      <c r="VQE565" s="115"/>
      <c r="VQF565" s="115"/>
      <c r="VQG565" s="115"/>
      <c r="VQH565" s="115"/>
      <c r="VQI565" s="115"/>
      <c r="VQJ565" s="115"/>
      <c r="VQK565" s="115"/>
      <c r="VQL565" s="115"/>
      <c r="VQM565" s="115"/>
      <c r="VQN565" s="115"/>
      <c r="VQO565" s="115"/>
      <c r="VQP565" s="115"/>
      <c r="VQQ565" s="115"/>
      <c r="VQR565" s="115"/>
      <c r="VQS565" s="115"/>
      <c r="VQT565" s="115"/>
      <c r="VQU565" s="115"/>
      <c r="VQV565" s="115"/>
      <c r="VQW565" s="115"/>
      <c r="VQX565" s="115"/>
      <c r="VQY565" s="115"/>
      <c r="VQZ565" s="115"/>
      <c r="VRA565" s="115"/>
      <c r="VRB565" s="115"/>
      <c r="VRC565" s="115"/>
      <c r="VRD565" s="115"/>
      <c r="VRE565" s="115"/>
      <c r="VRF565" s="115"/>
      <c r="VRG565" s="115"/>
      <c r="VRH565" s="115"/>
      <c r="VRI565" s="115"/>
      <c r="VRJ565" s="115"/>
      <c r="VRK565" s="115"/>
      <c r="VRL565" s="115"/>
      <c r="VRM565" s="115"/>
      <c r="VRN565" s="115"/>
      <c r="VRO565" s="115"/>
      <c r="VRP565" s="115"/>
      <c r="VRQ565" s="115"/>
      <c r="VRR565" s="115"/>
      <c r="VRS565" s="115"/>
      <c r="VRT565" s="115"/>
      <c r="VRU565" s="115"/>
      <c r="VRV565" s="115"/>
      <c r="VRW565" s="115"/>
      <c r="VRX565" s="115"/>
      <c r="VRY565" s="115"/>
      <c r="VRZ565" s="115"/>
      <c r="VSA565" s="115"/>
      <c r="VSB565" s="115"/>
      <c r="VSC565" s="115"/>
      <c r="VSD565" s="115"/>
      <c r="VSE565" s="115"/>
      <c r="VSF565" s="115"/>
      <c r="VSG565" s="115"/>
      <c r="VSH565" s="115"/>
      <c r="VSI565" s="115"/>
      <c r="VSJ565" s="115"/>
      <c r="VSK565" s="115"/>
      <c r="VSL565" s="115"/>
      <c r="VSM565" s="115"/>
      <c r="VSN565" s="115"/>
      <c r="VSO565" s="115"/>
      <c r="VSP565" s="115"/>
      <c r="VSQ565" s="115"/>
      <c r="VSR565" s="115"/>
      <c r="VSS565" s="115"/>
      <c r="VST565" s="115"/>
      <c r="VSU565" s="115"/>
      <c r="VSV565" s="115"/>
      <c r="VSW565" s="115"/>
      <c r="VSX565" s="115"/>
      <c r="VSY565" s="115"/>
      <c r="VSZ565" s="115"/>
      <c r="VTA565" s="115"/>
      <c r="VTB565" s="115"/>
      <c r="VTC565" s="115"/>
      <c r="VTD565" s="115"/>
      <c r="VTE565" s="115"/>
      <c r="VTF565" s="115"/>
      <c r="VTG565" s="115"/>
      <c r="VTH565" s="115"/>
      <c r="VTI565" s="115"/>
      <c r="VTJ565" s="115"/>
      <c r="VTK565" s="115"/>
      <c r="VTL565" s="115"/>
      <c r="VTM565" s="115"/>
      <c r="VTN565" s="115"/>
      <c r="VTO565" s="115"/>
      <c r="VTP565" s="115"/>
      <c r="VTQ565" s="115"/>
      <c r="VTR565" s="115"/>
      <c r="VTS565" s="115"/>
      <c r="VTT565" s="115"/>
      <c r="VTU565" s="115"/>
      <c r="VTV565" s="115"/>
      <c r="VTW565" s="115"/>
      <c r="VTX565" s="115"/>
      <c r="VTY565" s="115"/>
      <c r="VTZ565" s="115"/>
      <c r="VUA565" s="115"/>
      <c r="VUB565" s="115"/>
      <c r="VUC565" s="115"/>
      <c r="VUD565" s="115"/>
      <c r="VUE565" s="115"/>
      <c r="VUF565" s="115"/>
      <c r="VUG565" s="115"/>
      <c r="VUH565" s="115"/>
      <c r="VUI565" s="115"/>
      <c r="VUJ565" s="115"/>
      <c r="VUK565" s="115"/>
      <c r="VUL565" s="115"/>
      <c r="VUM565" s="115"/>
      <c r="VUN565" s="115"/>
      <c r="VUO565" s="115"/>
      <c r="VUP565" s="115"/>
      <c r="VUQ565" s="115"/>
      <c r="VUR565" s="115"/>
      <c r="VUS565" s="115"/>
      <c r="VUT565" s="115"/>
      <c r="VUU565" s="115"/>
      <c r="VUV565" s="115"/>
      <c r="VUW565" s="115"/>
      <c r="VUX565" s="115"/>
      <c r="VUY565" s="115"/>
      <c r="VUZ565" s="115"/>
      <c r="VVA565" s="115"/>
      <c r="VVB565" s="115"/>
      <c r="VVC565" s="115"/>
      <c r="VVD565" s="115"/>
      <c r="VVE565" s="115"/>
      <c r="VVF565" s="115"/>
      <c r="VVG565" s="115"/>
      <c r="VVH565" s="115"/>
      <c r="VVI565" s="115"/>
      <c r="VVJ565" s="115"/>
      <c r="VVK565" s="115"/>
      <c r="VVL565" s="115"/>
      <c r="VVM565" s="115"/>
      <c r="VVN565" s="115"/>
      <c r="VVO565" s="115"/>
      <c r="VVP565" s="115"/>
      <c r="VVQ565" s="115"/>
      <c r="VVR565" s="115"/>
      <c r="VVS565" s="115"/>
      <c r="VVT565" s="115"/>
      <c r="VVU565" s="115"/>
      <c r="VVV565" s="115"/>
      <c r="VVW565" s="115"/>
      <c r="VVX565" s="115"/>
      <c r="VVY565" s="115"/>
      <c r="VVZ565" s="115"/>
      <c r="VWA565" s="115"/>
      <c r="VWB565" s="115"/>
      <c r="VWC565" s="115"/>
      <c r="VWD565" s="115"/>
      <c r="VWE565" s="115"/>
      <c r="VWF565" s="115"/>
      <c r="VWG565" s="115"/>
      <c r="VWH565" s="115"/>
      <c r="VWI565" s="115"/>
      <c r="VWJ565" s="115"/>
      <c r="VWK565" s="115"/>
      <c r="VWL565" s="115"/>
      <c r="VWM565" s="115"/>
      <c r="VWN565" s="115"/>
      <c r="VWO565" s="115"/>
      <c r="VWP565" s="115"/>
      <c r="VWQ565" s="115"/>
      <c r="VWR565" s="115"/>
      <c r="VWS565" s="115"/>
      <c r="VWT565" s="115"/>
      <c r="VWU565" s="115"/>
      <c r="VWV565" s="115"/>
      <c r="VWW565" s="115"/>
      <c r="VWX565" s="115"/>
      <c r="VWY565" s="115"/>
      <c r="VWZ565" s="115"/>
      <c r="VXA565" s="115"/>
      <c r="VXB565" s="115"/>
      <c r="VXC565" s="115"/>
      <c r="VXD565" s="115"/>
      <c r="VXE565" s="115"/>
      <c r="VXF565" s="115"/>
      <c r="VXG565" s="115"/>
      <c r="VXH565" s="115"/>
      <c r="VXI565" s="115"/>
      <c r="VXJ565" s="115"/>
      <c r="VXK565" s="115"/>
      <c r="VXL565" s="115"/>
      <c r="VXM565" s="115"/>
      <c r="VXN565" s="115"/>
      <c r="VXO565" s="115"/>
      <c r="VXP565" s="115"/>
      <c r="VXQ565" s="115"/>
      <c r="VXR565" s="115"/>
      <c r="VXS565" s="115"/>
      <c r="VXT565" s="115"/>
      <c r="VXU565" s="115"/>
      <c r="VXV565" s="115"/>
      <c r="VXW565" s="115"/>
      <c r="VXX565" s="115"/>
      <c r="VXY565" s="115"/>
      <c r="VXZ565" s="115"/>
      <c r="VYA565" s="115"/>
      <c r="VYB565" s="115"/>
      <c r="VYC565" s="115"/>
      <c r="VYD565" s="115"/>
      <c r="VYE565" s="115"/>
      <c r="VYF565" s="115"/>
      <c r="VYG565" s="115"/>
      <c r="VYH565" s="115"/>
      <c r="VYI565" s="115"/>
      <c r="VYJ565" s="115"/>
      <c r="VYK565" s="115"/>
      <c r="VYL565" s="115"/>
      <c r="VYM565" s="115"/>
      <c r="VYN565" s="115"/>
      <c r="VYO565" s="115"/>
      <c r="VYP565" s="115"/>
      <c r="VYQ565" s="115"/>
      <c r="VYR565" s="115"/>
      <c r="VYS565" s="115"/>
      <c r="VYT565" s="115"/>
      <c r="VYU565" s="115"/>
      <c r="VYV565" s="115"/>
      <c r="VYW565" s="115"/>
      <c r="VYX565" s="115"/>
      <c r="VYY565" s="115"/>
      <c r="VYZ565" s="115"/>
      <c r="VZA565" s="115"/>
      <c r="VZB565" s="115"/>
      <c r="VZC565" s="115"/>
      <c r="VZD565" s="115"/>
      <c r="VZE565" s="115"/>
      <c r="VZF565" s="115"/>
      <c r="VZG565" s="115"/>
      <c r="VZH565" s="115"/>
      <c r="VZI565" s="115"/>
      <c r="VZJ565" s="115"/>
      <c r="VZK565" s="115"/>
      <c r="VZL565" s="115"/>
      <c r="VZM565" s="115"/>
      <c r="VZN565" s="115"/>
      <c r="VZO565" s="115"/>
      <c r="VZP565" s="115"/>
      <c r="VZQ565" s="115"/>
      <c r="VZR565" s="115"/>
      <c r="VZS565" s="115"/>
      <c r="VZT565" s="115"/>
      <c r="VZU565" s="115"/>
      <c r="VZV565" s="115"/>
      <c r="VZW565" s="115"/>
      <c r="VZX565" s="115"/>
      <c r="VZY565" s="115"/>
      <c r="VZZ565" s="115"/>
      <c r="WAA565" s="115"/>
      <c r="WAB565" s="115"/>
      <c r="WAC565" s="115"/>
      <c r="WAD565" s="115"/>
      <c r="WAE565" s="115"/>
      <c r="WAF565" s="115"/>
      <c r="WAG565" s="115"/>
      <c r="WAH565" s="115"/>
      <c r="WAI565" s="115"/>
      <c r="WAJ565" s="115"/>
      <c r="WAK565" s="115"/>
      <c r="WAL565" s="115"/>
      <c r="WAM565" s="115"/>
      <c r="WAN565" s="115"/>
      <c r="WAO565" s="115"/>
      <c r="WAP565" s="115"/>
      <c r="WAQ565" s="115"/>
      <c r="WAR565" s="115"/>
      <c r="WAS565" s="115"/>
      <c r="WAT565" s="115"/>
      <c r="WAU565" s="115"/>
      <c r="WAV565" s="115"/>
      <c r="WAW565" s="115"/>
      <c r="WAX565" s="115"/>
      <c r="WAY565" s="115"/>
      <c r="WAZ565" s="115"/>
      <c r="WBA565" s="115"/>
      <c r="WBB565" s="115"/>
      <c r="WBC565" s="115"/>
      <c r="WBD565" s="115"/>
      <c r="WBE565" s="115"/>
      <c r="WBF565" s="115"/>
      <c r="WBG565" s="115"/>
      <c r="WBH565" s="115"/>
      <c r="WBI565" s="115"/>
      <c r="WBJ565" s="115"/>
      <c r="WBK565" s="115"/>
      <c r="WBL565" s="115"/>
      <c r="WBM565" s="115"/>
      <c r="WBN565" s="115"/>
      <c r="WBO565" s="115"/>
      <c r="WBP565" s="115"/>
      <c r="WBQ565" s="115"/>
      <c r="WBR565" s="115"/>
      <c r="WBS565" s="115"/>
      <c r="WBT565" s="115"/>
      <c r="WBU565" s="115"/>
      <c r="WBV565" s="115"/>
      <c r="WBW565" s="115"/>
      <c r="WBX565" s="115"/>
      <c r="WBY565" s="115"/>
      <c r="WBZ565" s="115"/>
      <c r="WCA565" s="115"/>
      <c r="WCB565" s="115"/>
      <c r="WCC565" s="115"/>
      <c r="WCD565" s="115"/>
      <c r="WCE565" s="115"/>
      <c r="WCF565" s="115"/>
      <c r="WCG565" s="115"/>
      <c r="WCH565" s="115"/>
      <c r="WCI565" s="115"/>
      <c r="WCJ565" s="115"/>
      <c r="WCK565" s="115"/>
      <c r="WCL565" s="115"/>
      <c r="WCM565" s="115"/>
      <c r="WCN565" s="115"/>
      <c r="WCO565" s="115"/>
      <c r="WCP565" s="115"/>
      <c r="WCQ565" s="115"/>
      <c r="WCR565" s="115"/>
      <c r="WCS565" s="115"/>
      <c r="WCT565" s="115"/>
      <c r="WCU565" s="115"/>
      <c r="WCV565" s="115"/>
      <c r="WCW565" s="115"/>
      <c r="WCX565" s="115"/>
      <c r="WCY565" s="115"/>
      <c r="WCZ565" s="115"/>
      <c r="WDA565" s="115"/>
      <c r="WDB565" s="115"/>
      <c r="WDC565" s="115"/>
      <c r="WDD565" s="115"/>
      <c r="WDE565" s="115"/>
      <c r="WDF565" s="115"/>
      <c r="WDG565" s="115"/>
      <c r="WDH565" s="115"/>
      <c r="WDI565" s="115"/>
      <c r="WDJ565" s="115"/>
      <c r="WDK565" s="115"/>
      <c r="WDL565" s="115"/>
      <c r="WDM565" s="115"/>
      <c r="WDN565" s="115"/>
      <c r="WDO565" s="115"/>
      <c r="WDP565" s="115"/>
      <c r="WDQ565" s="115"/>
      <c r="WDR565" s="115"/>
      <c r="WDS565" s="115"/>
      <c r="WDT565" s="115"/>
      <c r="WDU565" s="115"/>
      <c r="WDV565" s="115"/>
      <c r="WDW565" s="115"/>
      <c r="WDX565" s="115"/>
      <c r="WDY565" s="115"/>
      <c r="WDZ565" s="115"/>
      <c r="WEA565" s="115"/>
      <c r="WEB565" s="115"/>
      <c r="WEC565" s="115"/>
      <c r="WED565" s="115"/>
      <c r="WEE565" s="115"/>
      <c r="WEF565" s="115"/>
      <c r="WEG565" s="115"/>
      <c r="WEH565" s="115"/>
      <c r="WEI565" s="115"/>
      <c r="WEJ565" s="115"/>
      <c r="WEK565" s="115"/>
      <c r="WEL565" s="115"/>
      <c r="WEM565" s="115"/>
      <c r="WEN565" s="115"/>
      <c r="WEO565" s="115"/>
      <c r="WEP565" s="115"/>
      <c r="WEQ565" s="115"/>
      <c r="WER565" s="115"/>
      <c r="WES565" s="115"/>
      <c r="WET565" s="115"/>
      <c r="WEU565" s="115"/>
      <c r="WEV565" s="115"/>
      <c r="WEW565" s="115"/>
      <c r="WEX565" s="115"/>
      <c r="WEY565" s="115"/>
      <c r="WEZ565" s="115"/>
      <c r="WFA565" s="115"/>
      <c r="WFB565" s="115"/>
      <c r="WFC565" s="115"/>
      <c r="WFD565" s="115"/>
      <c r="WFE565" s="115"/>
      <c r="WFF565" s="115"/>
      <c r="WFG565" s="115"/>
      <c r="WFH565" s="115"/>
      <c r="WFI565" s="115"/>
      <c r="WFJ565" s="115"/>
      <c r="WFK565" s="115"/>
      <c r="WFL565" s="115"/>
      <c r="WFM565" s="115"/>
      <c r="WFN565" s="115"/>
      <c r="WFO565" s="115"/>
      <c r="WFP565" s="115"/>
      <c r="WFQ565" s="115"/>
      <c r="WFR565" s="115"/>
      <c r="WFS565" s="115"/>
      <c r="WFT565" s="115"/>
      <c r="WFU565" s="115"/>
      <c r="WFV565" s="115"/>
      <c r="WFW565" s="115"/>
      <c r="WFX565" s="115"/>
      <c r="WFY565" s="115"/>
      <c r="WFZ565" s="115"/>
      <c r="WGA565" s="115"/>
      <c r="WGB565" s="115"/>
      <c r="WGC565" s="115"/>
      <c r="WGD565" s="115"/>
      <c r="WGE565" s="115"/>
      <c r="WGF565" s="115"/>
      <c r="WGG565" s="115"/>
      <c r="WGH565" s="115"/>
      <c r="WGI565" s="115"/>
      <c r="WGJ565" s="115"/>
      <c r="WGK565" s="115"/>
      <c r="WGL565" s="115"/>
      <c r="WGM565" s="115"/>
      <c r="WGN565" s="115"/>
      <c r="WGO565" s="115"/>
      <c r="WGP565" s="115"/>
      <c r="WGQ565" s="115"/>
      <c r="WGR565" s="115"/>
      <c r="WGS565" s="115"/>
      <c r="WGT565" s="115"/>
      <c r="WGU565" s="115"/>
      <c r="WGV565" s="115"/>
      <c r="WGW565" s="115"/>
      <c r="WGX565" s="115"/>
      <c r="WGY565" s="115"/>
      <c r="WGZ565" s="115"/>
      <c r="WHA565" s="115"/>
      <c r="WHB565" s="115"/>
      <c r="WHC565" s="115"/>
      <c r="WHD565" s="115"/>
      <c r="WHE565" s="115"/>
      <c r="WHF565" s="115"/>
      <c r="WHG565" s="115"/>
      <c r="WHH565" s="115"/>
      <c r="WHI565" s="115"/>
      <c r="WHJ565" s="115"/>
      <c r="WHK565" s="115"/>
      <c r="WHL565" s="115"/>
      <c r="WHM565" s="115"/>
      <c r="WHN565" s="115"/>
      <c r="WHO565" s="115"/>
      <c r="WHP565" s="115"/>
      <c r="WHQ565" s="115"/>
      <c r="WHR565" s="115"/>
      <c r="WHS565" s="115"/>
      <c r="WHT565" s="115"/>
      <c r="WHU565" s="115"/>
      <c r="WHV565" s="115"/>
      <c r="WHW565" s="115"/>
      <c r="WHX565" s="115"/>
      <c r="WHY565" s="115"/>
      <c r="WHZ565" s="115"/>
      <c r="WIA565" s="115"/>
      <c r="WIB565" s="115"/>
      <c r="WIC565" s="115"/>
      <c r="WID565" s="115"/>
      <c r="WIE565" s="115"/>
      <c r="WIF565" s="115"/>
      <c r="WIG565" s="115"/>
      <c r="WIH565" s="115"/>
      <c r="WII565" s="115"/>
      <c r="WIJ565" s="115"/>
      <c r="WIK565" s="115"/>
      <c r="WIL565" s="115"/>
      <c r="WIM565" s="115"/>
      <c r="WIN565" s="115"/>
      <c r="WIO565" s="115"/>
      <c r="WIP565" s="115"/>
      <c r="WIQ565" s="115"/>
      <c r="WIR565" s="115"/>
      <c r="WIS565" s="115"/>
      <c r="WIT565" s="115"/>
      <c r="WIU565" s="115"/>
      <c r="WIV565" s="115"/>
      <c r="WIW565" s="115"/>
      <c r="WIX565" s="115"/>
      <c r="WIY565" s="115"/>
      <c r="WIZ565" s="115"/>
      <c r="WJA565" s="115"/>
      <c r="WJB565" s="115"/>
      <c r="WJC565" s="115"/>
      <c r="WJD565" s="115"/>
      <c r="WJE565" s="115"/>
      <c r="WJF565" s="115"/>
      <c r="WJG565" s="115"/>
      <c r="WJH565" s="115"/>
      <c r="WJI565" s="115"/>
      <c r="WJJ565" s="115"/>
      <c r="WJK565" s="115"/>
      <c r="WJL565" s="115"/>
      <c r="WJM565" s="115"/>
      <c r="WJN565" s="115"/>
      <c r="WJO565" s="115"/>
      <c r="WJP565" s="115"/>
      <c r="WJQ565" s="115"/>
      <c r="WJR565" s="115"/>
      <c r="WJS565" s="115"/>
      <c r="WJT565" s="115"/>
      <c r="WJU565" s="115"/>
      <c r="WJV565" s="115"/>
      <c r="WJW565" s="115"/>
      <c r="WJX565" s="115"/>
      <c r="WJY565" s="115"/>
      <c r="WJZ565" s="115"/>
      <c r="WKA565" s="115"/>
      <c r="WKB565" s="115"/>
      <c r="WKC565" s="115"/>
      <c r="WKD565" s="115"/>
      <c r="WKE565" s="115"/>
      <c r="WKF565" s="115"/>
      <c r="WKG565" s="115"/>
      <c r="WKH565" s="115"/>
      <c r="WKI565" s="115"/>
      <c r="WKJ565" s="115"/>
      <c r="WKK565" s="115"/>
      <c r="WKL565" s="115"/>
      <c r="WKM565" s="115"/>
      <c r="WKN565" s="115"/>
      <c r="WKO565" s="115"/>
      <c r="WKP565" s="115"/>
      <c r="WKQ565" s="115"/>
      <c r="WKR565" s="115"/>
      <c r="WKS565" s="115"/>
      <c r="WKT565" s="115"/>
      <c r="WKU565" s="115"/>
      <c r="WKV565" s="115"/>
      <c r="WKW565" s="115"/>
      <c r="WKX565" s="115"/>
      <c r="WKY565" s="115"/>
      <c r="WKZ565" s="115"/>
      <c r="WLA565" s="115"/>
      <c r="WLB565" s="115"/>
      <c r="WLC565" s="115"/>
      <c r="WLD565" s="115"/>
      <c r="WLE565" s="115"/>
      <c r="WLF565" s="115"/>
      <c r="WLG565" s="115"/>
      <c r="WLH565" s="115"/>
      <c r="WLI565" s="115"/>
      <c r="WLJ565" s="115"/>
      <c r="WLK565" s="115"/>
      <c r="WLL565" s="115"/>
      <c r="WLM565" s="115"/>
      <c r="WLN565" s="115"/>
      <c r="WLO565" s="115"/>
      <c r="WLP565" s="115"/>
      <c r="WLQ565" s="115"/>
      <c r="WLR565" s="115"/>
      <c r="WLS565" s="115"/>
      <c r="WLT565" s="115"/>
      <c r="WLU565" s="115"/>
      <c r="WLV565" s="115"/>
      <c r="WLW565" s="115"/>
      <c r="WLX565" s="115"/>
      <c r="WLY565" s="115"/>
      <c r="WLZ565" s="115"/>
      <c r="WMA565" s="115"/>
      <c r="WMB565" s="115"/>
      <c r="WMC565" s="115"/>
      <c r="WMD565" s="115"/>
      <c r="WME565" s="115"/>
      <c r="WMF565" s="115"/>
      <c r="WMG565" s="115"/>
      <c r="WMH565" s="115"/>
      <c r="WMI565" s="115"/>
      <c r="WMJ565" s="115"/>
      <c r="WMK565" s="115"/>
      <c r="WML565" s="115"/>
      <c r="WMM565" s="115"/>
      <c r="WMN565" s="115"/>
      <c r="WMO565" s="115"/>
      <c r="WMP565" s="115"/>
      <c r="WMQ565" s="115"/>
      <c r="WMR565" s="115"/>
      <c r="WMS565" s="115"/>
      <c r="WMT565" s="115"/>
      <c r="WMU565" s="115"/>
      <c r="WMV565" s="115"/>
      <c r="WMW565" s="115"/>
      <c r="WMX565" s="115"/>
      <c r="WMY565" s="115"/>
      <c r="WMZ565" s="115"/>
      <c r="WNA565" s="115"/>
      <c r="WNB565" s="115"/>
      <c r="WNC565" s="115"/>
      <c r="WND565" s="115"/>
      <c r="WNE565" s="115"/>
      <c r="WNF565" s="115"/>
      <c r="WNG565" s="115"/>
      <c r="WNH565" s="115"/>
      <c r="WNI565" s="115"/>
      <c r="WNJ565" s="115"/>
      <c r="WNK565" s="115"/>
      <c r="WNL565" s="115"/>
      <c r="WNM565" s="115"/>
      <c r="WNN565" s="115"/>
      <c r="WNO565" s="115"/>
      <c r="WNP565" s="115"/>
      <c r="WNQ565" s="115"/>
      <c r="WNR565" s="115"/>
      <c r="WNS565" s="115"/>
      <c r="WNT565" s="115"/>
      <c r="WNU565" s="115"/>
      <c r="WNV565" s="115"/>
      <c r="WNW565" s="115"/>
      <c r="WNX565" s="115"/>
      <c r="WNY565" s="115"/>
      <c r="WNZ565" s="115"/>
      <c r="WOA565" s="115"/>
      <c r="WOB565" s="115"/>
      <c r="WOC565" s="115"/>
      <c r="WOD565" s="115"/>
      <c r="WOE565" s="115"/>
      <c r="WOF565" s="115"/>
      <c r="WOG565" s="115"/>
      <c r="WOH565" s="115"/>
      <c r="WOI565" s="115"/>
      <c r="WOJ565" s="115"/>
      <c r="WOK565" s="115"/>
      <c r="WOL565" s="115"/>
      <c r="WOM565" s="115"/>
      <c r="WON565" s="115"/>
      <c r="WOO565" s="115"/>
      <c r="WOP565" s="115"/>
      <c r="WOQ565" s="115"/>
      <c r="WOR565" s="115"/>
      <c r="WOS565" s="115"/>
      <c r="WOT565" s="115"/>
      <c r="WOU565" s="115"/>
      <c r="WOV565" s="115"/>
      <c r="WOW565" s="115"/>
      <c r="WOX565" s="115"/>
      <c r="WOY565" s="115"/>
      <c r="WOZ565" s="115"/>
      <c r="WPA565" s="115"/>
      <c r="WPB565" s="115"/>
      <c r="WPC565" s="115"/>
      <c r="WPD565" s="115"/>
      <c r="WPE565" s="115"/>
      <c r="WPF565" s="115"/>
      <c r="WPG565" s="115"/>
      <c r="WPH565" s="115"/>
      <c r="WPI565" s="115"/>
      <c r="WPJ565" s="115"/>
      <c r="WPK565" s="115"/>
      <c r="WPL565" s="115"/>
      <c r="WPM565" s="115"/>
      <c r="WPN565" s="115"/>
      <c r="WPO565" s="115"/>
      <c r="WPP565" s="115"/>
      <c r="WPQ565" s="115"/>
      <c r="WPR565" s="115"/>
      <c r="WPS565" s="115"/>
      <c r="WPT565" s="115"/>
      <c r="WPU565" s="115"/>
      <c r="WPV565" s="115"/>
      <c r="WPW565" s="115"/>
      <c r="WPX565" s="115"/>
      <c r="WPY565" s="115"/>
      <c r="WPZ565" s="115"/>
      <c r="WQA565" s="115"/>
      <c r="WQB565" s="115"/>
      <c r="WQC565" s="115"/>
      <c r="WQD565" s="115"/>
      <c r="WQE565" s="115"/>
      <c r="WQF565" s="115"/>
      <c r="WQG565" s="115"/>
      <c r="WQH565" s="115"/>
      <c r="WQI565" s="115"/>
      <c r="WQJ565" s="115"/>
      <c r="WQK565" s="115"/>
      <c r="WQL565" s="115"/>
      <c r="WQM565" s="115"/>
      <c r="WQN565" s="115"/>
      <c r="WQO565" s="115"/>
      <c r="WQP565" s="115"/>
      <c r="WQQ565" s="115"/>
      <c r="WQR565" s="115"/>
      <c r="WQS565" s="115"/>
      <c r="WQT565" s="115"/>
      <c r="WQU565" s="115"/>
      <c r="WQV565" s="115"/>
      <c r="WQW565" s="115"/>
      <c r="WQX565" s="115"/>
      <c r="WQY565" s="115"/>
      <c r="WQZ565" s="115"/>
      <c r="WRA565" s="115"/>
      <c r="WRB565" s="115"/>
      <c r="WRC565" s="115"/>
      <c r="WRD565" s="115"/>
      <c r="WRE565" s="115"/>
      <c r="WRF565" s="115"/>
      <c r="WRG565" s="115"/>
      <c r="WRH565" s="115"/>
      <c r="WRI565" s="115"/>
      <c r="WRJ565" s="115"/>
      <c r="WRK565" s="115"/>
      <c r="WRL565" s="115"/>
      <c r="WRM565" s="115"/>
      <c r="WRN565" s="115"/>
      <c r="WRO565" s="115"/>
      <c r="WRP565" s="115"/>
      <c r="WRQ565" s="115"/>
      <c r="WRR565" s="115"/>
      <c r="WRS565" s="115"/>
      <c r="WRT565" s="115"/>
      <c r="WRU565" s="115"/>
      <c r="WRV565" s="115"/>
      <c r="WRW565" s="115"/>
      <c r="WRX565" s="115"/>
      <c r="WRY565" s="115"/>
      <c r="WRZ565" s="115"/>
      <c r="WSA565" s="115"/>
      <c r="WSB565" s="115"/>
      <c r="WSC565" s="115"/>
      <c r="WSD565" s="115"/>
      <c r="WSE565" s="115"/>
      <c r="WSF565" s="115"/>
      <c r="WSG565" s="115"/>
      <c r="WSH565" s="115"/>
      <c r="WSI565" s="115"/>
      <c r="WSJ565" s="115"/>
      <c r="WSK565" s="115"/>
      <c r="WSL565" s="115"/>
      <c r="WSM565" s="115"/>
      <c r="WSN565" s="115"/>
      <c r="WSO565" s="115"/>
      <c r="WSP565" s="115"/>
      <c r="WSQ565" s="115"/>
      <c r="WSR565" s="115"/>
      <c r="WSS565" s="115"/>
      <c r="WST565" s="115"/>
      <c r="WSU565" s="115"/>
      <c r="WSV565" s="115"/>
      <c r="WSW565" s="115"/>
      <c r="WSX565" s="115"/>
      <c r="WSY565" s="115"/>
      <c r="WSZ565" s="115"/>
      <c r="WTA565" s="115"/>
      <c r="WTB565" s="115"/>
      <c r="WTC565" s="115"/>
      <c r="WTD565" s="115"/>
      <c r="WTE565" s="115"/>
      <c r="WTF565" s="115"/>
      <c r="WTG565" s="115"/>
      <c r="WTH565" s="115"/>
      <c r="WTI565" s="115"/>
      <c r="WTJ565" s="115"/>
      <c r="WTK565" s="115"/>
      <c r="WTL565" s="115"/>
      <c r="WTM565" s="115"/>
      <c r="WTN565" s="115"/>
      <c r="WTO565" s="115"/>
      <c r="WTP565" s="115"/>
      <c r="WTQ565" s="115"/>
      <c r="WTR565" s="115"/>
      <c r="WTS565" s="115"/>
      <c r="WTT565" s="115"/>
      <c r="WTU565" s="115"/>
      <c r="WTV565" s="115"/>
      <c r="WTW565" s="115"/>
      <c r="WTX565" s="115"/>
      <c r="WTY565" s="115"/>
      <c r="WTZ565" s="115"/>
      <c r="WUA565" s="115"/>
      <c r="WUB565" s="115"/>
      <c r="WUC565" s="115"/>
      <c r="WUD565" s="115"/>
      <c r="WUE565" s="115"/>
      <c r="WUF565" s="115"/>
      <c r="WUG565" s="115"/>
      <c r="WUH565" s="115"/>
      <c r="WUI565" s="115"/>
      <c r="WUJ565" s="115"/>
      <c r="WUK565" s="115"/>
      <c r="WUL565" s="115"/>
      <c r="WUM565" s="115"/>
      <c r="WUN565" s="115"/>
      <c r="WUO565" s="115"/>
      <c r="WUP565" s="115"/>
      <c r="WUQ565" s="115"/>
      <c r="WUR565" s="115"/>
      <c r="WUS565" s="115"/>
      <c r="WUT565" s="115"/>
      <c r="WUU565" s="115"/>
      <c r="WUV565" s="115"/>
      <c r="WUW565" s="115"/>
      <c r="WUX565" s="115"/>
      <c r="WUY565" s="115"/>
      <c r="WUZ565" s="115"/>
      <c r="WVA565" s="115"/>
      <c r="WVB565" s="115"/>
      <c r="WVC565" s="115"/>
      <c r="WVD565" s="115"/>
      <c r="WVE565" s="115"/>
      <c r="WVF565" s="115"/>
      <c r="WVG565" s="115"/>
      <c r="WVH565" s="115"/>
      <c r="WVI565" s="115"/>
      <c r="WVJ565" s="115"/>
      <c r="WVK565" s="115"/>
      <c r="WVL565" s="115"/>
      <c r="WVM565" s="115"/>
      <c r="WVN565" s="115"/>
      <c r="WVO565" s="115"/>
      <c r="WVP565" s="115"/>
      <c r="WVQ565" s="115"/>
      <c r="WVR565" s="115"/>
      <c r="WVS565" s="115"/>
      <c r="WVT565" s="115"/>
      <c r="WVU565" s="115"/>
      <c r="WVV565" s="115"/>
      <c r="WVW565" s="115"/>
      <c r="WVX565" s="115"/>
      <c r="WVY565" s="115"/>
      <c r="WVZ565" s="115"/>
      <c r="WWA565" s="115"/>
      <c r="WWB565" s="115"/>
      <c r="WWC565" s="115"/>
      <c r="WWD565" s="115"/>
      <c r="WWE565" s="115"/>
      <c r="WWF565" s="115"/>
      <c r="WWG565" s="115"/>
      <c r="WWH565" s="115"/>
      <c r="WWI565" s="115"/>
      <c r="WWJ565" s="115"/>
      <c r="WWK565" s="115"/>
      <c r="WWL565" s="115"/>
      <c r="WWM565" s="115"/>
      <c r="WWN565" s="115"/>
      <c r="WWO565" s="115"/>
      <c r="WWP565" s="115"/>
      <c r="WWQ565" s="115"/>
      <c r="WWR565" s="115"/>
      <c r="WWS565" s="115"/>
      <c r="WWT565" s="115"/>
      <c r="WWU565" s="115"/>
      <c r="WWV565" s="115"/>
      <c r="WWW565" s="115"/>
      <c r="WWX565" s="115"/>
      <c r="WWY565" s="115"/>
      <c r="WWZ565" s="115"/>
      <c r="WXA565" s="115"/>
      <c r="WXB565" s="115"/>
      <c r="WXC565" s="115"/>
      <c r="WXD565" s="115"/>
      <c r="WXE565" s="115"/>
      <c r="WXF565" s="115"/>
      <c r="WXG565" s="115"/>
      <c r="WXH565" s="115"/>
      <c r="WXI565" s="115"/>
      <c r="WXJ565" s="115"/>
      <c r="WXK565" s="115"/>
      <c r="WXL565" s="115"/>
      <c r="WXM565" s="115"/>
      <c r="WXN565" s="115"/>
      <c r="WXO565" s="115"/>
      <c r="WXP565" s="115"/>
      <c r="WXQ565" s="115"/>
      <c r="WXR565" s="115"/>
      <c r="WXS565" s="115"/>
      <c r="WXT565" s="115"/>
      <c r="WXU565" s="115"/>
      <c r="WXV565" s="115"/>
      <c r="WXW565" s="115"/>
      <c r="WXX565" s="115"/>
      <c r="WXY565" s="115"/>
      <c r="WXZ565" s="115"/>
      <c r="WYA565" s="115"/>
      <c r="WYB565" s="115"/>
      <c r="WYC565" s="115"/>
      <c r="WYD565" s="115"/>
      <c r="WYE565" s="115"/>
      <c r="WYF565" s="115"/>
      <c r="WYG565" s="115"/>
      <c r="WYH565" s="115"/>
      <c r="WYI565" s="115"/>
      <c r="WYJ565" s="115"/>
      <c r="WYK565" s="115"/>
      <c r="WYL565" s="115"/>
      <c r="WYM565" s="115"/>
      <c r="WYN565" s="115"/>
      <c r="WYO565" s="115"/>
      <c r="WYP565" s="115"/>
      <c r="WYQ565" s="115"/>
      <c r="WYR565" s="115"/>
      <c r="WYS565" s="115"/>
      <c r="WYT565" s="115"/>
      <c r="WYU565" s="115"/>
      <c r="WYV565" s="115"/>
      <c r="WYW565" s="115"/>
      <c r="WYX565" s="115"/>
      <c r="WYY565" s="115"/>
      <c r="WYZ565" s="115"/>
      <c r="WZA565" s="115"/>
      <c r="WZB565" s="115"/>
      <c r="WZC565" s="115"/>
      <c r="WZD565" s="115"/>
      <c r="WZE565" s="115"/>
      <c r="WZF565" s="115"/>
      <c r="WZG565" s="115"/>
      <c r="WZH565" s="115"/>
      <c r="WZI565" s="115"/>
      <c r="WZJ565" s="115"/>
      <c r="WZK565" s="115"/>
      <c r="WZL565" s="115"/>
      <c r="WZM565" s="115"/>
      <c r="WZN565" s="115"/>
      <c r="WZO565" s="115"/>
      <c r="WZP565" s="115"/>
      <c r="WZQ565" s="115"/>
      <c r="WZR565" s="115"/>
      <c r="WZS565" s="115"/>
      <c r="WZT565" s="115"/>
      <c r="WZU565" s="115"/>
      <c r="WZV565" s="115"/>
      <c r="WZW565" s="115"/>
      <c r="WZX565" s="115"/>
      <c r="WZY565" s="115"/>
      <c r="WZZ565" s="115"/>
      <c r="XAA565" s="115"/>
      <c r="XAB565" s="115"/>
      <c r="XAC565" s="115"/>
      <c r="XAD565" s="115"/>
      <c r="XAE565" s="115"/>
      <c r="XAF565" s="115"/>
      <c r="XAG565" s="115"/>
      <c r="XAH565" s="115"/>
      <c r="XAI565" s="115"/>
      <c r="XAJ565" s="115"/>
      <c r="XAK565" s="115"/>
      <c r="XAL565" s="115"/>
      <c r="XAM565" s="115"/>
      <c r="XAN565" s="115"/>
      <c r="XAO565" s="115"/>
      <c r="XAP565" s="115"/>
      <c r="XAQ565" s="115"/>
      <c r="XAR565" s="115"/>
      <c r="XAS565" s="115"/>
      <c r="XAT565" s="115"/>
      <c r="XAU565" s="115"/>
      <c r="XAV565" s="115"/>
      <c r="XAW565" s="115"/>
      <c r="XAX565" s="115"/>
      <c r="XAY565" s="115"/>
      <c r="XAZ565" s="115"/>
      <c r="XBA565" s="115"/>
      <c r="XBB565" s="115"/>
      <c r="XBC565" s="115"/>
      <c r="XBD565" s="115"/>
      <c r="XBE565" s="115"/>
      <c r="XBF565" s="115"/>
      <c r="XBG565" s="115"/>
      <c r="XBH565" s="115"/>
      <c r="XBI565" s="115"/>
      <c r="XBJ565" s="115"/>
      <c r="XBK565" s="115"/>
      <c r="XBL565" s="115"/>
      <c r="XBM565" s="115"/>
      <c r="XBN565" s="115"/>
      <c r="XBO565" s="115"/>
      <c r="XBP565" s="115"/>
      <c r="XBQ565" s="115"/>
      <c r="XBR565" s="115"/>
      <c r="XBS565" s="115"/>
      <c r="XBT565" s="115"/>
      <c r="XBU565" s="115"/>
      <c r="XBV565" s="115"/>
      <c r="XBW565" s="115"/>
      <c r="XBX565" s="115"/>
      <c r="XBY565" s="115"/>
      <c r="XBZ565" s="115"/>
      <c r="XCA565" s="115"/>
      <c r="XCB565" s="115"/>
      <c r="XCC565" s="115"/>
      <c r="XCD565" s="115"/>
      <c r="XCE565" s="115"/>
      <c r="XCF565" s="115"/>
      <c r="XCG565" s="115"/>
      <c r="XCH565" s="115"/>
      <c r="XCI565" s="115"/>
      <c r="XCJ565" s="115"/>
      <c r="XCK565" s="115"/>
      <c r="XCL565" s="115"/>
      <c r="XCM565" s="115"/>
      <c r="XCN565" s="115"/>
      <c r="XCO565" s="115"/>
      <c r="XCP565" s="115"/>
      <c r="XCQ565" s="115"/>
      <c r="XCR565" s="115"/>
      <c r="XCS565" s="115"/>
      <c r="XCT565" s="115"/>
      <c r="XCU565" s="115"/>
      <c r="XCV565" s="115"/>
      <c r="XCW565" s="115"/>
      <c r="XCX565" s="115"/>
      <c r="XCY565" s="115"/>
      <c r="XCZ565" s="115"/>
      <c r="XDA565" s="115"/>
      <c r="XDB565" s="115"/>
      <c r="XDC565" s="115"/>
      <c r="XDD565" s="115"/>
      <c r="XDE565" s="115"/>
      <c r="XDF565" s="115"/>
      <c r="XDG565" s="115"/>
      <c r="XDH565" s="115"/>
      <c r="XDI565" s="115"/>
      <c r="XDJ565" s="115"/>
      <c r="XDK565" s="115"/>
      <c r="XDL565" s="115"/>
      <c r="XDM565" s="115"/>
      <c r="XDN565" s="115"/>
      <c r="XDO565" s="115"/>
      <c r="XDP565" s="115"/>
      <c r="XDQ565" s="115"/>
      <c r="XDR565" s="115"/>
      <c r="XDS565" s="115"/>
      <c r="XDT565" s="115"/>
      <c r="XDU565" s="115"/>
      <c r="XDV565" s="115"/>
      <c r="XDW565" s="115"/>
      <c r="XDX565" s="115"/>
      <c r="XDY565" s="115"/>
      <c r="XDZ565" s="115"/>
      <c r="XEA565" s="115"/>
      <c r="XEB565" s="115"/>
      <c r="XEC565" s="115"/>
      <c r="XED565" s="115"/>
      <c r="XEE565" s="115"/>
      <c r="XEF565" s="115"/>
      <c r="XEG565" s="115"/>
      <c r="XEH565" s="115"/>
      <c r="XEI565" s="115"/>
      <c r="XEJ565" s="115"/>
      <c r="XEK565" s="115"/>
      <c r="XEL565" s="115"/>
      <c r="XEM565" s="115"/>
      <c r="XEN565" s="115"/>
      <c r="XEO565" s="115"/>
      <c r="XEP565" s="115"/>
      <c r="XEQ565" s="115"/>
      <c r="XER565" s="115"/>
      <c r="XES565" s="115"/>
      <c r="XET565" s="115"/>
      <c r="XEU565" s="115"/>
      <c r="XEV565" s="115"/>
      <c r="XEW565" s="115"/>
      <c r="XEX565" s="115"/>
      <c r="XEY565" s="115"/>
      <c r="XEZ565" s="115"/>
      <c r="XFA565" s="115"/>
      <c r="XFB565" s="115"/>
      <c r="XFC565" s="115"/>
    </row>
    <row r="566" spans="1:16383" s="7" customFormat="1" ht="26.4" hidden="1" x14ac:dyDescent="0.25">
      <c r="A566" s="12" t="s">
        <v>1707</v>
      </c>
      <c r="B566" s="12" t="s">
        <v>1708</v>
      </c>
      <c r="C566" s="12"/>
      <c r="D566" s="45" t="s">
        <v>130</v>
      </c>
      <c r="E566" s="9"/>
      <c r="F566" s="12" t="s">
        <v>1709</v>
      </c>
      <c r="G566" s="17"/>
      <c r="H566" s="17"/>
      <c r="I566" s="12"/>
      <c r="J566" s="12"/>
      <c r="K566" s="103" t="s">
        <v>21</v>
      </c>
      <c r="L566" s="14"/>
      <c r="M566" s="71"/>
      <c r="N566" s="148"/>
      <c r="O566" s="148"/>
      <c r="P566" s="25"/>
      <c r="Q566" s="25"/>
      <c r="T566" s="25" t="s">
        <v>23</v>
      </c>
    </row>
    <row r="567" spans="1:16383" s="7" customFormat="1" ht="26.4" hidden="1" x14ac:dyDescent="0.25">
      <c r="A567" s="12" t="s">
        <v>1710</v>
      </c>
      <c r="B567" s="12" t="s">
        <v>1711</v>
      </c>
      <c r="C567" s="12"/>
      <c r="D567" s="45" t="s">
        <v>130</v>
      </c>
      <c r="E567" s="9"/>
      <c r="F567" s="12"/>
      <c r="G567" s="17"/>
      <c r="H567" s="17"/>
      <c r="I567" s="12"/>
      <c r="J567" s="12"/>
      <c r="K567" s="12"/>
      <c r="L567" s="14"/>
      <c r="M567" s="71"/>
      <c r="N567" s="148"/>
      <c r="O567" s="148"/>
      <c r="P567" s="25"/>
      <c r="Q567" s="25"/>
      <c r="S567" s="14"/>
      <c r="T567" s="25" t="s">
        <v>23</v>
      </c>
    </row>
    <row r="568" spans="1:16383" s="7" customFormat="1" ht="26.4" hidden="1" x14ac:dyDescent="0.25">
      <c r="A568" s="11" t="s">
        <v>1712</v>
      </c>
      <c r="B568" s="11" t="s">
        <v>1713</v>
      </c>
      <c r="C568" s="11"/>
      <c r="D568" s="17" t="s">
        <v>226</v>
      </c>
      <c r="E568" s="9"/>
      <c r="F568" s="11" t="s">
        <v>1714</v>
      </c>
      <c r="G568" s="20" t="s">
        <v>27</v>
      </c>
      <c r="H568" s="20" t="s">
        <v>470</v>
      </c>
      <c r="I568" s="11"/>
      <c r="J568" s="11"/>
      <c r="K568" s="12"/>
      <c r="L568" s="13"/>
      <c r="M568" s="67"/>
      <c r="N568" s="148"/>
      <c r="O568" s="148"/>
      <c r="P568" s="25"/>
      <c r="Q568" s="25"/>
      <c r="S568" s="14"/>
      <c r="T568" s="25" t="s">
        <v>23</v>
      </c>
    </row>
    <row r="569" spans="1:16383" s="7" customFormat="1" ht="25.5" hidden="1" customHeight="1" x14ac:dyDescent="0.25">
      <c r="A569" s="11" t="s">
        <v>1715</v>
      </c>
      <c r="B569" s="12" t="s">
        <v>1713</v>
      </c>
      <c r="C569" s="12"/>
      <c r="D569" s="17" t="s">
        <v>226</v>
      </c>
      <c r="E569" s="9"/>
      <c r="F569" s="12"/>
      <c r="G569" s="17" t="s">
        <v>27</v>
      </c>
      <c r="H569" s="17" t="s">
        <v>470</v>
      </c>
      <c r="J569" s="12"/>
      <c r="K569" s="12"/>
      <c r="M569" s="25"/>
      <c r="N569" s="148"/>
      <c r="O569" s="148"/>
      <c r="P569" s="25"/>
      <c r="Q569" s="25"/>
      <c r="S569" s="14"/>
      <c r="T569" s="25" t="s">
        <v>23</v>
      </c>
    </row>
    <row r="570" spans="1:16383" s="7" customFormat="1" ht="25.5" hidden="1" customHeight="1" x14ac:dyDescent="0.25">
      <c r="A570" s="11" t="s">
        <v>1716</v>
      </c>
      <c r="B570" s="12" t="s">
        <v>1713</v>
      </c>
      <c r="C570" s="12"/>
      <c r="D570" s="17" t="s">
        <v>226</v>
      </c>
      <c r="E570" s="9"/>
      <c r="F570" s="12" t="s">
        <v>1368</v>
      </c>
      <c r="G570" s="17" t="s">
        <v>27</v>
      </c>
      <c r="H570" s="17" t="s">
        <v>470</v>
      </c>
      <c r="J570" s="12" t="s">
        <v>1717</v>
      </c>
      <c r="K570" s="12"/>
      <c r="M570" s="25"/>
      <c r="N570" s="148"/>
      <c r="O570" s="148"/>
      <c r="P570" s="25"/>
      <c r="Q570" s="25"/>
      <c r="S570" s="14"/>
      <c r="T570" s="25" t="s">
        <v>23</v>
      </c>
    </row>
    <row r="571" spans="1:16383" s="7" customFormat="1" ht="39" hidden="1" customHeight="1" x14ac:dyDescent="0.25">
      <c r="A571" s="11" t="s">
        <v>1718</v>
      </c>
      <c r="B571" s="11" t="s">
        <v>1719</v>
      </c>
      <c r="C571" s="11"/>
      <c r="D571" s="20" t="s">
        <v>16</v>
      </c>
      <c r="E571" s="9"/>
      <c r="F571" s="11" t="s">
        <v>1720</v>
      </c>
      <c r="G571" s="17" t="s">
        <v>77</v>
      </c>
      <c r="H571" s="20" t="s">
        <v>442</v>
      </c>
      <c r="I571" s="11" t="s">
        <v>1721</v>
      </c>
      <c r="J571" s="11" t="s">
        <v>1722</v>
      </c>
      <c r="K571" s="103" t="s">
        <v>73</v>
      </c>
      <c r="L571" s="14"/>
      <c r="M571" s="71"/>
      <c r="N571" s="148" t="s">
        <v>161</v>
      </c>
      <c r="O571" s="148"/>
      <c r="P571" s="25"/>
      <c r="Q571" s="25"/>
      <c r="T571" s="25" t="s">
        <v>23</v>
      </c>
    </row>
    <row r="572" spans="1:16383" s="7" customFormat="1" ht="39.75" hidden="1" customHeight="1" x14ac:dyDescent="0.25">
      <c r="A572" s="11" t="s">
        <v>1723</v>
      </c>
      <c r="B572" s="12" t="s">
        <v>1713</v>
      </c>
      <c r="C572" s="12"/>
      <c r="D572" s="17" t="s">
        <v>226</v>
      </c>
      <c r="E572" s="9"/>
      <c r="F572" s="12"/>
      <c r="G572" s="17"/>
      <c r="H572" s="17"/>
      <c r="J572" s="12" t="s">
        <v>1724</v>
      </c>
      <c r="K572" s="12"/>
      <c r="M572" s="25"/>
      <c r="N572" s="148"/>
      <c r="O572" s="148"/>
      <c r="P572" s="25"/>
      <c r="Q572" s="25"/>
      <c r="T572" s="25" t="s">
        <v>23</v>
      </c>
    </row>
    <row r="573" spans="1:16383" s="7" customFormat="1" ht="39.75" hidden="1" customHeight="1" x14ac:dyDescent="0.25">
      <c r="A573" s="11" t="s">
        <v>1725</v>
      </c>
      <c r="B573" s="12" t="s">
        <v>1726</v>
      </c>
      <c r="C573" s="12"/>
      <c r="D573" s="17" t="s">
        <v>226</v>
      </c>
      <c r="E573" s="9"/>
      <c r="F573" s="12" t="s">
        <v>1727</v>
      </c>
      <c r="G573" s="17" t="s">
        <v>27</v>
      </c>
      <c r="H573" s="17" t="s">
        <v>374</v>
      </c>
      <c r="I573" s="12"/>
      <c r="J573" s="12"/>
      <c r="K573" s="103" t="s">
        <v>1728</v>
      </c>
      <c r="M573" s="25"/>
      <c r="N573" s="148"/>
      <c r="O573" s="148"/>
      <c r="P573" s="25"/>
      <c r="Q573" s="25"/>
      <c r="T573" s="25"/>
    </row>
    <row r="574" spans="1:16383" s="7" customFormat="1" ht="26.25" hidden="1" customHeight="1" x14ac:dyDescent="0.25">
      <c r="A574" s="11" t="s">
        <v>1725</v>
      </c>
      <c r="B574" s="12" t="s">
        <v>1726</v>
      </c>
      <c r="C574" s="12"/>
      <c r="D574" s="17" t="s">
        <v>226</v>
      </c>
      <c r="E574" s="9"/>
      <c r="F574" s="12" t="s">
        <v>1729</v>
      </c>
      <c r="G574" s="17" t="s">
        <v>27</v>
      </c>
      <c r="H574" s="17" t="s">
        <v>374</v>
      </c>
      <c r="I574" s="12" t="s">
        <v>1730</v>
      </c>
      <c r="J574" s="12"/>
      <c r="K574" s="12"/>
      <c r="M574" s="25"/>
      <c r="N574" s="148"/>
      <c r="O574" s="148"/>
      <c r="P574" s="25"/>
      <c r="Q574" s="25"/>
      <c r="T574" s="25" t="s">
        <v>23</v>
      </c>
    </row>
    <row r="575" spans="1:16383" s="7" customFormat="1" ht="26.25" customHeight="1" x14ac:dyDescent="0.25">
      <c r="A575" s="11" t="s">
        <v>5288</v>
      </c>
      <c r="B575" s="12" t="s">
        <v>1719</v>
      </c>
      <c r="C575" s="12"/>
      <c r="D575" s="17" t="s">
        <v>16</v>
      </c>
      <c r="E575" s="9">
        <v>10</v>
      </c>
      <c r="F575" s="260" t="s">
        <v>1720</v>
      </c>
      <c r="G575" s="262" t="s">
        <v>77</v>
      </c>
      <c r="H575" s="259" t="s">
        <v>442</v>
      </c>
      <c r="I575" s="260" t="s">
        <v>1721</v>
      </c>
      <c r="J575" s="12"/>
      <c r="K575" s="12"/>
      <c r="M575" s="25"/>
      <c r="N575" s="258"/>
      <c r="O575" s="258"/>
      <c r="P575" s="25"/>
      <c r="Q575" s="25"/>
      <c r="T575" s="25"/>
    </row>
    <row r="576" spans="1:16383" s="7" customFormat="1" ht="26.4" hidden="1" x14ac:dyDescent="0.25">
      <c r="A576" s="11" t="s">
        <v>1731</v>
      </c>
      <c r="B576" s="11" t="s">
        <v>1732</v>
      </c>
      <c r="C576" s="11"/>
      <c r="D576" s="17" t="s">
        <v>226</v>
      </c>
      <c r="E576" s="9"/>
      <c r="F576" s="11" t="s">
        <v>1733</v>
      </c>
      <c r="G576" s="20"/>
      <c r="H576" s="20"/>
      <c r="I576" s="11"/>
      <c r="J576" s="11"/>
      <c r="K576" s="12"/>
      <c r="L576" s="13"/>
      <c r="M576" s="53"/>
      <c r="N576" s="148"/>
      <c r="O576" s="148"/>
      <c r="P576" s="25"/>
      <c r="Q576" s="25"/>
      <c r="S576" s="13"/>
      <c r="T576" s="25" t="s">
        <v>23</v>
      </c>
    </row>
    <row r="577" spans="1:20" s="7" customFormat="1" ht="25.5" hidden="1" customHeight="1" x14ac:dyDescent="0.25">
      <c r="A577" s="1" t="s">
        <v>1734</v>
      </c>
      <c r="B577" s="1" t="s">
        <v>1735</v>
      </c>
      <c r="C577" s="1"/>
      <c r="D577" s="4" t="s">
        <v>59</v>
      </c>
      <c r="E577" s="4"/>
      <c r="F577" s="1" t="s">
        <v>1736</v>
      </c>
      <c r="G577" s="4" t="s">
        <v>112</v>
      </c>
      <c r="H577" s="25" t="s">
        <v>1737</v>
      </c>
      <c r="I577" s="7" t="s">
        <v>1738</v>
      </c>
      <c r="J577" s="7" t="s">
        <v>1739</v>
      </c>
      <c r="K577" s="103" t="s">
        <v>21</v>
      </c>
      <c r="L577" s="14" t="s">
        <v>73</v>
      </c>
      <c r="M577" s="53"/>
      <c r="N577" s="148"/>
      <c r="O577" s="148"/>
      <c r="P577" s="25"/>
      <c r="Q577" s="25"/>
      <c r="S577" s="13"/>
      <c r="T577" s="25" t="s">
        <v>23</v>
      </c>
    </row>
    <row r="578" spans="1:20" s="7" customFormat="1" ht="25.5" customHeight="1" x14ac:dyDescent="0.25">
      <c r="A578" s="1" t="s">
        <v>1734</v>
      </c>
      <c r="B578" s="1" t="s">
        <v>1735</v>
      </c>
      <c r="C578" s="1"/>
      <c r="D578" s="4" t="s">
        <v>118</v>
      </c>
      <c r="E578" s="4">
        <v>2</v>
      </c>
      <c r="F578" s="1" t="s">
        <v>1736</v>
      </c>
      <c r="G578" s="4" t="s">
        <v>112</v>
      </c>
      <c r="H578" s="25" t="s">
        <v>1737</v>
      </c>
      <c r="I578" s="7" t="s">
        <v>1738</v>
      </c>
      <c r="J578" s="7" t="s">
        <v>1739</v>
      </c>
      <c r="K578" s="103" t="s">
        <v>21</v>
      </c>
      <c r="L578" s="14" t="s">
        <v>73</v>
      </c>
      <c r="M578" s="53"/>
      <c r="N578" s="258"/>
      <c r="O578" s="258"/>
      <c r="P578" s="25"/>
      <c r="Q578" s="25"/>
      <c r="S578" s="13"/>
      <c r="T578" s="25"/>
    </row>
    <row r="579" spans="1:20" s="7" customFormat="1" ht="25.5" hidden="1" customHeight="1" x14ac:dyDescent="0.25">
      <c r="A579" s="1" t="s">
        <v>1740</v>
      </c>
      <c r="B579" s="1" t="s">
        <v>1741</v>
      </c>
      <c r="C579" s="1" t="s">
        <v>3</v>
      </c>
      <c r="D579" s="4" t="s">
        <v>43</v>
      </c>
      <c r="E579" s="4"/>
      <c r="F579" s="1" t="s">
        <v>781</v>
      </c>
      <c r="G579" s="4" t="s">
        <v>112</v>
      </c>
      <c r="H579" s="25"/>
      <c r="K579" s="103"/>
      <c r="L579" s="14"/>
      <c r="M579" s="53"/>
      <c r="N579" s="148"/>
      <c r="O579" s="148"/>
      <c r="P579" s="25"/>
      <c r="Q579" s="25"/>
      <c r="S579" s="13"/>
      <c r="T579" s="25"/>
    </row>
    <row r="580" spans="1:20" s="7" customFormat="1" ht="25.5" hidden="1" customHeight="1" x14ac:dyDescent="0.25">
      <c r="A580" s="11" t="s">
        <v>1742</v>
      </c>
      <c r="B580" s="12" t="s">
        <v>1743</v>
      </c>
      <c r="C580" s="12"/>
      <c r="D580" s="17" t="s">
        <v>16</v>
      </c>
      <c r="E580" s="9"/>
      <c r="F580" s="12" t="s">
        <v>1744</v>
      </c>
      <c r="G580" s="17" t="s">
        <v>27</v>
      </c>
      <c r="H580" s="17" t="s">
        <v>470</v>
      </c>
      <c r="I580" s="12" t="s">
        <v>1745</v>
      </c>
      <c r="J580" s="12" t="s">
        <v>1746</v>
      </c>
      <c r="K580" s="103" t="s">
        <v>73</v>
      </c>
      <c r="L580" s="15"/>
      <c r="M580" s="54"/>
      <c r="N580" s="148" t="s">
        <v>22</v>
      </c>
      <c r="O580" s="148"/>
      <c r="P580" s="25"/>
      <c r="Q580" s="25"/>
      <c r="S580" s="13"/>
      <c r="T580" s="25" t="s">
        <v>23</v>
      </c>
    </row>
    <row r="581" spans="1:20" s="7" customFormat="1" ht="25.5" hidden="1" customHeight="1" x14ac:dyDescent="0.25">
      <c r="A581" s="11" t="s">
        <v>1742</v>
      </c>
      <c r="B581" s="12" t="s">
        <v>1743</v>
      </c>
      <c r="C581" s="12"/>
      <c r="D581" s="17" t="s">
        <v>16</v>
      </c>
      <c r="E581" s="9"/>
      <c r="F581" s="12" t="s">
        <v>1747</v>
      </c>
      <c r="G581" s="17" t="s">
        <v>27</v>
      </c>
      <c r="H581" s="17" t="s">
        <v>470</v>
      </c>
      <c r="I581" s="12"/>
      <c r="J581" s="12"/>
      <c r="K581" s="103" t="s">
        <v>73</v>
      </c>
      <c r="L581" s="15"/>
      <c r="M581" s="54"/>
      <c r="N581" s="148" t="s">
        <v>22</v>
      </c>
      <c r="O581" s="148"/>
      <c r="P581" s="25"/>
      <c r="Q581" s="25"/>
      <c r="S581" s="14"/>
      <c r="T581" s="25" t="s">
        <v>23</v>
      </c>
    </row>
    <row r="582" spans="1:20" s="11" customFormat="1" ht="27" customHeight="1" x14ac:dyDescent="0.25">
      <c r="A582" s="11" t="s">
        <v>1742</v>
      </c>
      <c r="B582" s="112" t="s">
        <v>1743</v>
      </c>
      <c r="C582" s="12"/>
      <c r="D582" s="17" t="s">
        <v>16</v>
      </c>
      <c r="E582" s="9">
        <v>3</v>
      </c>
      <c r="F582" s="12" t="s">
        <v>1748</v>
      </c>
      <c r="G582" s="17" t="s">
        <v>27</v>
      </c>
      <c r="H582" s="17" t="s">
        <v>470</v>
      </c>
      <c r="I582" s="12" t="s">
        <v>1745</v>
      </c>
      <c r="J582" s="12" t="s">
        <v>1746</v>
      </c>
      <c r="K582" s="12"/>
      <c r="L582" s="14"/>
      <c r="M582" s="71"/>
      <c r="N582" s="148" t="s">
        <v>22</v>
      </c>
      <c r="O582" s="148"/>
      <c r="P582" s="25"/>
      <c r="Q582" s="25"/>
      <c r="S582" s="23"/>
      <c r="T582" s="25" t="s">
        <v>23</v>
      </c>
    </row>
    <row r="583" spans="1:20" s="7" customFormat="1" ht="26.25" customHeight="1" x14ac:dyDescent="0.25">
      <c r="A583" s="11" t="s">
        <v>1749</v>
      </c>
      <c r="B583" s="1" t="s">
        <v>1750</v>
      </c>
      <c r="C583" s="12"/>
      <c r="D583" s="17" t="s">
        <v>59</v>
      </c>
      <c r="E583" s="9">
        <v>3</v>
      </c>
      <c r="F583" s="12" t="s">
        <v>1751</v>
      </c>
      <c r="G583" s="17"/>
      <c r="H583" s="17" t="s">
        <v>272</v>
      </c>
      <c r="J583" s="12" t="s">
        <v>1752</v>
      </c>
      <c r="K583" s="103" t="s">
        <v>21</v>
      </c>
      <c r="L583" s="14"/>
      <c r="M583" s="71"/>
      <c r="N583" s="148"/>
      <c r="O583" s="148"/>
      <c r="P583" s="25"/>
      <c r="Q583" s="25"/>
      <c r="T583" s="25" t="s">
        <v>23</v>
      </c>
    </row>
    <row r="584" spans="1:20" s="7" customFormat="1" ht="26.4" hidden="1" x14ac:dyDescent="0.25">
      <c r="A584" s="198" t="s">
        <v>1753</v>
      </c>
      <c r="B584" s="199"/>
      <c r="C584" s="198"/>
      <c r="D584" s="200" t="s">
        <v>16</v>
      </c>
      <c r="E584" s="47"/>
      <c r="F584" s="42" t="s">
        <v>1754</v>
      </c>
      <c r="G584" s="47" t="s">
        <v>361</v>
      </c>
      <c r="H584" s="47" t="s">
        <v>403</v>
      </c>
      <c r="I584" s="42" t="s">
        <v>1755</v>
      </c>
      <c r="J584" s="42" t="s">
        <v>1756</v>
      </c>
      <c r="L584" s="14"/>
      <c r="M584" s="71"/>
      <c r="N584" s="148"/>
      <c r="O584" s="148"/>
      <c r="P584" s="25"/>
      <c r="Q584" s="25"/>
      <c r="S584" s="13"/>
      <c r="T584" s="25" t="s">
        <v>23</v>
      </c>
    </row>
    <row r="585" spans="1:20" s="7" customFormat="1" ht="24.75" hidden="1" customHeight="1" x14ac:dyDescent="0.25">
      <c r="A585" s="16" t="s">
        <v>1757</v>
      </c>
      <c r="B585" s="16" t="s">
        <v>1758</v>
      </c>
      <c r="C585" s="16" t="s">
        <v>3</v>
      </c>
      <c r="D585" s="9" t="s">
        <v>318</v>
      </c>
      <c r="E585" s="9"/>
      <c r="F585" s="12" t="s">
        <v>1759</v>
      </c>
      <c r="G585" s="17"/>
      <c r="H585" s="17"/>
      <c r="J585" s="12"/>
      <c r="K585" s="12"/>
      <c r="M585" s="25"/>
      <c r="N585" s="148"/>
      <c r="O585" s="148"/>
      <c r="P585" s="25"/>
      <c r="Q585" s="25"/>
      <c r="S585" s="13"/>
      <c r="T585" s="25" t="s">
        <v>23</v>
      </c>
    </row>
    <row r="586" spans="1:20" s="11" customFormat="1" ht="26.4" hidden="1" x14ac:dyDescent="0.25">
      <c r="A586" s="11" t="s">
        <v>1760</v>
      </c>
      <c r="B586" s="16" t="s">
        <v>1758</v>
      </c>
      <c r="C586" s="16"/>
      <c r="D586" s="9"/>
      <c r="E586" s="9"/>
      <c r="F586" s="12"/>
      <c r="G586" s="17"/>
      <c r="H586" s="17"/>
      <c r="I586" s="7"/>
      <c r="J586" s="12"/>
      <c r="K586" s="12"/>
      <c r="L586" s="7"/>
      <c r="M586" s="25"/>
      <c r="N586" s="148"/>
      <c r="O586" s="148"/>
      <c r="P586" s="25"/>
      <c r="Q586" s="25"/>
      <c r="S586" s="14"/>
      <c r="T586" s="25" t="s">
        <v>23</v>
      </c>
    </row>
    <row r="587" spans="1:20" s="7" customFormat="1" ht="25.5" hidden="1" customHeight="1" x14ac:dyDescent="0.25">
      <c r="A587" s="11" t="s">
        <v>1761</v>
      </c>
      <c r="B587" s="12" t="s">
        <v>1758</v>
      </c>
      <c r="C587" s="12"/>
      <c r="D587" s="9" t="s">
        <v>318</v>
      </c>
      <c r="E587" s="9"/>
      <c r="F587" s="12" t="s">
        <v>1762</v>
      </c>
      <c r="G587" s="17"/>
      <c r="H587" s="17"/>
      <c r="I587" s="12"/>
      <c r="J587" s="12"/>
      <c r="K587" s="103" t="s">
        <v>21</v>
      </c>
      <c r="L587" s="14"/>
      <c r="M587" s="71"/>
      <c r="N587" s="148" t="s">
        <v>161</v>
      </c>
      <c r="O587" s="148"/>
      <c r="P587" s="25"/>
      <c r="Q587" s="25"/>
      <c r="S587" s="14"/>
      <c r="T587" s="25"/>
    </row>
    <row r="588" spans="1:20" s="7" customFormat="1" ht="25.5" hidden="1" customHeight="1" x14ac:dyDescent="0.25">
      <c r="A588" s="11" t="s">
        <v>1763</v>
      </c>
      <c r="B588" s="12" t="s">
        <v>1758</v>
      </c>
      <c r="C588" s="12"/>
      <c r="D588" s="9" t="s">
        <v>318</v>
      </c>
      <c r="E588" s="9"/>
      <c r="F588" s="12" t="s">
        <v>1764</v>
      </c>
      <c r="G588" s="17" t="s">
        <v>815</v>
      </c>
      <c r="H588" s="17"/>
      <c r="I588" s="12" t="s">
        <v>1765</v>
      </c>
      <c r="J588" s="12"/>
      <c r="K588" s="12"/>
      <c r="M588" s="25"/>
      <c r="N588" s="148"/>
      <c r="O588" s="148"/>
      <c r="P588" s="25"/>
      <c r="Q588" s="25"/>
      <c r="S588" s="13"/>
      <c r="T588" s="25" t="s">
        <v>23</v>
      </c>
    </row>
    <row r="589" spans="1:20" s="11" customFormat="1" ht="26.4" hidden="1" x14ac:dyDescent="0.25">
      <c r="A589" s="11" t="s">
        <v>1766</v>
      </c>
      <c r="B589" s="12" t="s">
        <v>1758</v>
      </c>
      <c r="C589" s="12"/>
      <c r="D589" s="9" t="s">
        <v>318</v>
      </c>
      <c r="E589" s="9"/>
      <c r="F589" s="12" t="s">
        <v>1381</v>
      </c>
      <c r="G589" s="17"/>
      <c r="H589" s="17"/>
      <c r="I589" s="12" t="s">
        <v>1765</v>
      </c>
      <c r="J589" s="12"/>
      <c r="K589" s="103" t="s">
        <v>21</v>
      </c>
      <c r="L589" s="50"/>
      <c r="M589" s="140"/>
      <c r="N589" s="148" t="s">
        <v>161</v>
      </c>
      <c r="O589" s="148"/>
      <c r="P589" s="25"/>
      <c r="Q589" s="25"/>
      <c r="S589" s="13"/>
      <c r="T589" s="25" t="s">
        <v>23</v>
      </c>
    </row>
    <row r="590" spans="1:20" s="7" customFormat="1" ht="26.4" hidden="1" x14ac:dyDescent="0.25">
      <c r="A590" s="11" t="s">
        <v>1767</v>
      </c>
      <c r="B590" s="12" t="s">
        <v>1758</v>
      </c>
      <c r="C590" s="12"/>
      <c r="D590" s="9" t="s">
        <v>318</v>
      </c>
      <c r="E590" s="9"/>
      <c r="F590" s="12"/>
      <c r="G590" s="17"/>
      <c r="H590" s="17"/>
      <c r="I590" s="12"/>
      <c r="J590" s="12"/>
      <c r="K590" s="103"/>
      <c r="L590" s="50"/>
      <c r="M590" s="140"/>
      <c r="N590" s="148"/>
      <c r="O590" s="148"/>
      <c r="P590" s="25"/>
      <c r="Q590" s="25"/>
      <c r="T590" s="25" t="s">
        <v>23</v>
      </c>
    </row>
    <row r="591" spans="1:20" s="7" customFormat="1" hidden="1" x14ac:dyDescent="0.25">
      <c r="A591" s="11" t="s">
        <v>1768</v>
      </c>
      <c r="B591" s="12" t="s">
        <v>1758</v>
      </c>
      <c r="C591" s="12"/>
      <c r="D591" s="9" t="s">
        <v>318</v>
      </c>
      <c r="E591" s="9"/>
      <c r="F591" s="12"/>
      <c r="G591" s="17"/>
      <c r="H591" s="17"/>
      <c r="I591" s="12"/>
      <c r="J591" s="12"/>
      <c r="K591" s="12"/>
      <c r="M591" s="25"/>
      <c r="N591" s="148"/>
      <c r="O591" s="148"/>
      <c r="P591" s="25"/>
      <c r="Q591" s="25"/>
      <c r="T591" s="25"/>
    </row>
    <row r="592" spans="1:20" s="7" customFormat="1" ht="25.5" hidden="1" customHeight="1" x14ac:dyDescent="0.25">
      <c r="A592" s="11" t="s">
        <v>1769</v>
      </c>
      <c r="B592" s="12" t="s">
        <v>1758</v>
      </c>
      <c r="C592" s="12"/>
      <c r="D592" s="9" t="s">
        <v>318</v>
      </c>
      <c r="E592" s="9"/>
      <c r="F592" s="12" t="s">
        <v>1770</v>
      </c>
      <c r="G592" s="17"/>
      <c r="H592" s="17"/>
      <c r="I592" s="12"/>
      <c r="J592" s="12"/>
      <c r="K592" s="103" t="s">
        <v>73</v>
      </c>
      <c r="L592" s="50"/>
      <c r="M592" s="140"/>
      <c r="N592" s="148" t="s">
        <v>161</v>
      </c>
      <c r="O592" s="148"/>
      <c r="P592" s="25"/>
      <c r="Q592" s="25"/>
      <c r="S592" s="13"/>
      <c r="T592" s="25" t="s">
        <v>23</v>
      </c>
    </row>
    <row r="593" spans="1:20" s="11" customFormat="1" ht="25.5" hidden="1" customHeight="1" x14ac:dyDescent="0.25">
      <c r="A593" s="11" t="s">
        <v>1771</v>
      </c>
      <c r="B593" s="12" t="s">
        <v>1758</v>
      </c>
      <c r="C593" s="12"/>
      <c r="D593" s="9" t="s">
        <v>318</v>
      </c>
      <c r="E593" s="9"/>
      <c r="F593" s="12"/>
      <c r="G593" s="17"/>
      <c r="H593" s="17"/>
      <c r="I593" s="12"/>
      <c r="J593" s="12"/>
      <c r="K593" s="12"/>
      <c r="L593" s="7"/>
      <c r="M593" s="25"/>
      <c r="N593" s="148"/>
      <c r="O593" s="148"/>
      <c r="P593" s="25"/>
      <c r="Q593" s="25"/>
      <c r="S593" s="14"/>
      <c r="T593" s="25" t="s">
        <v>23</v>
      </c>
    </row>
    <row r="594" spans="1:20" s="7" customFormat="1" ht="26.4" hidden="1" x14ac:dyDescent="0.25">
      <c r="A594" s="111" t="s">
        <v>1772</v>
      </c>
      <c r="B594" s="12" t="s">
        <v>1758</v>
      </c>
      <c r="C594" s="12"/>
      <c r="D594" s="9" t="s">
        <v>318</v>
      </c>
      <c r="E594" s="9"/>
      <c r="F594" s="12" t="s">
        <v>1773</v>
      </c>
      <c r="G594" s="17"/>
      <c r="H594" s="17"/>
      <c r="I594" s="12"/>
      <c r="J594" s="12"/>
      <c r="K594" s="12"/>
      <c r="M594" s="25"/>
      <c r="N594" s="148"/>
      <c r="O594" s="148"/>
      <c r="P594" s="25"/>
      <c r="Q594" s="25"/>
      <c r="S594" s="14"/>
      <c r="T594" s="25" t="s">
        <v>23</v>
      </c>
    </row>
    <row r="595" spans="1:20" s="7" customFormat="1" ht="25.5" hidden="1" customHeight="1" x14ac:dyDescent="0.25">
      <c r="A595" s="11" t="s">
        <v>1774</v>
      </c>
      <c r="B595" s="12" t="s">
        <v>1758</v>
      </c>
      <c r="C595" s="12"/>
      <c r="D595" s="9" t="s">
        <v>318</v>
      </c>
      <c r="E595" s="9"/>
      <c r="F595" s="12"/>
      <c r="G595" s="17"/>
      <c r="H595" s="17"/>
      <c r="I595" s="12"/>
      <c r="J595" s="12"/>
      <c r="K595" s="12"/>
      <c r="M595" s="25"/>
      <c r="N595" s="148"/>
      <c r="O595" s="148"/>
      <c r="P595" s="25"/>
      <c r="Q595" s="25"/>
      <c r="S595" s="14"/>
      <c r="T595" s="25" t="s">
        <v>23</v>
      </c>
    </row>
    <row r="596" spans="1:20" s="7" customFormat="1" ht="25.5" hidden="1" customHeight="1" x14ac:dyDescent="0.25">
      <c r="A596" s="11" t="s">
        <v>1775</v>
      </c>
      <c r="B596" s="12" t="s">
        <v>1758</v>
      </c>
      <c r="C596" s="12"/>
      <c r="D596" s="9" t="s">
        <v>318</v>
      </c>
      <c r="E596" s="9"/>
      <c r="F596" s="12"/>
      <c r="G596" s="17"/>
      <c r="H596" s="17"/>
      <c r="I596" s="12"/>
      <c r="J596" s="12"/>
      <c r="K596" s="12"/>
      <c r="M596" s="25"/>
      <c r="N596" s="148"/>
      <c r="O596" s="148"/>
      <c r="P596" s="25"/>
      <c r="Q596" s="25"/>
      <c r="S596" s="14"/>
      <c r="T596" s="25" t="s">
        <v>23</v>
      </c>
    </row>
    <row r="597" spans="1:20" s="7" customFormat="1" ht="24.75" hidden="1" customHeight="1" x14ac:dyDescent="0.25">
      <c r="A597" s="11" t="s">
        <v>1776</v>
      </c>
      <c r="B597" s="12" t="s">
        <v>1758</v>
      </c>
      <c r="C597" s="12"/>
      <c r="D597" s="9" t="s">
        <v>318</v>
      </c>
      <c r="E597" s="9"/>
      <c r="F597" s="12" t="s">
        <v>1777</v>
      </c>
      <c r="G597" s="17"/>
      <c r="H597" s="17"/>
      <c r="I597" s="12"/>
      <c r="J597" s="12"/>
      <c r="K597" s="12"/>
      <c r="M597" s="25"/>
      <c r="N597" s="148"/>
      <c r="O597" s="148"/>
      <c r="P597" s="25"/>
      <c r="Q597" s="25"/>
      <c r="S597" s="13"/>
      <c r="T597" s="25" t="s">
        <v>23</v>
      </c>
    </row>
    <row r="598" spans="1:20" s="7" customFormat="1" ht="24.75" hidden="1" customHeight="1" x14ac:dyDescent="0.25">
      <c r="A598" s="11" t="s">
        <v>1778</v>
      </c>
      <c r="B598" s="12" t="s">
        <v>1758</v>
      </c>
      <c r="C598" s="12"/>
      <c r="D598" s="9" t="s">
        <v>318</v>
      </c>
      <c r="E598" s="9"/>
      <c r="F598" s="12" t="s">
        <v>1779</v>
      </c>
      <c r="G598" s="17"/>
      <c r="H598" s="17"/>
      <c r="I598" s="12"/>
      <c r="J598" s="12"/>
      <c r="K598" s="103" t="s">
        <v>73</v>
      </c>
      <c r="L598" s="15"/>
      <c r="M598" s="95"/>
      <c r="N598" s="148" t="s">
        <v>161</v>
      </c>
      <c r="O598" s="148"/>
      <c r="P598" s="25"/>
      <c r="Q598" s="95"/>
      <c r="S598" s="13"/>
      <c r="T598" s="25"/>
    </row>
    <row r="599" spans="1:20" s="7" customFormat="1" ht="26.4" hidden="1" x14ac:dyDescent="0.25">
      <c r="A599" s="11" t="s">
        <v>1780</v>
      </c>
      <c r="B599" s="12" t="s">
        <v>1758</v>
      </c>
      <c r="C599" s="12"/>
      <c r="D599" s="9" t="s">
        <v>318</v>
      </c>
      <c r="E599" s="9"/>
      <c r="F599" s="12" t="s">
        <v>1781</v>
      </c>
      <c r="G599" s="17"/>
      <c r="H599" s="17"/>
      <c r="I599" s="12"/>
      <c r="J599" s="12"/>
      <c r="K599" s="12"/>
      <c r="M599" s="25"/>
      <c r="N599" s="148"/>
      <c r="O599" s="148"/>
      <c r="P599" s="25"/>
      <c r="Q599" s="25"/>
      <c r="S599" s="13"/>
      <c r="T599" s="25" t="s">
        <v>23</v>
      </c>
    </row>
    <row r="600" spans="1:20" s="7" customFormat="1" ht="26.4" hidden="1" x14ac:dyDescent="0.25">
      <c r="A600" s="11" t="s">
        <v>1782</v>
      </c>
      <c r="B600" s="12" t="s">
        <v>1758</v>
      </c>
      <c r="C600" s="12"/>
      <c r="D600" s="9" t="s">
        <v>318</v>
      </c>
      <c r="E600" s="9"/>
      <c r="F600" s="12" t="s">
        <v>1783</v>
      </c>
      <c r="G600" s="17"/>
      <c r="H600" s="17"/>
      <c r="I600" s="12"/>
      <c r="J600" s="12"/>
      <c r="K600" s="12"/>
      <c r="M600" s="25"/>
      <c r="N600" s="148"/>
      <c r="O600" s="148"/>
      <c r="P600" s="25"/>
      <c r="Q600" s="20"/>
      <c r="S600" s="13"/>
      <c r="T600" s="25" t="s">
        <v>23</v>
      </c>
    </row>
    <row r="601" spans="1:20" s="7" customFormat="1" ht="26.4" hidden="1" x14ac:dyDescent="0.25">
      <c r="A601" s="11" t="s">
        <v>1784</v>
      </c>
      <c r="B601" s="12" t="s">
        <v>1758</v>
      </c>
      <c r="C601" s="12"/>
      <c r="D601" s="9" t="s">
        <v>318</v>
      </c>
      <c r="E601" s="9"/>
      <c r="F601" s="12" t="s">
        <v>1785</v>
      </c>
      <c r="G601" s="17"/>
      <c r="H601" s="17"/>
      <c r="I601" s="12"/>
      <c r="J601" s="12"/>
      <c r="K601" s="12"/>
      <c r="M601" s="25"/>
      <c r="N601" s="148"/>
      <c r="O601" s="148"/>
      <c r="P601" s="25"/>
      <c r="Q601" s="25"/>
      <c r="S601" s="13"/>
      <c r="T601" s="25" t="s">
        <v>23</v>
      </c>
    </row>
    <row r="602" spans="1:20" s="7" customFormat="1" ht="26.4" hidden="1" x14ac:dyDescent="0.25">
      <c r="A602" s="16" t="s">
        <v>1786</v>
      </c>
      <c r="B602" s="16" t="s">
        <v>1758</v>
      </c>
      <c r="C602" s="16"/>
      <c r="D602" s="9" t="s">
        <v>318</v>
      </c>
      <c r="E602" s="9"/>
      <c r="F602" s="12" t="s">
        <v>1787</v>
      </c>
      <c r="G602" s="17"/>
      <c r="H602" s="17"/>
      <c r="I602" s="12"/>
      <c r="J602" s="12" t="s">
        <v>1788</v>
      </c>
      <c r="K602" s="103" t="s">
        <v>21</v>
      </c>
      <c r="L602" s="50"/>
      <c r="M602" s="140"/>
      <c r="N602" s="148" t="s">
        <v>161</v>
      </c>
      <c r="O602" s="148"/>
      <c r="P602" s="25"/>
      <c r="Q602" s="25"/>
      <c r="S602" s="13"/>
      <c r="T602" s="25" t="s">
        <v>23</v>
      </c>
    </row>
    <row r="603" spans="1:20" s="7" customFormat="1" ht="26.4" hidden="1" x14ac:dyDescent="0.25">
      <c r="A603" s="16" t="s">
        <v>1789</v>
      </c>
      <c r="B603" s="16" t="s">
        <v>1758</v>
      </c>
      <c r="C603" s="16"/>
      <c r="D603" s="9" t="s">
        <v>318</v>
      </c>
      <c r="E603" s="9"/>
      <c r="F603" s="12" t="s">
        <v>1790</v>
      </c>
      <c r="G603" s="17"/>
      <c r="H603" s="17"/>
      <c r="I603" s="12"/>
      <c r="J603" s="12"/>
      <c r="K603" s="12"/>
      <c r="M603" s="25"/>
      <c r="N603" s="148"/>
      <c r="O603" s="148"/>
      <c r="P603" s="25"/>
      <c r="Q603" s="25"/>
      <c r="S603" s="13"/>
      <c r="T603" s="25" t="s">
        <v>23</v>
      </c>
    </row>
    <row r="604" spans="1:20" s="11" customFormat="1" ht="24" hidden="1" customHeight="1" x14ac:dyDescent="0.25">
      <c r="A604" s="16" t="s">
        <v>1791</v>
      </c>
      <c r="B604" s="16" t="s">
        <v>1758</v>
      </c>
      <c r="C604" s="16"/>
      <c r="D604" s="9" t="s">
        <v>318</v>
      </c>
      <c r="E604" s="9"/>
      <c r="F604" s="12" t="s">
        <v>1792</v>
      </c>
      <c r="G604" s="17"/>
      <c r="H604" s="17"/>
      <c r="I604" s="12"/>
      <c r="J604" s="12"/>
      <c r="K604" s="103" t="s">
        <v>21</v>
      </c>
      <c r="L604" s="50"/>
      <c r="M604" s="140"/>
      <c r="N604" s="148" t="s">
        <v>161</v>
      </c>
      <c r="O604" s="148"/>
      <c r="P604" s="25"/>
      <c r="Q604" s="25"/>
      <c r="S604" s="14"/>
      <c r="T604" s="25" t="s">
        <v>23</v>
      </c>
    </row>
    <row r="605" spans="1:20" s="7" customFormat="1" ht="25.5" hidden="1" customHeight="1" x14ac:dyDescent="0.25">
      <c r="A605" s="16" t="s">
        <v>1793</v>
      </c>
      <c r="B605" s="213" t="s">
        <v>1758</v>
      </c>
      <c r="C605" s="16"/>
      <c r="D605" s="9" t="s">
        <v>318</v>
      </c>
      <c r="E605" s="9"/>
      <c r="F605" s="12" t="s">
        <v>1794</v>
      </c>
      <c r="G605" s="17"/>
      <c r="H605" s="17"/>
      <c r="J605" s="12" t="s">
        <v>1795</v>
      </c>
      <c r="K605" s="12"/>
      <c r="M605" s="25"/>
      <c r="N605" s="148"/>
      <c r="O605" s="148"/>
      <c r="P605" s="25"/>
      <c r="Q605" s="25"/>
      <c r="T605" s="25" t="s">
        <v>23</v>
      </c>
    </row>
    <row r="606" spans="1:20" s="7" customFormat="1" ht="25.5" hidden="1" customHeight="1" x14ac:dyDescent="0.25">
      <c r="A606" s="16" t="s">
        <v>1796</v>
      </c>
      <c r="B606" s="213" t="s">
        <v>1758</v>
      </c>
      <c r="C606" s="16"/>
      <c r="D606" s="9" t="s">
        <v>318</v>
      </c>
      <c r="E606" s="9"/>
      <c r="F606" s="12" t="s">
        <v>1797</v>
      </c>
      <c r="G606" s="17"/>
      <c r="H606" s="17"/>
      <c r="I606" s="12"/>
      <c r="J606" s="12"/>
      <c r="K606" s="103" t="s">
        <v>21</v>
      </c>
      <c r="L606" s="50"/>
      <c r="M606" s="140"/>
      <c r="N606" s="148" t="s">
        <v>161</v>
      </c>
      <c r="O606" s="148"/>
      <c r="P606" s="25"/>
      <c r="Q606" s="95"/>
      <c r="T606" s="25"/>
    </row>
    <row r="607" spans="1:20" s="7" customFormat="1" ht="25.5" hidden="1" customHeight="1" x14ac:dyDescent="0.25">
      <c r="A607" s="16" t="s">
        <v>1796</v>
      </c>
      <c r="B607" s="16" t="s">
        <v>1758</v>
      </c>
      <c r="C607" s="16"/>
      <c r="D607" s="9" t="s">
        <v>118</v>
      </c>
      <c r="E607" s="9"/>
      <c r="F607" s="12"/>
      <c r="G607" s="17"/>
      <c r="H607" s="17"/>
      <c r="I607" s="12"/>
      <c r="J607" s="12"/>
      <c r="K607" s="103"/>
      <c r="L607" s="50"/>
      <c r="M607" s="140"/>
      <c r="N607" s="148"/>
      <c r="O607" s="148"/>
      <c r="P607" s="25"/>
      <c r="Q607" s="95"/>
      <c r="T607" s="25"/>
    </row>
    <row r="608" spans="1:20" s="11" customFormat="1" ht="26.4" hidden="1" x14ac:dyDescent="0.25">
      <c r="A608" s="16" t="s">
        <v>1798</v>
      </c>
      <c r="B608" s="16" t="s">
        <v>1758</v>
      </c>
      <c r="C608" s="16"/>
      <c r="D608" s="9" t="s">
        <v>318</v>
      </c>
      <c r="E608" s="9"/>
      <c r="F608" s="12" t="s">
        <v>1799</v>
      </c>
      <c r="G608" s="17"/>
      <c r="H608" s="17"/>
      <c r="I608" s="12"/>
      <c r="J608" s="12"/>
      <c r="K608" s="12"/>
      <c r="L608" s="50"/>
      <c r="M608" s="140"/>
      <c r="N608" s="148"/>
      <c r="O608" s="148"/>
      <c r="P608" s="25"/>
      <c r="Q608" s="25"/>
      <c r="S608" s="14"/>
      <c r="T608" s="25" t="s">
        <v>23</v>
      </c>
    </row>
    <row r="609" spans="1:20" s="11" customFormat="1" hidden="1" x14ac:dyDescent="0.25">
      <c r="A609" s="11" t="s">
        <v>1800</v>
      </c>
      <c r="B609" s="12" t="s">
        <v>1758</v>
      </c>
      <c r="C609" s="12"/>
      <c r="D609" s="9" t="s">
        <v>318</v>
      </c>
      <c r="E609" s="9"/>
      <c r="F609" s="12"/>
      <c r="G609" s="17"/>
      <c r="H609" s="17"/>
      <c r="I609" s="12"/>
      <c r="J609" s="12"/>
      <c r="K609" s="12"/>
      <c r="L609" s="7"/>
      <c r="M609" s="25"/>
      <c r="N609" s="148"/>
      <c r="O609" s="148"/>
      <c r="P609" s="25"/>
      <c r="Q609" s="25"/>
      <c r="S609" s="14"/>
      <c r="T609" s="25"/>
    </row>
    <row r="610" spans="1:20" s="7" customFormat="1" ht="26.4" hidden="1" x14ac:dyDescent="0.25">
      <c r="A610" s="16" t="s">
        <v>1801</v>
      </c>
      <c r="B610" s="16" t="s">
        <v>1758</v>
      </c>
      <c r="C610" s="16"/>
      <c r="D610" s="9" t="s">
        <v>318</v>
      </c>
      <c r="E610" s="9"/>
      <c r="F610" s="12" t="s">
        <v>1802</v>
      </c>
      <c r="G610" s="17"/>
      <c r="H610" s="17"/>
      <c r="I610" s="11" t="s">
        <v>1803</v>
      </c>
      <c r="J610" s="12" t="s">
        <v>1804</v>
      </c>
      <c r="K610" s="103" t="s">
        <v>21</v>
      </c>
      <c r="L610" s="50"/>
      <c r="M610" s="140"/>
      <c r="N610" s="148" t="s">
        <v>161</v>
      </c>
      <c r="O610" s="148"/>
      <c r="P610" s="25"/>
      <c r="Q610" s="95"/>
      <c r="T610" s="25" t="s">
        <v>23</v>
      </c>
    </row>
    <row r="611" spans="1:20" s="7" customFormat="1" ht="25.5" hidden="1" customHeight="1" x14ac:dyDescent="0.25">
      <c r="A611" s="11" t="s">
        <v>1805</v>
      </c>
      <c r="B611" s="12" t="s">
        <v>1758</v>
      </c>
      <c r="C611" s="12"/>
      <c r="D611" s="9" t="s">
        <v>318</v>
      </c>
      <c r="E611" s="9"/>
      <c r="F611" s="12" t="s">
        <v>1806</v>
      </c>
      <c r="G611" s="25"/>
      <c r="H611" s="17"/>
      <c r="I611" s="12" t="s">
        <v>1807</v>
      </c>
      <c r="J611" s="12" t="s">
        <v>1808</v>
      </c>
      <c r="K611" s="12"/>
      <c r="M611" s="25"/>
      <c r="N611" s="148"/>
      <c r="O611" s="148"/>
      <c r="P611" s="25"/>
      <c r="Q611" s="25"/>
      <c r="S611" s="14"/>
      <c r="T611" s="25" t="s">
        <v>23</v>
      </c>
    </row>
    <row r="612" spans="1:20" s="7" customFormat="1" ht="25.5" hidden="1" customHeight="1" x14ac:dyDescent="0.25">
      <c r="A612" s="16" t="s">
        <v>1809</v>
      </c>
      <c r="B612" s="12" t="s">
        <v>1758</v>
      </c>
      <c r="C612" s="12" t="s">
        <v>3</v>
      </c>
      <c r="D612" s="9" t="s">
        <v>318</v>
      </c>
      <c r="E612" s="9"/>
      <c r="F612" s="12" t="s">
        <v>1810</v>
      </c>
      <c r="G612" s="25"/>
      <c r="H612" s="17"/>
      <c r="I612" s="12"/>
      <c r="J612" s="12"/>
      <c r="K612" s="12"/>
      <c r="M612" s="25"/>
      <c r="N612" s="148"/>
      <c r="O612" s="148"/>
      <c r="P612" s="25"/>
      <c r="Q612" s="25"/>
      <c r="S612" s="14"/>
      <c r="T612" s="25" t="s">
        <v>23</v>
      </c>
    </row>
    <row r="613" spans="1:20" s="7" customFormat="1" ht="33.75" hidden="1" customHeight="1" x14ac:dyDescent="0.25">
      <c r="A613" s="11" t="s">
        <v>1811</v>
      </c>
      <c r="B613" s="12" t="s">
        <v>1812</v>
      </c>
      <c r="C613" s="12"/>
      <c r="D613" s="17" t="s">
        <v>16</v>
      </c>
      <c r="E613" s="9"/>
      <c r="F613" s="42" t="s">
        <v>1813</v>
      </c>
      <c r="G613" s="45" t="s">
        <v>1814</v>
      </c>
      <c r="H613" s="47" t="s">
        <v>54</v>
      </c>
      <c r="I613" s="42" t="s">
        <v>1815</v>
      </c>
      <c r="J613" s="44"/>
      <c r="K613" s="103" t="s">
        <v>1816</v>
      </c>
      <c r="L613" s="50" t="s">
        <v>73</v>
      </c>
      <c r="M613" s="25"/>
      <c r="N613" s="148"/>
      <c r="O613" s="148"/>
      <c r="P613" s="25"/>
      <c r="Q613" s="25"/>
      <c r="S613" s="14"/>
      <c r="T613" s="25" t="s">
        <v>23</v>
      </c>
    </row>
    <row r="614" spans="1:20" s="7" customFormat="1" ht="33.75" hidden="1" customHeight="1" x14ac:dyDescent="0.25">
      <c r="A614" s="11" t="s">
        <v>1817</v>
      </c>
      <c r="B614" s="12" t="s">
        <v>1812</v>
      </c>
      <c r="C614" s="12" t="s">
        <v>3</v>
      </c>
      <c r="D614" s="17" t="s">
        <v>16</v>
      </c>
      <c r="E614" s="9"/>
      <c r="F614" s="42"/>
      <c r="G614" s="45" t="s">
        <v>1814</v>
      </c>
      <c r="H614" s="47" t="s">
        <v>1818</v>
      </c>
      <c r="I614" s="42"/>
      <c r="J614" s="44" t="s">
        <v>1819</v>
      </c>
      <c r="K614" s="103"/>
      <c r="L614" s="50"/>
      <c r="M614" s="25"/>
      <c r="N614" s="148"/>
      <c r="O614" s="148"/>
      <c r="P614" s="25"/>
      <c r="Q614" s="25"/>
      <c r="S614" s="14"/>
      <c r="T614" s="25"/>
    </row>
    <row r="615" spans="1:20" s="7" customFormat="1" ht="25.5" hidden="1" customHeight="1" x14ac:dyDescent="0.25">
      <c r="A615" s="11" t="s">
        <v>1820</v>
      </c>
      <c r="B615" s="12" t="s">
        <v>1821</v>
      </c>
      <c r="C615" s="12"/>
      <c r="D615" s="17" t="s">
        <v>43</v>
      </c>
      <c r="E615" s="9"/>
      <c r="F615" s="116" t="s">
        <v>1822</v>
      </c>
      <c r="G615" s="138" t="s">
        <v>1029</v>
      </c>
      <c r="H615" s="120" t="s">
        <v>1823</v>
      </c>
      <c r="I615" s="116" t="s">
        <v>1515</v>
      </c>
      <c r="J615" s="11" t="s">
        <v>1824</v>
      </c>
      <c r="K615" s="103" t="s">
        <v>73</v>
      </c>
      <c r="L615" s="14"/>
      <c r="M615" s="71"/>
      <c r="N615" s="148"/>
      <c r="O615" s="148"/>
      <c r="P615" s="25"/>
      <c r="Q615" s="25"/>
      <c r="S615" s="14"/>
      <c r="T615" s="25" t="s">
        <v>23</v>
      </c>
    </row>
    <row r="616" spans="1:20" s="7" customFormat="1" ht="35.25" hidden="1" customHeight="1" x14ac:dyDescent="0.25">
      <c r="A616" s="11" t="s">
        <v>1825</v>
      </c>
      <c r="B616" s="12" t="s">
        <v>1826</v>
      </c>
      <c r="C616" s="12"/>
      <c r="D616" s="17" t="s">
        <v>226</v>
      </c>
      <c r="E616" s="9"/>
      <c r="F616" s="12" t="s">
        <v>1827</v>
      </c>
      <c r="G616" s="17" t="s">
        <v>112</v>
      </c>
      <c r="H616" s="17" t="s">
        <v>1469</v>
      </c>
      <c r="I616" s="12" t="s">
        <v>1828</v>
      </c>
      <c r="J616" s="12"/>
      <c r="K616" s="12"/>
      <c r="M616" s="25"/>
      <c r="N616" s="148"/>
      <c r="O616" s="148"/>
      <c r="P616" s="25"/>
      <c r="Q616" s="25"/>
      <c r="S616" s="14"/>
      <c r="T616" s="25"/>
    </row>
    <row r="617" spans="1:20" s="11" customFormat="1" ht="25.5" hidden="1" customHeight="1" x14ac:dyDescent="0.25">
      <c r="A617" s="11" t="s">
        <v>1829</v>
      </c>
      <c r="B617" s="12" t="s">
        <v>1830</v>
      </c>
      <c r="C617" s="12"/>
      <c r="D617" s="17" t="s">
        <v>43</v>
      </c>
      <c r="E617" s="9"/>
      <c r="F617" s="12" t="s">
        <v>1831</v>
      </c>
      <c r="G617" s="17"/>
      <c r="H617" s="17" t="s">
        <v>159</v>
      </c>
      <c r="I617" s="7"/>
      <c r="J617" s="12" t="s">
        <v>1832</v>
      </c>
      <c r="K617" s="12"/>
      <c r="L617" s="7"/>
      <c r="M617" s="25"/>
      <c r="N617" s="148"/>
      <c r="O617" s="148"/>
      <c r="P617" s="25"/>
      <c r="Q617" s="25"/>
      <c r="T617" s="25" t="s">
        <v>23</v>
      </c>
    </row>
    <row r="618" spans="1:20" s="7" customFormat="1" ht="25.5" hidden="1" customHeight="1" x14ac:dyDescent="0.25">
      <c r="A618" s="11" t="s">
        <v>1833</v>
      </c>
      <c r="B618" s="11" t="s">
        <v>1834</v>
      </c>
      <c r="C618" s="11"/>
      <c r="D618" s="45" t="s">
        <v>130</v>
      </c>
      <c r="E618" s="9"/>
      <c r="F618" s="11" t="s">
        <v>1835</v>
      </c>
      <c r="G618" s="20"/>
      <c r="H618" s="20" t="s">
        <v>442</v>
      </c>
      <c r="I618" s="11"/>
      <c r="J618" s="11"/>
      <c r="K618" s="12"/>
      <c r="L618" s="13"/>
      <c r="M618" s="67"/>
      <c r="N618" s="148"/>
      <c r="O618" s="148"/>
      <c r="P618" s="25"/>
      <c r="Q618" s="25"/>
      <c r="T618" s="25" t="s">
        <v>23</v>
      </c>
    </row>
    <row r="619" spans="1:20" s="7" customFormat="1" ht="25.5" hidden="1" customHeight="1" x14ac:dyDescent="0.25">
      <c r="A619" s="11" t="s">
        <v>1836</v>
      </c>
      <c r="B619" s="11" t="s">
        <v>1837</v>
      </c>
      <c r="C619" s="11"/>
      <c r="D619" s="20" t="s">
        <v>59</v>
      </c>
      <c r="E619" s="9"/>
      <c r="F619" s="11" t="s">
        <v>1838</v>
      </c>
      <c r="G619" s="17" t="s">
        <v>70</v>
      </c>
      <c r="H619" s="20" t="s">
        <v>182</v>
      </c>
      <c r="I619" s="11" t="s">
        <v>362</v>
      </c>
      <c r="J619" s="11"/>
      <c r="K619" s="103" t="s">
        <v>21</v>
      </c>
      <c r="L619" s="14" t="s">
        <v>73</v>
      </c>
      <c r="M619" s="71"/>
      <c r="N619" s="148" t="s">
        <v>161</v>
      </c>
      <c r="O619" s="148"/>
      <c r="P619" s="25"/>
      <c r="Q619" s="95"/>
      <c r="T619" s="25" t="s">
        <v>23</v>
      </c>
    </row>
    <row r="620" spans="1:20" s="7" customFormat="1" ht="25.5" hidden="1" customHeight="1" x14ac:dyDescent="0.25">
      <c r="A620" s="11" t="s">
        <v>1839</v>
      </c>
      <c r="B620" s="11" t="s">
        <v>1840</v>
      </c>
      <c r="C620" s="11"/>
      <c r="D620" s="20" t="s">
        <v>16</v>
      </c>
      <c r="E620" s="9"/>
      <c r="F620" s="11"/>
      <c r="G620" s="20"/>
      <c r="H620" s="20"/>
      <c r="I620" s="11"/>
      <c r="J620" s="11"/>
      <c r="K620" s="103" t="s">
        <v>73</v>
      </c>
      <c r="L620" s="13"/>
      <c r="M620" s="53"/>
      <c r="N620" s="148"/>
      <c r="O620" s="148"/>
      <c r="P620" s="25"/>
      <c r="Q620" s="25"/>
      <c r="S620" s="14"/>
      <c r="T620" s="25" t="s">
        <v>23</v>
      </c>
    </row>
    <row r="621" spans="1:20" s="7" customFormat="1" ht="25.5" hidden="1" customHeight="1" x14ac:dyDescent="0.25">
      <c r="A621" s="16" t="s">
        <v>1841</v>
      </c>
      <c r="B621" s="16" t="s">
        <v>1842</v>
      </c>
      <c r="C621" s="16"/>
      <c r="D621" s="17" t="s">
        <v>59</v>
      </c>
      <c r="E621" s="9"/>
      <c r="F621" s="12" t="s">
        <v>1843</v>
      </c>
      <c r="G621" s="17"/>
      <c r="H621" s="17" t="s">
        <v>1844</v>
      </c>
      <c r="I621" s="12"/>
      <c r="J621" s="12"/>
      <c r="K621" s="12"/>
      <c r="L621" s="14"/>
      <c r="M621" s="71"/>
      <c r="N621" s="148"/>
      <c r="O621" s="148"/>
      <c r="P621" s="25"/>
      <c r="Q621" s="25"/>
      <c r="S621" s="14"/>
      <c r="T621" s="25" t="s">
        <v>23</v>
      </c>
    </row>
    <row r="622" spans="1:20" s="7" customFormat="1" ht="25.5" hidden="1" customHeight="1" x14ac:dyDescent="0.25">
      <c r="A622" s="11" t="s">
        <v>1845</v>
      </c>
      <c r="B622" s="12" t="s">
        <v>1846</v>
      </c>
      <c r="C622" s="12"/>
      <c r="D622" s="17" t="s">
        <v>59</v>
      </c>
      <c r="E622" s="9"/>
      <c r="F622" s="12" t="s">
        <v>296</v>
      </c>
      <c r="G622" s="17"/>
      <c r="H622" s="17" t="s">
        <v>276</v>
      </c>
      <c r="I622" s="12"/>
      <c r="J622" s="12"/>
      <c r="K622" s="12"/>
      <c r="M622" s="25"/>
      <c r="N622" s="148"/>
      <c r="O622" s="148"/>
      <c r="P622" s="25"/>
      <c r="Q622" s="25"/>
      <c r="S622" s="14"/>
      <c r="T622" s="25" t="s">
        <v>23</v>
      </c>
    </row>
    <row r="623" spans="1:20" s="7" customFormat="1" ht="25.5" hidden="1" customHeight="1" x14ac:dyDescent="0.25">
      <c r="A623" s="11" t="s">
        <v>1847</v>
      </c>
      <c r="B623" s="12" t="s">
        <v>1848</v>
      </c>
      <c r="C623" s="12"/>
      <c r="D623" s="17" t="s">
        <v>59</v>
      </c>
      <c r="E623" s="9"/>
      <c r="F623" s="12" t="s">
        <v>296</v>
      </c>
      <c r="G623" s="20" t="s">
        <v>341</v>
      </c>
      <c r="H623" s="17" t="s">
        <v>997</v>
      </c>
      <c r="I623" s="12" t="s">
        <v>1849</v>
      </c>
      <c r="J623" s="12"/>
      <c r="K623" s="12"/>
      <c r="M623" s="25"/>
      <c r="N623" s="148"/>
      <c r="O623" s="148"/>
      <c r="P623" s="25"/>
      <c r="Q623" s="25"/>
      <c r="S623" s="14"/>
      <c r="T623" s="25" t="s">
        <v>23</v>
      </c>
    </row>
    <row r="624" spans="1:20" s="7" customFormat="1" ht="25.5" customHeight="1" x14ac:dyDescent="0.25">
      <c r="A624" s="11" t="s">
        <v>1850</v>
      </c>
      <c r="B624" s="12" t="s">
        <v>1851</v>
      </c>
      <c r="C624" s="12"/>
      <c r="D624" s="17" t="s">
        <v>1852</v>
      </c>
      <c r="E624" s="9">
        <v>1</v>
      </c>
      <c r="F624" s="12" t="s">
        <v>303</v>
      </c>
      <c r="G624" s="17" t="s">
        <v>27</v>
      </c>
      <c r="H624" s="17" t="s">
        <v>1853</v>
      </c>
      <c r="I624" s="12"/>
      <c r="J624" s="12"/>
      <c r="K624" s="103" t="s">
        <v>73</v>
      </c>
      <c r="L624" s="14"/>
      <c r="M624" s="71"/>
      <c r="N624" s="148"/>
      <c r="O624" s="148"/>
      <c r="P624" s="25"/>
      <c r="Q624" s="25"/>
      <c r="S624" s="14"/>
      <c r="T624" s="25" t="s">
        <v>23</v>
      </c>
    </row>
    <row r="625" spans="1:20" s="7" customFormat="1" ht="25.5" hidden="1" customHeight="1" x14ac:dyDescent="0.25">
      <c r="A625" s="11" t="s">
        <v>1854</v>
      </c>
      <c r="B625" s="12" t="s">
        <v>1855</v>
      </c>
      <c r="C625" s="12" t="s">
        <v>3</v>
      </c>
      <c r="D625" s="17" t="s">
        <v>59</v>
      </c>
      <c r="E625" s="9"/>
      <c r="F625" s="174" t="s">
        <v>1856</v>
      </c>
      <c r="G625" s="174" t="s">
        <v>1857</v>
      </c>
      <c r="H625" s="174" t="s">
        <v>1858</v>
      </c>
      <c r="I625" s="174" t="s">
        <v>1859</v>
      </c>
      <c r="J625" s="12"/>
      <c r="K625" s="103"/>
      <c r="L625" s="14"/>
      <c r="M625" s="71"/>
      <c r="N625" s="148"/>
      <c r="O625" s="148"/>
      <c r="P625" s="25"/>
      <c r="Q625" s="25"/>
      <c r="T625" s="25" t="s">
        <v>23</v>
      </c>
    </row>
    <row r="626" spans="1:20" s="11" customFormat="1" ht="25.5" hidden="1" customHeight="1" x14ac:dyDescent="0.25">
      <c r="A626" s="11" t="s">
        <v>1860</v>
      </c>
      <c r="B626" s="12" t="s">
        <v>1855</v>
      </c>
      <c r="C626" s="12"/>
      <c r="D626" s="17" t="s">
        <v>59</v>
      </c>
      <c r="E626" s="9"/>
      <c r="F626" s="12" t="s">
        <v>1188</v>
      </c>
      <c r="G626" s="20" t="s">
        <v>341</v>
      </c>
      <c r="H626" s="17" t="s">
        <v>1861</v>
      </c>
      <c r="I626" s="12" t="s">
        <v>1862</v>
      </c>
      <c r="J626" s="12" t="s">
        <v>1863</v>
      </c>
      <c r="K626" s="103" t="s">
        <v>21</v>
      </c>
      <c r="L626" s="14" t="s">
        <v>73</v>
      </c>
      <c r="M626" s="71"/>
      <c r="N626" s="148"/>
      <c r="O626" s="148"/>
      <c r="P626" s="25"/>
      <c r="Q626" s="25"/>
      <c r="S626" s="14"/>
      <c r="T626" s="25" t="s">
        <v>23</v>
      </c>
    </row>
    <row r="627" spans="1:20" s="7" customFormat="1" ht="25.5" hidden="1" customHeight="1" x14ac:dyDescent="0.25">
      <c r="A627" s="11" t="s">
        <v>1864</v>
      </c>
      <c r="B627" s="12" t="s">
        <v>1865</v>
      </c>
      <c r="C627" s="12"/>
      <c r="D627" s="17" t="s">
        <v>16</v>
      </c>
      <c r="E627" s="9"/>
      <c r="F627" s="12" t="s">
        <v>1866</v>
      </c>
      <c r="G627" s="20" t="s">
        <v>341</v>
      </c>
      <c r="H627" s="17" t="s">
        <v>1867</v>
      </c>
      <c r="I627" s="12"/>
      <c r="J627" s="12"/>
      <c r="K627" s="103" t="s">
        <v>21</v>
      </c>
      <c r="L627" s="14"/>
      <c r="M627" s="71"/>
      <c r="N627" s="148"/>
      <c r="O627" s="148"/>
      <c r="P627" s="25"/>
      <c r="Q627" s="25"/>
      <c r="T627" s="25" t="s">
        <v>23</v>
      </c>
    </row>
    <row r="628" spans="1:20" s="7" customFormat="1" ht="25.5" hidden="1" customHeight="1" x14ac:dyDescent="0.25">
      <c r="A628" s="174" t="s">
        <v>1868</v>
      </c>
      <c r="B628" s="174" t="s">
        <v>1865</v>
      </c>
      <c r="C628" s="12"/>
      <c r="D628" s="174" t="s">
        <v>59</v>
      </c>
      <c r="E628" s="9"/>
      <c r="F628" s="174" t="s">
        <v>1869</v>
      </c>
      <c r="G628" s="174" t="s">
        <v>1857</v>
      </c>
      <c r="H628" s="174" t="s">
        <v>177</v>
      </c>
      <c r="I628" s="174" t="s">
        <v>1870</v>
      </c>
      <c r="J628" s="12"/>
      <c r="K628" s="103"/>
      <c r="L628" s="14"/>
      <c r="M628" s="71"/>
      <c r="N628" s="148"/>
      <c r="O628" s="148"/>
      <c r="P628" s="25"/>
      <c r="Q628" s="25"/>
      <c r="T628" s="25"/>
    </row>
    <row r="629" spans="1:20" s="192" customFormat="1" ht="25.5" hidden="1" customHeight="1" x14ac:dyDescent="0.25">
      <c r="A629" s="227" t="s">
        <v>1871</v>
      </c>
      <c r="B629" s="228" t="s">
        <v>1872</v>
      </c>
      <c r="C629" s="228"/>
      <c r="D629" s="225" t="s">
        <v>16</v>
      </c>
      <c r="E629" s="229"/>
      <c r="F629" s="225" t="s">
        <v>1873</v>
      </c>
      <c r="G629" s="225" t="s">
        <v>1874</v>
      </c>
      <c r="H629" s="225" t="s">
        <v>442</v>
      </c>
      <c r="I629" s="225" t="s">
        <v>1875</v>
      </c>
      <c r="J629" s="228"/>
      <c r="K629" s="230"/>
      <c r="L629" s="231"/>
      <c r="M629" s="232"/>
      <c r="N629" s="233"/>
      <c r="O629" s="233"/>
      <c r="P629" s="234"/>
      <c r="Q629" s="234"/>
      <c r="T629" s="234"/>
    </row>
    <row r="630" spans="1:20" s="7" customFormat="1" ht="26.4" hidden="1" x14ac:dyDescent="0.25">
      <c r="A630" s="11" t="s">
        <v>1876</v>
      </c>
      <c r="B630" s="12" t="s">
        <v>1872</v>
      </c>
      <c r="C630" s="12"/>
      <c r="D630" s="17" t="s">
        <v>16</v>
      </c>
      <c r="E630" s="9"/>
      <c r="F630" s="12" t="s">
        <v>1877</v>
      </c>
      <c r="G630" s="20" t="s">
        <v>1878</v>
      </c>
      <c r="H630" s="17" t="s">
        <v>442</v>
      </c>
      <c r="I630" s="12" t="s">
        <v>1879</v>
      </c>
      <c r="J630" s="12" t="s">
        <v>202</v>
      </c>
      <c r="K630" s="103"/>
      <c r="L630" s="14"/>
      <c r="M630" s="71"/>
      <c r="N630" s="148"/>
      <c r="O630" s="148"/>
      <c r="P630" s="25"/>
      <c r="Q630" s="25"/>
      <c r="T630" s="25" t="s">
        <v>23</v>
      </c>
    </row>
    <row r="631" spans="1:20" s="7" customFormat="1" hidden="1" x14ac:dyDescent="0.25">
      <c r="A631" s="111" t="s">
        <v>1880</v>
      </c>
      <c r="B631" s="12" t="s">
        <v>1842</v>
      </c>
      <c r="C631" s="12"/>
      <c r="D631" s="17" t="s">
        <v>43</v>
      </c>
      <c r="E631" s="9"/>
      <c r="F631" s="12" t="s">
        <v>296</v>
      </c>
      <c r="G631" s="20" t="s">
        <v>341</v>
      </c>
      <c r="H631" s="17" t="s">
        <v>1881</v>
      </c>
      <c r="I631" s="12"/>
      <c r="J631" s="12"/>
      <c r="K631" s="12"/>
      <c r="L631" s="14"/>
      <c r="M631" s="71"/>
      <c r="N631" s="148"/>
      <c r="O631" s="148"/>
      <c r="P631" s="25"/>
      <c r="Q631" s="25"/>
      <c r="T631" s="25"/>
    </row>
    <row r="632" spans="1:20" s="7" customFormat="1" hidden="1" x14ac:dyDescent="0.25">
      <c r="A632" s="11" t="s">
        <v>1882</v>
      </c>
      <c r="B632" s="12" t="s">
        <v>1842</v>
      </c>
      <c r="C632" s="12"/>
      <c r="D632" s="17" t="s">
        <v>59</v>
      </c>
      <c r="E632" s="9"/>
      <c r="F632" s="12" t="s">
        <v>296</v>
      </c>
      <c r="G632" s="17"/>
      <c r="H632" s="17" t="s">
        <v>518</v>
      </c>
      <c r="I632" s="12"/>
      <c r="J632" s="12"/>
      <c r="K632" s="12"/>
      <c r="M632" s="25"/>
      <c r="N632" s="148"/>
      <c r="O632" s="148"/>
      <c r="P632" s="25"/>
      <c r="Q632" s="25"/>
      <c r="T632" s="25"/>
    </row>
    <row r="633" spans="1:20" s="7" customFormat="1" ht="39.6" hidden="1" x14ac:dyDescent="0.25">
      <c r="A633" s="11" t="s">
        <v>1883</v>
      </c>
      <c r="B633" s="12" t="s">
        <v>1848</v>
      </c>
      <c r="C633" s="12"/>
      <c r="D633" s="17" t="s">
        <v>59</v>
      </c>
      <c r="E633" s="9"/>
      <c r="F633" s="12" t="s">
        <v>1884</v>
      </c>
      <c r="G633" s="17" t="s">
        <v>1029</v>
      </c>
      <c r="H633" s="17" t="s">
        <v>54</v>
      </c>
      <c r="I633" s="12" t="s">
        <v>1885</v>
      </c>
      <c r="J633" s="12"/>
      <c r="K633" s="12"/>
      <c r="M633" s="25"/>
      <c r="N633" s="148"/>
      <c r="O633" s="148"/>
      <c r="P633" s="25"/>
      <c r="Q633" s="25"/>
      <c r="S633" s="14"/>
      <c r="T633" s="25" t="s">
        <v>23</v>
      </c>
    </row>
    <row r="634" spans="1:20" s="11" customFormat="1" ht="25.5" hidden="1" customHeight="1" x14ac:dyDescent="0.25">
      <c r="A634" s="11" t="s">
        <v>1886</v>
      </c>
      <c r="C634" s="11" t="s">
        <v>3</v>
      </c>
      <c r="D634" s="20" t="s">
        <v>43</v>
      </c>
      <c r="E634" s="9"/>
      <c r="F634" s="174" t="s">
        <v>1887</v>
      </c>
      <c r="G634" s="174" t="s">
        <v>1888</v>
      </c>
      <c r="H634" s="174" t="s">
        <v>880</v>
      </c>
      <c r="I634" s="174" t="s">
        <v>1889</v>
      </c>
      <c r="K634" s="12"/>
      <c r="L634" s="13"/>
      <c r="M634" s="67"/>
      <c r="N634" s="148"/>
      <c r="O634" s="148"/>
      <c r="P634" s="25"/>
      <c r="Q634" s="25"/>
      <c r="S634" s="14"/>
      <c r="T634" s="25" t="s">
        <v>23</v>
      </c>
    </row>
    <row r="635" spans="1:20" s="7" customFormat="1" ht="25.5" customHeight="1" x14ac:dyDescent="0.25">
      <c r="A635" s="174" t="s">
        <v>1890</v>
      </c>
      <c r="B635" s="12"/>
      <c r="C635" s="12"/>
      <c r="D635" s="17" t="s">
        <v>16</v>
      </c>
      <c r="E635" s="9">
        <v>5</v>
      </c>
      <c r="F635" s="174" t="s">
        <v>1891</v>
      </c>
      <c r="G635" s="17" t="s">
        <v>1892</v>
      </c>
      <c r="H635" s="17" t="s">
        <v>1893</v>
      </c>
      <c r="I635" s="12" t="s">
        <v>1894</v>
      </c>
      <c r="J635" s="12"/>
      <c r="K635" s="185" t="s">
        <v>21</v>
      </c>
      <c r="M635" s="25"/>
      <c r="N635" s="148"/>
      <c r="O635" s="148"/>
      <c r="P635" s="25"/>
      <c r="Q635" s="25"/>
      <c r="S635" s="14"/>
      <c r="T635" s="25" t="s">
        <v>23</v>
      </c>
    </row>
    <row r="636" spans="1:20" s="7" customFormat="1" ht="33.75" hidden="1" customHeight="1" x14ac:dyDescent="0.25">
      <c r="A636" s="111" t="s">
        <v>1895</v>
      </c>
      <c r="B636" s="12" t="s">
        <v>1896</v>
      </c>
      <c r="C636" s="12"/>
      <c r="D636" s="17" t="s">
        <v>59</v>
      </c>
      <c r="E636" s="9"/>
      <c r="F636" s="12" t="s">
        <v>1897</v>
      </c>
      <c r="G636" s="17"/>
      <c r="H636" s="17" t="s">
        <v>703</v>
      </c>
      <c r="I636" s="12"/>
      <c r="J636" s="12"/>
      <c r="K636" s="12"/>
      <c r="L636" s="14"/>
      <c r="M636" s="71"/>
      <c r="N636" s="148"/>
      <c r="O636" s="148"/>
      <c r="P636" s="25"/>
      <c r="Q636" s="25"/>
      <c r="S636" s="14"/>
      <c r="T636" s="25"/>
    </row>
    <row r="637" spans="1:20" s="7" customFormat="1" ht="30.6" customHeight="1" x14ac:dyDescent="0.25">
      <c r="A637" s="11" t="s">
        <v>1898</v>
      </c>
      <c r="B637" s="11" t="s">
        <v>1896</v>
      </c>
      <c r="C637" s="11"/>
      <c r="D637" s="20" t="s">
        <v>16</v>
      </c>
      <c r="E637" s="9">
        <v>3</v>
      </c>
      <c r="F637" s="24" t="s">
        <v>1899</v>
      </c>
      <c r="G637" s="25" t="s">
        <v>27</v>
      </c>
      <c r="H637" s="25" t="s">
        <v>442</v>
      </c>
      <c r="I637" s="24" t="s">
        <v>362</v>
      </c>
      <c r="J637" s="24"/>
      <c r="K637" s="103" t="s">
        <v>21</v>
      </c>
      <c r="L637" s="14"/>
      <c r="M637" s="71"/>
      <c r="N637" s="148" t="s">
        <v>22</v>
      </c>
      <c r="O637" s="148"/>
      <c r="P637" s="25"/>
      <c r="Q637" s="25"/>
      <c r="S637" s="14"/>
      <c r="T637" s="25" t="s">
        <v>23</v>
      </c>
    </row>
    <row r="638" spans="1:20" s="7" customFormat="1" ht="25.5" hidden="1" customHeight="1" x14ac:dyDescent="0.3">
      <c r="A638" s="11" t="s">
        <v>1900</v>
      </c>
      <c r="B638" s="11"/>
      <c r="C638" s="11" t="s">
        <v>3</v>
      </c>
      <c r="D638" s="20" t="s">
        <v>43</v>
      </c>
      <c r="E638" s="9"/>
      <c r="F638" s="174" t="s">
        <v>1901</v>
      </c>
      <c r="G638" s="174" t="s">
        <v>1902</v>
      </c>
      <c r="H638" s="174" t="s">
        <v>538</v>
      </c>
      <c r="I638" s="175"/>
      <c r="J638" s="174" t="s">
        <v>1903</v>
      </c>
      <c r="K638" s="103"/>
      <c r="L638" s="14"/>
      <c r="M638" s="71"/>
      <c r="N638" s="148"/>
      <c r="O638" s="148"/>
      <c r="P638" s="25"/>
      <c r="Q638" s="25"/>
      <c r="S638" s="14"/>
      <c r="T638" s="25"/>
    </row>
    <row r="639" spans="1:20" s="7" customFormat="1" ht="27" customHeight="1" x14ac:dyDescent="0.25">
      <c r="A639" s="11" t="s">
        <v>1904</v>
      </c>
      <c r="B639" s="12" t="s">
        <v>1905</v>
      </c>
      <c r="C639" s="12"/>
      <c r="D639" s="17" t="s">
        <v>16</v>
      </c>
      <c r="E639" s="9">
        <f>1+5</f>
        <v>6</v>
      </c>
      <c r="F639" s="12" t="s">
        <v>1906</v>
      </c>
      <c r="G639" s="17" t="s">
        <v>77</v>
      </c>
      <c r="H639" s="17" t="s">
        <v>703</v>
      </c>
      <c r="I639" s="12" t="s">
        <v>1907</v>
      </c>
      <c r="J639" s="12"/>
      <c r="K639" s="103" t="s">
        <v>21</v>
      </c>
      <c r="L639" s="14"/>
      <c r="M639" s="53" t="s">
        <v>12</v>
      </c>
      <c r="N639" s="148"/>
      <c r="O639" s="148"/>
      <c r="P639" s="25"/>
      <c r="Q639" s="25"/>
      <c r="T639" s="25" t="s">
        <v>23</v>
      </c>
    </row>
    <row r="640" spans="1:20" s="11" customFormat="1" ht="30.9" customHeight="1" x14ac:dyDescent="0.25">
      <c r="A640" s="11" t="s">
        <v>1908</v>
      </c>
      <c r="B640" s="12" t="s">
        <v>1905</v>
      </c>
      <c r="C640" s="12"/>
      <c r="D640" s="17" t="s">
        <v>16</v>
      </c>
      <c r="E640" s="9">
        <v>22</v>
      </c>
      <c r="F640" s="12" t="s">
        <v>36</v>
      </c>
      <c r="G640" s="17" t="s">
        <v>77</v>
      </c>
      <c r="H640" s="17" t="s">
        <v>54</v>
      </c>
      <c r="I640" s="12" t="s">
        <v>1907</v>
      </c>
      <c r="J640" s="12"/>
      <c r="K640" s="103"/>
      <c r="L640" s="14"/>
      <c r="M640" s="53"/>
      <c r="N640" s="148"/>
      <c r="O640" s="148"/>
      <c r="P640" s="25"/>
      <c r="Q640" s="25"/>
      <c r="S640" s="7"/>
      <c r="T640" s="25" t="s">
        <v>23</v>
      </c>
    </row>
    <row r="641" spans="1:20" s="11" customFormat="1" ht="25.5" hidden="1" customHeight="1" x14ac:dyDescent="0.25">
      <c r="A641" s="11" t="s">
        <v>1909</v>
      </c>
      <c r="B641" s="11" t="s">
        <v>1910</v>
      </c>
      <c r="D641" s="20" t="s">
        <v>43</v>
      </c>
      <c r="E641" s="9"/>
      <c r="F641" s="11" t="s">
        <v>1911</v>
      </c>
      <c r="G641" s="20" t="s">
        <v>1912</v>
      </c>
      <c r="H641" s="20" t="s">
        <v>1414</v>
      </c>
      <c r="I641" s="188" t="s">
        <v>1913</v>
      </c>
      <c r="K641" s="103" t="s">
        <v>73</v>
      </c>
      <c r="L641" s="13"/>
      <c r="M641" s="53" t="s">
        <v>12</v>
      </c>
      <c r="N641" s="148"/>
      <c r="O641" s="148"/>
      <c r="P641" s="25"/>
      <c r="Q641" s="25"/>
      <c r="S641" s="7"/>
      <c r="T641" s="25"/>
    </row>
    <row r="642" spans="1:20" s="11" customFormat="1" ht="42.9" customHeight="1" x14ac:dyDescent="0.25">
      <c r="A642" s="174" t="s">
        <v>1914</v>
      </c>
      <c r="B642" s="174" t="s">
        <v>1915</v>
      </c>
      <c r="D642" s="187" t="s">
        <v>16</v>
      </c>
      <c r="E642" s="174">
        <v>13</v>
      </c>
      <c r="F642" s="174" t="s">
        <v>1916</v>
      </c>
      <c r="G642" s="174" t="s">
        <v>1857</v>
      </c>
      <c r="H642" s="174" t="s">
        <v>276</v>
      </c>
      <c r="I642" s="174" t="s">
        <v>1917</v>
      </c>
      <c r="J642" s="174" t="s">
        <v>1918</v>
      </c>
      <c r="K642" s="103"/>
      <c r="L642" s="13"/>
      <c r="M642" s="53"/>
      <c r="N642" s="148"/>
      <c r="O642" s="148"/>
      <c r="P642" s="25"/>
      <c r="Q642" s="25"/>
      <c r="S642" s="7"/>
      <c r="T642" s="25" t="s">
        <v>23</v>
      </c>
    </row>
    <row r="643" spans="1:20" s="11" customFormat="1" ht="25.5" hidden="1" customHeight="1" x14ac:dyDescent="0.25">
      <c r="A643" s="111" t="s">
        <v>1919</v>
      </c>
      <c r="B643" s="11" t="s">
        <v>1920</v>
      </c>
      <c r="D643" s="20" t="s">
        <v>43</v>
      </c>
      <c r="E643" s="9"/>
      <c r="F643" s="12" t="s">
        <v>1921</v>
      </c>
      <c r="G643" s="17" t="s">
        <v>27</v>
      </c>
      <c r="H643" s="17" t="s">
        <v>433</v>
      </c>
      <c r="I643" s="12" t="s">
        <v>1922</v>
      </c>
      <c r="J643" s="103" t="s">
        <v>1923</v>
      </c>
      <c r="K643" s="103" t="s">
        <v>73</v>
      </c>
      <c r="L643" s="7"/>
      <c r="M643" s="25"/>
      <c r="N643" s="148" t="s">
        <v>161</v>
      </c>
      <c r="O643" s="148"/>
      <c r="P643" s="25"/>
      <c r="Q643" s="25"/>
      <c r="S643" s="7"/>
      <c r="T643" s="25"/>
    </row>
    <row r="644" spans="1:20" s="7" customFormat="1" ht="25.5" hidden="1" customHeight="1" x14ac:dyDescent="0.25">
      <c r="A644" s="11" t="s">
        <v>1924</v>
      </c>
      <c r="B644" s="11" t="s">
        <v>1925</v>
      </c>
      <c r="C644" s="11"/>
      <c r="D644" s="20" t="s">
        <v>43</v>
      </c>
      <c r="E644" s="9"/>
      <c r="F644" s="12" t="s">
        <v>1926</v>
      </c>
      <c r="G644" s="17" t="s">
        <v>27</v>
      </c>
      <c r="H644" s="17" t="s">
        <v>433</v>
      </c>
      <c r="I644" s="12" t="s">
        <v>1922</v>
      </c>
      <c r="J644" s="12"/>
      <c r="K644" s="12"/>
      <c r="M644" s="25"/>
      <c r="N644" s="148"/>
      <c r="O644" s="148"/>
      <c r="P644" s="25"/>
      <c r="Q644" s="25"/>
      <c r="S644" s="14"/>
      <c r="T644" s="25" t="s">
        <v>23</v>
      </c>
    </row>
    <row r="645" spans="1:20" s="7" customFormat="1" ht="25.5" hidden="1" customHeight="1" x14ac:dyDescent="0.25">
      <c r="A645" s="11" t="s">
        <v>1927</v>
      </c>
      <c r="B645" s="11" t="s">
        <v>1925</v>
      </c>
      <c r="C645" s="11"/>
      <c r="D645" s="20" t="s">
        <v>43</v>
      </c>
      <c r="E645" s="9"/>
      <c r="F645" s="12" t="s">
        <v>1926</v>
      </c>
      <c r="G645" s="17" t="s">
        <v>27</v>
      </c>
      <c r="H645" s="17" t="s">
        <v>433</v>
      </c>
      <c r="I645" s="12" t="s">
        <v>1922</v>
      </c>
      <c r="J645" s="12" t="s">
        <v>1928</v>
      </c>
      <c r="K645" s="12"/>
      <c r="M645" s="25"/>
      <c r="N645" s="148"/>
      <c r="O645" s="148"/>
      <c r="P645" s="25"/>
      <c r="Q645" s="25"/>
      <c r="S645" s="13"/>
      <c r="T645" s="25" t="s">
        <v>23</v>
      </c>
    </row>
    <row r="646" spans="1:20" s="7" customFormat="1" ht="25.5" customHeight="1" x14ac:dyDescent="0.25">
      <c r="A646" s="11" t="s">
        <v>1929</v>
      </c>
      <c r="B646" s="11" t="s">
        <v>1925</v>
      </c>
      <c r="C646" s="11"/>
      <c r="D646" s="20" t="s">
        <v>43</v>
      </c>
      <c r="E646" s="9">
        <v>5</v>
      </c>
      <c r="F646" s="12" t="s">
        <v>1930</v>
      </c>
      <c r="G646" s="17" t="s">
        <v>27</v>
      </c>
      <c r="H646" s="17"/>
      <c r="I646" s="12" t="s">
        <v>1922</v>
      </c>
      <c r="J646" s="12"/>
      <c r="K646" s="12"/>
      <c r="M646" s="25"/>
      <c r="N646" s="148"/>
      <c r="O646" s="148"/>
      <c r="P646" s="25"/>
      <c r="Q646" s="25"/>
      <c r="S646" s="13"/>
      <c r="T646" s="25" t="s">
        <v>23</v>
      </c>
    </row>
    <row r="647" spans="1:20" s="7" customFormat="1" ht="25.5" hidden="1" customHeight="1" x14ac:dyDescent="0.25">
      <c r="A647" s="11" t="s">
        <v>1931</v>
      </c>
      <c r="B647" s="12" t="s">
        <v>1932</v>
      </c>
      <c r="C647" s="12"/>
      <c r="D647" s="17" t="s">
        <v>59</v>
      </c>
      <c r="E647" s="9"/>
      <c r="F647" s="12" t="s">
        <v>1933</v>
      </c>
      <c r="G647" s="17" t="s">
        <v>27</v>
      </c>
      <c r="H647" s="17" t="s">
        <v>113</v>
      </c>
      <c r="I647" s="12" t="s">
        <v>1934</v>
      </c>
      <c r="J647" s="12"/>
      <c r="K647" s="12"/>
      <c r="M647" s="25"/>
      <c r="N647" s="148"/>
      <c r="O647" s="148"/>
      <c r="P647" s="25"/>
      <c r="Q647" s="25"/>
      <c r="S647" s="13"/>
      <c r="T647" s="25"/>
    </row>
    <row r="648" spans="1:20" s="7" customFormat="1" ht="26.4" x14ac:dyDescent="0.25">
      <c r="A648" s="11" t="s">
        <v>1935</v>
      </c>
      <c r="B648" s="11" t="s">
        <v>1936</v>
      </c>
      <c r="C648" s="11"/>
      <c r="D648" s="20" t="s">
        <v>43</v>
      </c>
      <c r="E648" s="9">
        <v>5</v>
      </c>
      <c r="F648" s="11" t="s">
        <v>5173</v>
      </c>
      <c r="G648" s="20" t="s">
        <v>27</v>
      </c>
      <c r="H648" s="20"/>
      <c r="I648" s="11"/>
      <c r="J648" s="11"/>
      <c r="K648" s="103"/>
      <c r="L648" s="13"/>
      <c r="M648" s="53"/>
      <c r="N648" s="148"/>
      <c r="O648" s="148"/>
      <c r="P648" s="25"/>
      <c r="Q648" s="95"/>
      <c r="T648" s="25" t="s">
        <v>23</v>
      </c>
    </row>
    <row r="649" spans="1:20" s="11" customFormat="1" ht="27.75" hidden="1" customHeight="1" x14ac:dyDescent="0.25">
      <c r="A649" s="11" t="s">
        <v>1935</v>
      </c>
      <c r="B649" s="11" t="s">
        <v>1936</v>
      </c>
      <c r="D649" s="20" t="s">
        <v>16</v>
      </c>
      <c r="E649" s="9"/>
      <c r="F649" s="11" t="s">
        <v>1939</v>
      </c>
      <c r="G649" s="20" t="s">
        <v>27</v>
      </c>
      <c r="H649" s="20" t="s">
        <v>1937</v>
      </c>
      <c r="I649" s="11" t="s">
        <v>1938</v>
      </c>
      <c r="K649" s="103" t="s">
        <v>73</v>
      </c>
      <c r="L649" s="13"/>
      <c r="M649" s="53" t="s">
        <v>12</v>
      </c>
      <c r="N649" s="148" t="s">
        <v>22</v>
      </c>
      <c r="O649" s="148"/>
      <c r="P649" s="25"/>
      <c r="Q649" s="95"/>
      <c r="S649" s="14"/>
      <c r="T649" s="25" t="s">
        <v>23</v>
      </c>
    </row>
    <row r="650" spans="1:20" s="7" customFormat="1" ht="25.5" hidden="1" customHeight="1" x14ac:dyDescent="0.25">
      <c r="A650" s="11" t="s">
        <v>1935</v>
      </c>
      <c r="B650" s="12" t="s">
        <v>1936</v>
      </c>
      <c r="C650" s="12"/>
      <c r="D650" s="17" t="s">
        <v>16</v>
      </c>
      <c r="E650" s="9"/>
      <c r="F650" s="12" t="s">
        <v>36</v>
      </c>
      <c r="G650" s="17" t="s">
        <v>27</v>
      </c>
      <c r="H650" s="17" t="s">
        <v>470</v>
      </c>
      <c r="I650" s="12" t="s">
        <v>1940</v>
      </c>
      <c r="J650" s="12"/>
      <c r="K650" s="12"/>
      <c r="L650" s="14"/>
      <c r="M650" s="71"/>
      <c r="N650" s="148"/>
      <c r="O650" s="148"/>
      <c r="P650" s="25"/>
      <c r="Q650" s="25"/>
      <c r="S650" s="14"/>
      <c r="T650" s="25" t="s">
        <v>23</v>
      </c>
    </row>
    <row r="651" spans="1:20" s="7" customFormat="1" ht="25.5" hidden="1" customHeight="1" x14ac:dyDescent="0.25">
      <c r="A651" s="11" t="s">
        <v>1941</v>
      </c>
      <c r="B651" s="11" t="s">
        <v>1942</v>
      </c>
      <c r="C651" s="11"/>
      <c r="D651" s="20" t="s">
        <v>59</v>
      </c>
      <c r="E651" s="9"/>
      <c r="F651" s="11" t="s">
        <v>1943</v>
      </c>
      <c r="G651" s="17" t="s">
        <v>27</v>
      </c>
      <c r="H651" s="20" t="s">
        <v>276</v>
      </c>
      <c r="I651" s="12" t="s">
        <v>1934</v>
      </c>
      <c r="J651" s="12"/>
      <c r="K651" s="103" t="s">
        <v>21</v>
      </c>
      <c r="L651" s="14"/>
      <c r="M651" s="71"/>
      <c r="N651" s="148" t="s">
        <v>22</v>
      </c>
      <c r="O651" s="148"/>
      <c r="P651" s="25"/>
      <c r="Q651" s="25"/>
      <c r="S651" s="14"/>
      <c r="T651" s="25"/>
    </row>
    <row r="652" spans="1:20" s="7" customFormat="1" ht="25.5" customHeight="1" x14ac:dyDescent="0.25">
      <c r="A652" s="11" t="s">
        <v>5218</v>
      </c>
      <c r="B652" s="11" t="s">
        <v>1942</v>
      </c>
      <c r="C652" s="11"/>
      <c r="D652" s="20" t="s">
        <v>43</v>
      </c>
      <c r="E652" s="9">
        <v>5</v>
      </c>
      <c r="F652" s="11" t="s">
        <v>4776</v>
      </c>
      <c r="G652" s="17" t="s">
        <v>27</v>
      </c>
      <c r="H652" s="20" t="s">
        <v>5219</v>
      </c>
      <c r="I652" s="12" t="s">
        <v>1934</v>
      </c>
      <c r="J652" s="12"/>
      <c r="K652" s="103"/>
      <c r="L652" s="14"/>
      <c r="M652" s="71"/>
      <c r="N652" s="255"/>
      <c r="O652" s="255"/>
      <c r="P652" s="25"/>
      <c r="Q652" s="25"/>
      <c r="S652" s="14"/>
      <c r="T652" s="25"/>
    </row>
    <row r="653" spans="1:20" s="11" customFormat="1" ht="25.5" hidden="1" customHeight="1" x14ac:dyDescent="0.25">
      <c r="A653" s="11" t="s">
        <v>1944</v>
      </c>
      <c r="B653" s="12" t="s">
        <v>1942</v>
      </c>
      <c r="C653" s="12"/>
      <c r="D653" s="17" t="s">
        <v>16</v>
      </c>
      <c r="E653" s="9"/>
      <c r="F653" s="12" t="s">
        <v>649</v>
      </c>
      <c r="G653" s="17"/>
      <c r="H653" s="17"/>
      <c r="I653" s="12" t="s">
        <v>1945</v>
      </c>
      <c r="J653" s="12"/>
      <c r="K653" s="12"/>
      <c r="L653" s="14"/>
      <c r="M653" s="71"/>
      <c r="N653" s="148"/>
      <c r="O653" s="148"/>
      <c r="P653" s="25"/>
      <c r="Q653" s="25"/>
      <c r="S653" s="14"/>
      <c r="T653" s="25" t="s">
        <v>23</v>
      </c>
    </row>
    <row r="654" spans="1:20" s="7" customFormat="1" ht="25.5" hidden="1" customHeight="1" x14ac:dyDescent="0.25">
      <c r="A654" s="7" t="s">
        <v>1946</v>
      </c>
      <c r="B654" s="11" t="s">
        <v>1947</v>
      </c>
      <c r="C654" s="11"/>
      <c r="D654" s="17" t="s">
        <v>43</v>
      </c>
      <c r="E654" s="9"/>
      <c r="F654" s="186" t="s">
        <v>1948</v>
      </c>
      <c r="G654" s="17" t="s">
        <v>1949</v>
      </c>
      <c r="H654" s="186" t="s">
        <v>466</v>
      </c>
      <c r="I654" s="186" t="s">
        <v>1950</v>
      </c>
      <c r="J654" s="12"/>
      <c r="K654" s="12"/>
      <c r="L654" s="14"/>
      <c r="M654" s="53" t="s">
        <v>12</v>
      </c>
      <c r="N654" s="148"/>
      <c r="O654" s="148"/>
      <c r="P654" s="25"/>
      <c r="Q654" s="20"/>
      <c r="S654" s="14"/>
      <c r="T654" s="25" t="s">
        <v>23</v>
      </c>
    </row>
    <row r="655" spans="1:20" s="7" customFormat="1" ht="36" hidden="1" customHeight="1" x14ac:dyDescent="0.25">
      <c r="A655" s="11" t="s">
        <v>1951</v>
      </c>
      <c r="B655" s="11" t="s">
        <v>1947</v>
      </c>
      <c r="C655" s="11"/>
      <c r="D655" s="17" t="s">
        <v>43</v>
      </c>
      <c r="E655" s="9"/>
      <c r="F655" s="12" t="s">
        <v>1952</v>
      </c>
      <c r="G655" s="17" t="s">
        <v>139</v>
      </c>
      <c r="H655" s="17"/>
      <c r="I655" s="12" t="s">
        <v>1953</v>
      </c>
      <c r="J655" s="12"/>
      <c r="K655" s="12"/>
      <c r="L655" s="14"/>
      <c r="M655" s="71"/>
      <c r="N655" s="148"/>
      <c r="O655" s="148"/>
      <c r="P655" s="25"/>
      <c r="Q655" s="25"/>
      <c r="T655" s="25" t="s">
        <v>23</v>
      </c>
    </row>
    <row r="656" spans="1:20" s="7" customFormat="1" ht="25.5" hidden="1" customHeight="1" x14ac:dyDescent="0.25">
      <c r="A656" s="11" t="s">
        <v>1954</v>
      </c>
      <c r="B656" s="11" t="s">
        <v>1947</v>
      </c>
      <c r="C656" s="11"/>
      <c r="D656" s="20" t="s">
        <v>43</v>
      </c>
      <c r="E656" s="9"/>
      <c r="F656" s="11" t="s">
        <v>1955</v>
      </c>
      <c r="G656" s="20"/>
      <c r="H656" s="20" t="s">
        <v>466</v>
      </c>
      <c r="I656" s="11" t="s">
        <v>1956</v>
      </c>
      <c r="J656" s="11"/>
      <c r="K656" s="12"/>
      <c r="L656" s="13"/>
      <c r="M656" s="67"/>
      <c r="N656" s="148"/>
      <c r="O656" s="148"/>
      <c r="P656" s="25"/>
      <c r="Q656" s="25"/>
      <c r="S656" s="14"/>
      <c r="T656" s="25" t="s">
        <v>23</v>
      </c>
    </row>
    <row r="657" spans="1:20" s="11" customFormat="1" ht="25.5" hidden="1" customHeight="1" x14ac:dyDescent="0.25">
      <c r="A657" s="56" t="s">
        <v>1957</v>
      </c>
      <c r="B657" s="56" t="s">
        <v>1958</v>
      </c>
      <c r="C657" s="56"/>
      <c r="D657" s="60" t="s">
        <v>43</v>
      </c>
      <c r="E657" s="60"/>
      <c r="F657" s="42" t="s">
        <v>1959</v>
      </c>
      <c r="G657" s="60" t="s">
        <v>27</v>
      </c>
      <c r="H657" s="60" t="s">
        <v>1414</v>
      </c>
      <c r="I657" s="56" t="s">
        <v>1960</v>
      </c>
      <c r="K657" s="103" t="s">
        <v>73</v>
      </c>
      <c r="L657" s="14"/>
      <c r="M657" s="71"/>
      <c r="N657" s="148"/>
      <c r="O657" s="148"/>
      <c r="P657" s="25"/>
      <c r="Q657" s="20"/>
      <c r="S657" s="14"/>
      <c r="T657" s="25" t="s">
        <v>23</v>
      </c>
    </row>
    <row r="658" spans="1:20" s="11" customFormat="1" ht="25.5" hidden="1" customHeight="1" x14ac:dyDescent="0.25">
      <c r="A658" s="56" t="s">
        <v>1961</v>
      </c>
      <c r="B658" s="12" t="s">
        <v>1962</v>
      </c>
      <c r="C658" s="56" t="s">
        <v>3</v>
      </c>
      <c r="D658" s="60" t="s">
        <v>16</v>
      </c>
      <c r="E658" s="60"/>
      <c r="F658" s="42" t="s">
        <v>1963</v>
      </c>
      <c r="G658" s="60"/>
      <c r="H658" s="60" t="s">
        <v>1964</v>
      </c>
      <c r="I658" s="56" t="s">
        <v>1965</v>
      </c>
      <c r="K658" s="103"/>
      <c r="L658" s="14"/>
      <c r="M658" s="71"/>
      <c r="N658" s="148"/>
      <c r="O658" s="148"/>
      <c r="P658" s="25"/>
      <c r="Q658" s="20"/>
      <c r="S658" s="14"/>
      <c r="T658" s="25"/>
    </row>
    <row r="659" spans="1:20" s="7" customFormat="1" ht="25.5" hidden="1" customHeight="1" x14ac:dyDescent="0.25">
      <c r="A659" s="174" t="s">
        <v>1966</v>
      </c>
      <c r="B659" s="11"/>
      <c r="C659" s="56" t="s">
        <v>3</v>
      </c>
      <c r="D659" s="60" t="s">
        <v>43</v>
      </c>
      <c r="E659" s="60"/>
      <c r="F659" s="174" t="s">
        <v>1967</v>
      </c>
      <c r="G659" s="174" t="s">
        <v>216</v>
      </c>
      <c r="H659" s="174" t="s">
        <v>113</v>
      </c>
      <c r="I659" s="174" t="s">
        <v>1968</v>
      </c>
      <c r="J659" s="11"/>
      <c r="K659" s="103"/>
      <c r="L659" s="14"/>
      <c r="M659" s="71"/>
      <c r="N659" s="148"/>
      <c r="O659" s="148"/>
      <c r="P659" s="25"/>
      <c r="Q659" s="20"/>
      <c r="S659" s="14"/>
      <c r="T659" s="25" t="s">
        <v>23</v>
      </c>
    </row>
    <row r="660" spans="1:20" s="7" customFormat="1" ht="25.5" hidden="1" customHeight="1" x14ac:dyDescent="0.25">
      <c r="A660" s="11" t="s">
        <v>1969</v>
      </c>
      <c r="B660" s="12" t="s">
        <v>1962</v>
      </c>
      <c r="C660" s="12"/>
      <c r="D660" s="17" t="s">
        <v>43</v>
      </c>
      <c r="E660" s="9"/>
      <c r="F660" s="12" t="s">
        <v>1970</v>
      </c>
      <c r="G660" s="17" t="s">
        <v>77</v>
      </c>
      <c r="H660" s="17"/>
      <c r="I660" s="12"/>
      <c r="J660" s="12"/>
      <c r="K660" s="12"/>
      <c r="L660" s="14"/>
      <c r="M660" s="53" t="s">
        <v>12</v>
      </c>
      <c r="N660" s="148"/>
      <c r="O660" s="148"/>
      <c r="P660" s="25"/>
      <c r="Q660" s="25"/>
      <c r="S660" s="14"/>
      <c r="T660" s="25"/>
    </row>
    <row r="661" spans="1:20" s="7" customFormat="1" ht="25.5" customHeight="1" x14ac:dyDescent="0.25">
      <c r="A661" s="111" t="s">
        <v>5220</v>
      </c>
      <c r="B661" s="12" t="s">
        <v>1962</v>
      </c>
      <c r="C661" s="12"/>
      <c r="D661" s="17" t="s">
        <v>43</v>
      </c>
      <c r="E661" s="9">
        <v>6</v>
      </c>
      <c r="F661" s="12" t="s">
        <v>1971</v>
      </c>
      <c r="G661" s="17" t="s">
        <v>77</v>
      </c>
      <c r="H661" s="17" t="s">
        <v>113</v>
      </c>
      <c r="I661" s="12"/>
      <c r="J661" s="12"/>
      <c r="K661" s="103" t="s">
        <v>21</v>
      </c>
      <c r="L661" s="14"/>
      <c r="M661" s="53"/>
      <c r="N661" s="148"/>
      <c r="O661" s="148"/>
      <c r="P661" s="25"/>
      <c r="Q661" s="25"/>
      <c r="S661" s="14"/>
      <c r="T661" s="25"/>
    </row>
    <row r="662" spans="1:20" s="7" customFormat="1" ht="25.5" hidden="1" customHeight="1" x14ac:dyDescent="0.25">
      <c r="A662" s="11" t="s">
        <v>1972</v>
      </c>
      <c r="B662" s="12" t="s">
        <v>1962</v>
      </c>
      <c r="C662" s="12"/>
      <c r="D662" s="17" t="s">
        <v>43</v>
      </c>
      <c r="E662" s="9"/>
      <c r="F662" s="12"/>
      <c r="G662" s="17"/>
      <c r="H662" s="17"/>
      <c r="I662" s="12"/>
      <c r="J662" s="12"/>
      <c r="K662" s="12"/>
      <c r="L662" s="14"/>
      <c r="M662" s="53"/>
      <c r="N662" s="148"/>
      <c r="O662" s="148"/>
      <c r="P662" s="25"/>
      <c r="Q662" s="25"/>
      <c r="S662" s="14"/>
      <c r="T662" s="25" t="s">
        <v>23</v>
      </c>
    </row>
    <row r="663" spans="1:20" s="7" customFormat="1" ht="25.5" hidden="1" customHeight="1" x14ac:dyDescent="0.25">
      <c r="A663" s="11" t="s">
        <v>1973</v>
      </c>
      <c r="B663" s="12" t="s">
        <v>1942</v>
      </c>
      <c r="C663" s="12"/>
      <c r="D663" s="17" t="s">
        <v>43</v>
      </c>
      <c r="E663" s="9"/>
      <c r="F663" s="12" t="s">
        <v>1974</v>
      </c>
      <c r="G663" s="17"/>
      <c r="H663" s="17"/>
      <c r="I663" s="12" t="s">
        <v>1975</v>
      </c>
      <c r="J663" s="12"/>
      <c r="K663" s="103" t="s">
        <v>73</v>
      </c>
      <c r="L663" s="14"/>
      <c r="M663" s="71"/>
      <c r="N663" s="148"/>
      <c r="O663" s="148"/>
      <c r="P663" s="25"/>
      <c r="Q663" s="25"/>
      <c r="S663" s="14"/>
      <c r="T663" s="25" t="s">
        <v>23</v>
      </c>
    </row>
    <row r="664" spans="1:20" s="7" customFormat="1" ht="25.5" hidden="1" customHeight="1" x14ac:dyDescent="0.25">
      <c r="A664" s="11" t="s">
        <v>1976</v>
      </c>
      <c r="B664" s="11" t="s">
        <v>1977</v>
      </c>
      <c r="C664" s="11"/>
      <c r="D664" s="20" t="s">
        <v>16</v>
      </c>
      <c r="E664" s="9"/>
      <c r="F664" s="11" t="s">
        <v>1978</v>
      </c>
      <c r="G664" s="20"/>
      <c r="H664" s="20" t="s">
        <v>342</v>
      </c>
      <c r="I664" s="11" t="s">
        <v>1979</v>
      </c>
      <c r="J664" s="11"/>
      <c r="K664" s="12"/>
      <c r="L664" s="13"/>
      <c r="M664" s="53" t="s">
        <v>12</v>
      </c>
      <c r="N664" s="148"/>
      <c r="O664" s="148"/>
      <c r="P664" s="25"/>
      <c r="Q664" s="25"/>
      <c r="S664" s="14"/>
      <c r="T664" s="25"/>
    </row>
    <row r="665" spans="1:20" s="7" customFormat="1" ht="25.5" hidden="1" customHeight="1" x14ac:dyDescent="0.25">
      <c r="A665" s="11" t="s">
        <v>1980</v>
      </c>
      <c r="B665" s="11" t="s">
        <v>1981</v>
      </c>
      <c r="C665" s="11" t="s">
        <v>3</v>
      </c>
      <c r="D665" s="20" t="s">
        <v>59</v>
      </c>
      <c r="E665" s="9"/>
      <c r="F665" s="11" t="s">
        <v>36</v>
      </c>
      <c r="G665" s="20" t="s">
        <v>766</v>
      </c>
      <c r="H665" s="20" t="s">
        <v>415</v>
      </c>
      <c r="I665" s="11" t="s">
        <v>1982</v>
      </c>
      <c r="J665" s="11"/>
      <c r="K665" s="12"/>
      <c r="L665" s="13"/>
      <c r="M665" s="53" t="s">
        <v>12</v>
      </c>
      <c r="N665" s="148"/>
      <c r="O665" s="148"/>
      <c r="P665" s="25"/>
      <c r="Q665" s="25"/>
      <c r="S665" s="14"/>
      <c r="T665" s="25" t="s">
        <v>23</v>
      </c>
    </row>
    <row r="666" spans="1:20" s="7" customFormat="1" ht="25.5" customHeight="1" x14ac:dyDescent="0.25">
      <c r="A666" s="11" t="s">
        <v>1980</v>
      </c>
      <c r="B666" s="11" t="s">
        <v>1981</v>
      </c>
      <c r="C666" s="11"/>
      <c r="D666" s="20" t="s">
        <v>59</v>
      </c>
      <c r="E666" s="9">
        <v>4</v>
      </c>
      <c r="F666" s="11" t="s">
        <v>1983</v>
      </c>
      <c r="G666" s="20" t="s">
        <v>766</v>
      </c>
      <c r="H666" s="20" t="s">
        <v>415</v>
      </c>
      <c r="I666" s="11" t="s">
        <v>1982</v>
      </c>
      <c r="J666" s="11"/>
      <c r="K666" s="12"/>
      <c r="L666" s="13"/>
      <c r="M666" s="53" t="s">
        <v>12</v>
      </c>
      <c r="N666" s="148"/>
      <c r="O666" s="148"/>
      <c r="P666" s="25"/>
      <c r="Q666" s="25"/>
      <c r="T666" s="25" t="s">
        <v>23</v>
      </c>
    </row>
    <row r="667" spans="1:20" s="7" customFormat="1" ht="25.5" hidden="1" customHeight="1" x14ac:dyDescent="0.25">
      <c r="A667" s="11" t="s">
        <v>1980</v>
      </c>
      <c r="B667" s="11" t="s">
        <v>1981</v>
      </c>
      <c r="C667" s="11"/>
      <c r="D667" s="20" t="s">
        <v>59</v>
      </c>
      <c r="E667" s="9"/>
      <c r="F667" s="11"/>
      <c r="G667" s="20"/>
      <c r="H667" s="20"/>
      <c r="I667" s="11"/>
      <c r="J667" s="11"/>
      <c r="K667" s="12"/>
      <c r="L667" s="13"/>
      <c r="M667" s="53"/>
      <c r="N667" s="148"/>
      <c r="O667" s="148"/>
      <c r="P667" s="25"/>
      <c r="Q667" s="25"/>
      <c r="T667" s="25"/>
    </row>
    <row r="668" spans="1:20" s="7" customFormat="1" ht="25.5" hidden="1" customHeight="1" x14ac:dyDescent="0.25">
      <c r="A668" s="11" t="s">
        <v>1984</v>
      </c>
      <c r="B668" s="12" t="s">
        <v>1985</v>
      </c>
      <c r="C668" s="12"/>
      <c r="D668" s="17" t="s">
        <v>16</v>
      </c>
      <c r="E668" s="9"/>
      <c r="F668" s="90" t="s">
        <v>1986</v>
      </c>
      <c r="G668" s="17" t="s">
        <v>77</v>
      </c>
      <c r="H668" s="17" t="s">
        <v>415</v>
      </c>
      <c r="I668" s="85" t="s">
        <v>1987</v>
      </c>
      <c r="J668" s="12"/>
      <c r="K668" s="12"/>
      <c r="L668" s="14"/>
      <c r="M668" s="71"/>
      <c r="N668" s="148"/>
      <c r="O668" s="148"/>
      <c r="P668" s="25"/>
      <c r="Q668" s="25"/>
      <c r="S668" s="14"/>
      <c r="T668" s="25" t="s">
        <v>23</v>
      </c>
    </row>
    <row r="669" spans="1:20" s="7" customFormat="1" ht="25.5" hidden="1" customHeight="1" x14ac:dyDescent="0.25">
      <c r="A669" s="7" t="s">
        <v>1988</v>
      </c>
      <c r="B669" s="12" t="s">
        <v>1985</v>
      </c>
      <c r="C669" s="12"/>
      <c r="D669" s="17" t="s">
        <v>16</v>
      </c>
      <c r="E669" s="9"/>
      <c r="F669" s="12" t="s">
        <v>503</v>
      </c>
      <c r="G669" s="17"/>
      <c r="H669" s="17" t="s">
        <v>300</v>
      </c>
      <c r="I669" s="85" t="s">
        <v>1987</v>
      </c>
      <c r="J669" s="12"/>
      <c r="K669" s="12"/>
      <c r="L669" s="14"/>
      <c r="M669" s="71"/>
      <c r="N669" s="148"/>
      <c r="O669" s="148"/>
      <c r="P669" s="25"/>
      <c r="Q669" s="25"/>
      <c r="S669" s="14"/>
      <c r="T669" s="25"/>
    </row>
    <row r="670" spans="1:20" s="7" customFormat="1" ht="25.5" hidden="1" customHeight="1" x14ac:dyDescent="0.25">
      <c r="A670" s="11" t="s">
        <v>1989</v>
      </c>
      <c r="B670" s="12" t="s">
        <v>1985</v>
      </c>
      <c r="C670" s="12"/>
      <c r="D670" s="17" t="s">
        <v>16</v>
      </c>
      <c r="E670" s="9"/>
      <c r="F670" s="44" t="s">
        <v>1990</v>
      </c>
      <c r="G670" s="17" t="s">
        <v>766</v>
      </c>
      <c r="H670" s="17" t="s">
        <v>235</v>
      </c>
      <c r="I670" s="12" t="s">
        <v>1991</v>
      </c>
      <c r="J670" s="12"/>
      <c r="K670" s="103" t="s">
        <v>21</v>
      </c>
      <c r="L670" s="14"/>
      <c r="M670" s="71"/>
      <c r="N670" s="148"/>
      <c r="O670" s="148"/>
      <c r="P670" s="25"/>
      <c r="Q670" s="25"/>
      <c r="S670" s="13"/>
      <c r="T670" s="25" t="s">
        <v>23</v>
      </c>
    </row>
    <row r="671" spans="1:20" s="7" customFormat="1" ht="25.5" hidden="1" customHeight="1" x14ac:dyDescent="0.25">
      <c r="A671" s="11" t="s">
        <v>1992</v>
      </c>
      <c r="B671" s="11" t="s">
        <v>1985</v>
      </c>
      <c r="C671" s="11"/>
      <c r="D671" s="20" t="s">
        <v>43</v>
      </c>
      <c r="E671" s="9"/>
      <c r="F671" s="12" t="s">
        <v>1993</v>
      </c>
      <c r="G671" s="17" t="s">
        <v>815</v>
      </c>
      <c r="H671" s="17" t="s">
        <v>285</v>
      </c>
      <c r="I671" s="12" t="s">
        <v>1994</v>
      </c>
      <c r="J671" s="12"/>
      <c r="K671" s="12"/>
      <c r="L671" s="14"/>
      <c r="M671" s="71"/>
      <c r="N671" s="148"/>
      <c r="O671" s="148"/>
      <c r="P671" s="25"/>
      <c r="Q671" s="25"/>
      <c r="T671" s="25" t="s">
        <v>23</v>
      </c>
    </row>
    <row r="672" spans="1:20" s="7" customFormat="1" ht="26.4" hidden="1" x14ac:dyDescent="0.25">
      <c r="A672" s="7" t="s">
        <v>1995</v>
      </c>
      <c r="B672" s="12" t="s">
        <v>1985</v>
      </c>
      <c r="C672" s="12"/>
      <c r="D672" s="17" t="s">
        <v>16</v>
      </c>
      <c r="E672" s="9"/>
      <c r="F672" s="12" t="s">
        <v>1996</v>
      </c>
      <c r="G672" s="17" t="s">
        <v>1997</v>
      </c>
      <c r="H672" s="17" t="s">
        <v>300</v>
      </c>
      <c r="I672" s="12" t="s">
        <v>1998</v>
      </c>
      <c r="J672" s="12"/>
      <c r="K672" s="103"/>
      <c r="L672" s="14"/>
      <c r="M672" s="71"/>
      <c r="N672" s="148"/>
      <c r="O672" s="148"/>
      <c r="P672" s="25"/>
      <c r="Q672" s="25"/>
      <c r="T672" s="25" t="s">
        <v>23</v>
      </c>
    </row>
    <row r="673" spans="1:20" s="7" customFormat="1" ht="21" customHeight="1" x14ac:dyDescent="0.25">
      <c r="A673" s="7" t="s">
        <v>5221</v>
      </c>
      <c r="B673" s="12" t="s">
        <v>1985</v>
      </c>
      <c r="C673" s="11" t="s">
        <v>3</v>
      </c>
      <c r="D673" s="17" t="s">
        <v>16</v>
      </c>
      <c r="E673" s="9">
        <v>1</v>
      </c>
      <c r="F673" s="12" t="s">
        <v>503</v>
      </c>
      <c r="G673" s="17"/>
      <c r="H673" s="17" t="s">
        <v>442</v>
      </c>
      <c r="I673" s="12" t="s">
        <v>1960</v>
      </c>
      <c r="J673" s="12"/>
      <c r="K673" s="103"/>
      <c r="L673" s="14"/>
      <c r="M673" s="71"/>
      <c r="N673" s="255"/>
      <c r="O673" s="255"/>
      <c r="P673" s="25"/>
      <c r="Q673" s="25"/>
      <c r="T673" s="25"/>
    </row>
    <row r="674" spans="1:20" s="7" customFormat="1" ht="27" hidden="1" customHeight="1" x14ac:dyDescent="0.25">
      <c r="A674" s="11" t="s">
        <v>1999</v>
      </c>
      <c r="B674" s="12" t="s">
        <v>1985</v>
      </c>
      <c r="C674" s="12"/>
      <c r="D674" s="17" t="s">
        <v>59</v>
      </c>
      <c r="E674" s="9"/>
      <c r="F674" s="12" t="s">
        <v>2000</v>
      </c>
      <c r="G674" s="17" t="s">
        <v>815</v>
      </c>
      <c r="H674" s="17" t="s">
        <v>285</v>
      </c>
      <c r="I674" s="12" t="s">
        <v>1994</v>
      </c>
      <c r="J674" s="12"/>
      <c r="K674" s="103" t="s">
        <v>73</v>
      </c>
      <c r="L674" s="14" t="s">
        <v>21</v>
      </c>
      <c r="M674" s="71"/>
      <c r="N674" s="148"/>
      <c r="O674" s="148"/>
      <c r="P674" s="25"/>
      <c r="Q674" s="25"/>
      <c r="T674" s="25" t="s">
        <v>23</v>
      </c>
    </row>
    <row r="675" spans="1:20" s="7" customFormat="1" ht="25.5" customHeight="1" x14ac:dyDescent="0.25">
      <c r="A675" s="11" t="s">
        <v>2001</v>
      </c>
      <c r="B675" s="12" t="s">
        <v>1932</v>
      </c>
      <c r="C675" s="12"/>
      <c r="D675" s="17" t="s">
        <v>43</v>
      </c>
      <c r="E675" s="9">
        <v>1</v>
      </c>
      <c r="F675" s="12"/>
      <c r="G675" s="17"/>
      <c r="H675" s="17" t="s">
        <v>272</v>
      </c>
      <c r="I675" s="12"/>
      <c r="J675" s="12"/>
      <c r="K675" s="12"/>
      <c r="M675" s="25"/>
      <c r="N675" s="148"/>
      <c r="O675" s="148"/>
      <c r="P675" s="25"/>
      <c r="Q675" s="25"/>
      <c r="T675" s="25" t="s">
        <v>23</v>
      </c>
    </row>
    <row r="676" spans="1:20" s="7" customFormat="1" ht="25.5" hidden="1" customHeight="1" x14ac:dyDescent="0.25">
      <c r="A676" s="11" t="s">
        <v>2001</v>
      </c>
      <c r="B676" s="12" t="s">
        <v>1932</v>
      </c>
      <c r="C676" s="12"/>
      <c r="D676" s="17" t="s">
        <v>43</v>
      </c>
      <c r="E676" s="9"/>
      <c r="F676" s="12" t="s">
        <v>80</v>
      </c>
      <c r="G676" s="17"/>
      <c r="H676" s="17" t="s">
        <v>1200</v>
      </c>
      <c r="I676" s="12"/>
      <c r="J676" s="12"/>
      <c r="K676" s="12"/>
      <c r="M676" s="25"/>
      <c r="N676" s="148"/>
      <c r="O676" s="148"/>
      <c r="P676" s="25"/>
      <c r="Q676" s="25"/>
      <c r="T676" s="25" t="s">
        <v>23</v>
      </c>
    </row>
    <row r="677" spans="1:20" s="7" customFormat="1" ht="25.5" hidden="1" customHeight="1" x14ac:dyDescent="0.25">
      <c r="A677" s="11" t="s">
        <v>2001</v>
      </c>
      <c r="B677" s="12" t="s">
        <v>1932</v>
      </c>
      <c r="C677" s="12"/>
      <c r="D677" s="17" t="s">
        <v>16</v>
      </c>
      <c r="E677" s="9"/>
      <c r="F677" s="12" t="s">
        <v>503</v>
      </c>
      <c r="G677" s="17"/>
      <c r="H677" s="17" t="s">
        <v>494</v>
      </c>
      <c r="I677" s="12"/>
      <c r="J677" s="12"/>
      <c r="K677" s="12"/>
      <c r="L677" s="14"/>
      <c r="M677" s="71"/>
      <c r="N677" s="148"/>
      <c r="O677" s="148"/>
      <c r="P677" s="25"/>
      <c r="Q677" s="25"/>
      <c r="T677" s="25" t="s">
        <v>23</v>
      </c>
    </row>
    <row r="678" spans="1:20" s="7" customFormat="1" ht="25.5" hidden="1" customHeight="1" x14ac:dyDescent="0.25">
      <c r="A678" s="11" t="s">
        <v>2002</v>
      </c>
      <c r="B678" s="188" t="s">
        <v>1896</v>
      </c>
      <c r="C678" s="12"/>
      <c r="D678" s="17" t="s">
        <v>16</v>
      </c>
      <c r="E678" s="9"/>
      <c r="F678" s="188" t="s">
        <v>2003</v>
      </c>
      <c r="G678" s="188" t="s">
        <v>27</v>
      </c>
      <c r="H678" s="188" t="s">
        <v>256</v>
      </c>
      <c r="I678" s="188" t="s">
        <v>2004</v>
      </c>
      <c r="J678" s="12"/>
      <c r="K678" s="12"/>
      <c r="L678" s="14"/>
      <c r="M678" s="71"/>
      <c r="N678" s="148"/>
      <c r="O678" s="148"/>
      <c r="P678" s="25"/>
      <c r="Q678" s="25"/>
      <c r="T678" s="25"/>
    </row>
    <row r="679" spans="1:20" s="7" customFormat="1" ht="28.5" hidden="1" customHeight="1" x14ac:dyDescent="0.25">
      <c r="A679" s="11" t="s">
        <v>2005</v>
      </c>
      <c r="B679" s="12" t="s">
        <v>1942</v>
      </c>
      <c r="C679" s="12"/>
      <c r="D679" s="17" t="s">
        <v>16</v>
      </c>
      <c r="E679" s="9"/>
      <c r="F679" s="12" t="s">
        <v>2006</v>
      </c>
      <c r="G679" s="17" t="s">
        <v>27</v>
      </c>
      <c r="H679" s="17" t="s">
        <v>2007</v>
      </c>
      <c r="I679" s="12" t="s">
        <v>2004</v>
      </c>
      <c r="J679" s="12"/>
      <c r="K679" s="12"/>
      <c r="M679" s="25"/>
      <c r="N679" s="148"/>
      <c r="O679" s="148"/>
      <c r="P679" s="25"/>
      <c r="Q679" s="25"/>
      <c r="T679" s="25" t="s">
        <v>23</v>
      </c>
    </row>
    <row r="680" spans="1:20" s="7" customFormat="1" ht="25.5" hidden="1" customHeight="1" x14ac:dyDescent="0.25">
      <c r="A680" s="11" t="s">
        <v>2008</v>
      </c>
      <c r="B680" s="12" t="s">
        <v>1942</v>
      </c>
      <c r="C680" s="12"/>
      <c r="D680" s="17" t="s">
        <v>43</v>
      </c>
      <c r="E680" s="9"/>
      <c r="F680" s="12" t="s">
        <v>2009</v>
      </c>
      <c r="G680" s="17" t="s">
        <v>2010</v>
      </c>
      <c r="H680" s="17" t="s">
        <v>1861</v>
      </c>
      <c r="I680" s="12" t="s">
        <v>2011</v>
      </c>
      <c r="J680" s="12" t="s">
        <v>2012</v>
      </c>
      <c r="K680" s="12"/>
      <c r="M680" s="25"/>
      <c r="N680" s="148"/>
      <c r="O680" s="148"/>
      <c r="P680" s="25"/>
      <c r="Q680" s="25"/>
      <c r="S680" s="14"/>
      <c r="T680" s="25" t="s">
        <v>23</v>
      </c>
    </row>
    <row r="681" spans="1:20" s="7" customFormat="1" ht="25.5" hidden="1" customHeight="1" x14ac:dyDescent="0.25">
      <c r="A681" s="11" t="s">
        <v>2013</v>
      </c>
      <c r="B681" s="12" t="s">
        <v>1942</v>
      </c>
      <c r="C681" s="12" t="s">
        <v>3</v>
      </c>
      <c r="D681" s="17" t="s">
        <v>16</v>
      </c>
      <c r="E681" s="9"/>
      <c r="F681" s="12" t="s">
        <v>2014</v>
      </c>
      <c r="G681" s="17"/>
      <c r="H681" s="17"/>
      <c r="I681" s="12"/>
      <c r="J681" s="12" t="s">
        <v>2015</v>
      </c>
      <c r="K681" s="12" t="s">
        <v>73</v>
      </c>
      <c r="M681" s="25"/>
      <c r="N681" s="148"/>
      <c r="O681" s="148"/>
      <c r="P681" s="25"/>
      <c r="Q681" s="25"/>
      <c r="T681" s="25" t="s">
        <v>23</v>
      </c>
    </row>
    <row r="682" spans="1:20" s="7" customFormat="1" ht="25.5" hidden="1" customHeight="1" x14ac:dyDescent="0.25">
      <c r="A682" s="11" t="s">
        <v>2016</v>
      </c>
      <c r="B682" s="12" t="s">
        <v>1942</v>
      </c>
      <c r="C682" s="12"/>
      <c r="D682" s="17" t="s">
        <v>43</v>
      </c>
      <c r="E682" s="9"/>
      <c r="F682" s="12" t="s">
        <v>2017</v>
      </c>
      <c r="G682" s="17" t="s">
        <v>205</v>
      </c>
      <c r="H682" s="17" t="s">
        <v>2018</v>
      </c>
      <c r="I682" s="12" t="s">
        <v>2019</v>
      </c>
      <c r="J682" s="1" t="s">
        <v>2020</v>
      </c>
      <c r="K682" s="12"/>
      <c r="L682" s="14"/>
      <c r="M682" s="71"/>
      <c r="N682" s="148"/>
      <c r="O682" s="148"/>
      <c r="P682" s="25"/>
      <c r="Q682" s="25"/>
      <c r="S682" s="14"/>
      <c r="T682" s="25" t="s">
        <v>23</v>
      </c>
    </row>
    <row r="683" spans="1:20" s="7" customFormat="1" ht="25.5" hidden="1" customHeight="1" x14ac:dyDescent="0.25">
      <c r="A683" s="11" t="s">
        <v>2021</v>
      </c>
      <c r="B683" s="12" t="s">
        <v>1920</v>
      </c>
      <c r="C683" s="12"/>
      <c r="D683" s="17" t="s">
        <v>16</v>
      </c>
      <c r="E683" s="9"/>
      <c r="F683" s="12" t="s">
        <v>36</v>
      </c>
      <c r="G683" s="17"/>
      <c r="H683" s="17" t="s">
        <v>247</v>
      </c>
      <c r="I683" s="12"/>
      <c r="J683" s="12"/>
      <c r="K683" s="12"/>
      <c r="L683" s="14"/>
      <c r="M683" s="71"/>
      <c r="N683" s="148"/>
      <c r="O683" s="148"/>
      <c r="P683" s="25"/>
      <c r="Q683" s="25"/>
      <c r="S683" s="14"/>
      <c r="T683" s="25"/>
    </row>
    <row r="684" spans="1:20" s="7" customFormat="1" ht="25.5" hidden="1" customHeight="1" x14ac:dyDescent="0.25">
      <c r="A684" s="11" t="s">
        <v>2022</v>
      </c>
      <c r="B684" s="12" t="s">
        <v>1920</v>
      </c>
      <c r="C684" s="11"/>
      <c r="D684" s="20" t="s">
        <v>16</v>
      </c>
      <c r="E684" s="9"/>
      <c r="F684" s="11" t="s">
        <v>649</v>
      </c>
      <c r="G684" s="20"/>
      <c r="H684" s="20" t="s">
        <v>247</v>
      </c>
      <c r="I684" s="11" t="s">
        <v>757</v>
      </c>
      <c r="J684" s="11"/>
      <c r="K684" s="12"/>
      <c r="L684" s="13"/>
      <c r="M684" s="67"/>
      <c r="N684" s="148"/>
      <c r="O684" s="148"/>
      <c r="P684" s="25"/>
      <c r="Q684" s="25"/>
      <c r="T684" s="25" t="s">
        <v>23</v>
      </c>
    </row>
    <row r="685" spans="1:20" s="7" customFormat="1" ht="26.4" hidden="1" x14ac:dyDescent="0.25">
      <c r="A685" s="194" t="s">
        <v>2023</v>
      </c>
      <c r="B685" s="195" t="s">
        <v>1920</v>
      </c>
      <c r="C685" s="195"/>
      <c r="D685" s="196" t="s">
        <v>16</v>
      </c>
      <c r="E685" s="9"/>
      <c r="F685" s="12" t="s">
        <v>503</v>
      </c>
      <c r="G685" s="17"/>
      <c r="H685" s="17" t="s">
        <v>415</v>
      </c>
      <c r="I685" s="12" t="s">
        <v>2024</v>
      </c>
      <c r="J685" s="12" t="s">
        <v>2025</v>
      </c>
      <c r="K685" s="12"/>
      <c r="L685" s="14"/>
      <c r="M685" s="71"/>
      <c r="N685" s="148"/>
      <c r="O685" s="148"/>
      <c r="P685" s="25"/>
      <c r="Q685" s="25"/>
      <c r="S685" s="14"/>
      <c r="T685" s="25" t="s">
        <v>23</v>
      </c>
    </row>
    <row r="686" spans="1:20" s="7" customFormat="1" ht="25.5" customHeight="1" x14ac:dyDescent="0.25">
      <c r="A686" s="11" t="s">
        <v>2026</v>
      </c>
      <c r="B686" s="12" t="s">
        <v>1920</v>
      </c>
      <c r="C686" s="12"/>
      <c r="D686" s="17" t="s">
        <v>43</v>
      </c>
      <c r="E686" s="9">
        <v>8</v>
      </c>
      <c r="F686" s="12" t="s">
        <v>2027</v>
      </c>
      <c r="G686" s="17"/>
      <c r="H686" s="17" t="s">
        <v>193</v>
      </c>
      <c r="I686" s="12"/>
      <c r="J686" s="12" t="s">
        <v>5134</v>
      </c>
      <c r="K686" s="103" t="s">
        <v>73</v>
      </c>
      <c r="L686" s="14"/>
      <c r="M686" s="71"/>
      <c r="N686" s="148"/>
      <c r="O686" s="148"/>
      <c r="P686" s="25"/>
      <c r="Q686" s="25"/>
      <c r="S686" s="13"/>
      <c r="T686" s="25" t="s">
        <v>23</v>
      </c>
    </row>
    <row r="687" spans="1:20" s="7" customFormat="1" ht="25.5" hidden="1" customHeight="1" x14ac:dyDescent="0.25">
      <c r="A687" s="11" t="s">
        <v>2028</v>
      </c>
      <c r="B687" s="12" t="s">
        <v>1920</v>
      </c>
      <c r="C687" s="11"/>
      <c r="D687" s="20" t="s">
        <v>16</v>
      </c>
      <c r="E687" s="9"/>
      <c r="F687" s="12" t="s">
        <v>2029</v>
      </c>
      <c r="G687" s="20" t="s">
        <v>766</v>
      </c>
      <c r="H687" s="20" t="s">
        <v>276</v>
      </c>
      <c r="I687" s="11" t="s">
        <v>2030</v>
      </c>
      <c r="J687" s="44" t="s">
        <v>2031</v>
      </c>
      <c r="K687" s="103" t="s">
        <v>21</v>
      </c>
      <c r="L687" s="13"/>
      <c r="M687" s="53"/>
      <c r="N687" s="148"/>
      <c r="O687" s="148"/>
      <c r="P687" s="25"/>
      <c r="Q687" s="25"/>
      <c r="S687" s="14"/>
      <c r="T687" s="25" t="s">
        <v>23</v>
      </c>
    </row>
    <row r="688" spans="1:20" s="7" customFormat="1" ht="26.4" hidden="1" x14ac:dyDescent="0.25">
      <c r="A688" s="11" t="s">
        <v>2032</v>
      </c>
      <c r="B688" s="11" t="s">
        <v>435</v>
      </c>
      <c r="C688" s="11"/>
      <c r="D688" s="20" t="s">
        <v>43</v>
      </c>
      <c r="E688" s="29"/>
      <c r="F688" s="11" t="s">
        <v>2033</v>
      </c>
      <c r="G688" s="20" t="s">
        <v>2034</v>
      </c>
      <c r="H688" s="20" t="s">
        <v>2035</v>
      </c>
      <c r="J688" s="114" t="s">
        <v>2036</v>
      </c>
      <c r="K688" s="11"/>
      <c r="M688" s="25"/>
      <c r="N688" s="148"/>
      <c r="O688" s="148"/>
      <c r="P688" s="25"/>
      <c r="Q688" s="25"/>
      <c r="S688" s="14"/>
      <c r="T688" s="25" t="s">
        <v>23</v>
      </c>
    </row>
    <row r="689" spans="1:20" s="7" customFormat="1" ht="25.5" hidden="1" customHeight="1" x14ac:dyDescent="0.25">
      <c r="A689" s="11" t="s">
        <v>2037</v>
      </c>
      <c r="B689" s="12" t="s">
        <v>435</v>
      </c>
      <c r="C689" s="12"/>
      <c r="D689" s="17" t="s">
        <v>16</v>
      </c>
      <c r="E689" s="9"/>
      <c r="F689" s="12" t="s">
        <v>32</v>
      </c>
      <c r="G689" s="17"/>
      <c r="H689" s="17"/>
      <c r="I689" s="12" t="s">
        <v>2038</v>
      </c>
      <c r="J689" s="12"/>
      <c r="K689" s="12"/>
      <c r="M689" s="25"/>
      <c r="N689" s="148"/>
      <c r="O689" s="148"/>
      <c r="P689" s="25"/>
      <c r="Q689" s="25"/>
      <c r="S689" s="14"/>
      <c r="T689" s="25" t="s">
        <v>23</v>
      </c>
    </row>
    <row r="690" spans="1:20" s="7" customFormat="1" ht="26.4" hidden="1" x14ac:dyDescent="0.25">
      <c r="A690" s="11" t="s">
        <v>2039</v>
      </c>
      <c r="B690" s="11" t="s">
        <v>2040</v>
      </c>
      <c r="C690" s="11"/>
      <c r="D690" s="20" t="s">
        <v>43</v>
      </c>
      <c r="E690" s="9"/>
      <c r="F690" s="11" t="s">
        <v>1119</v>
      </c>
      <c r="G690" s="17" t="s">
        <v>2034</v>
      </c>
      <c r="H690" s="20"/>
      <c r="I690" s="11" t="s">
        <v>2041</v>
      </c>
      <c r="J690" s="11"/>
      <c r="K690" s="12"/>
      <c r="L690" s="13"/>
      <c r="M690" s="53"/>
      <c r="N690" s="148"/>
      <c r="O690" s="148"/>
      <c r="P690" s="25"/>
      <c r="Q690" s="25"/>
      <c r="S690" s="13"/>
      <c r="T690" s="25" t="s">
        <v>23</v>
      </c>
    </row>
    <row r="691" spans="1:20" s="7" customFormat="1" ht="41.4" customHeight="1" x14ac:dyDescent="0.25">
      <c r="A691" s="227" t="s">
        <v>5142</v>
      </c>
      <c r="B691" s="245" t="s">
        <v>435</v>
      </c>
      <c r="C691" s="11" t="s">
        <v>3</v>
      </c>
      <c r="D691" s="20" t="s">
        <v>16</v>
      </c>
      <c r="E691" s="9">
        <v>4</v>
      </c>
      <c r="F691" s="245" t="s">
        <v>5143</v>
      </c>
      <c r="G691" s="245" t="s">
        <v>139</v>
      </c>
      <c r="H691" s="245" t="s">
        <v>433</v>
      </c>
      <c r="I691" s="245" t="s">
        <v>2038</v>
      </c>
      <c r="J691" s="11"/>
      <c r="K691" s="103"/>
      <c r="L691" s="14"/>
      <c r="M691" s="71"/>
      <c r="N691" s="148"/>
      <c r="O691" s="148"/>
      <c r="P691" s="25"/>
      <c r="Q691" s="20"/>
      <c r="S691" s="13"/>
      <c r="T691" s="25" t="s">
        <v>23</v>
      </c>
    </row>
    <row r="692" spans="1:20" s="7" customFormat="1" ht="25.5" hidden="1" customHeight="1" x14ac:dyDescent="0.25">
      <c r="A692" s="11" t="s">
        <v>2042</v>
      </c>
      <c r="B692" s="12" t="s">
        <v>435</v>
      </c>
      <c r="C692" s="12"/>
      <c r="D692" s="17" t="s">
        <v>16</v>
      </c>
      <c r="E692" s="9"/>
      <c r="F692" s="12"/>
      <c r="G692" s="17"/>
      <c r="H692" s="17"/>
      <c r="I692" s="12"/>
      <c r="J692" s="12"/>
      <c r="K692" s="12"/>
      <c r="M692" s="25"/>
      <c r="N692" s="148"/>
      <c r="O692" s="148"/>
      <c r="P692" s="25"/>
      <c r="Q692" s="25"/>
      <c r="T692" s="25" t="s">
        <v>23</v>
      </c>
    </row>
    <row r="693" spans="1:20" s="7" customFormat="1" ht="25.5" hidden="1" customHeight="1" x14ac:dyDescent="0.25">
      <c r="A693" s="11" t="s">
        <v>2043</v>
      </c>
      <c r="B693" s="12" t="s">
        <v>435</v>
      </c>
      <c r="C693" s="11"/>
      <c r="D693" s="20" t="s">
        <v>59</v>
      </c>
      <c r="E693" s="9"/>
      <c r="F693" s="11" t="s">
        <v>2044</v>
      </c>
      <c r="G693" s="20"/>
      <c r="H693" s="20"/>
      <c r="I693" s="11"/>
      <c r="J693" s="11"/>
      <c r="K693" s="103" t="s">
        <v>73</v>
      </c>
      <c r="L693" s="14"/>
      <c r="M693" s="71"/>
      <c r="N693" s="242" t="s">
        <v>161</v>
      </c>
      <c r="O693" s="242"/>
      <c r="P693" s="25"/>
      <c r="Q693" s="20"/>
      <c r="T693" s="25"/>
    </row>
    <row r="694" spans="1:20" s="7" customFormat="1" ht="25.5" customHeight="1" x14ac:dyDescent="0.25">
      <c r="A694" s="11" t="s">
        <v>2045</v>
      </c>
      <c r="B694" s="11" t="s">
        <v>2046</v>
      </c>
      <c r="C694" s="11"/>
      <c r="D694" s="20" t="s">
        <v>43</v>
      </c>
      <c r="E694" s="9">
        <v>3</v>
      </c>
      <c r="F694" s="44" t="s">
        <v>2047</v>
      </c>
      <c r="G694" s="45" t="s">
        <v>27</v>
      </c>
      <c r="H694" s="45" t="s">
        <v>538</v>
      </c>
      <c r="I694" s="44" t="s">
        <v>1960</v>
      </c>
      <c r="J694" s="44" t="s">
        <v>2048</v>
      </c>
      <c r="K694" s="103" t="s">
        <v>73</v>
      </c>
      <c r="L694" s="14"/>
      <c r="M694" s="71"/>
      <c r="N694" s="148"/>
      <c r="O694" s="148"/>
      <c r="P694" s="25"/>
      <c r="Q694" s="25"/>
      <c r="S694" s="14"/>
      <c r="T694" s="25" t="s">
        <v>23</v>
      </c>
    </row>
    <row r="695" spans="1:20" s="7" customFormat="1" ht="26.4" hidden="1" x14ac:dyDescent="0.25">
      <c r="A695" s="11" t="s">
        <v>2049</v>
      </c>
      <c r="B695" s="12" t="s">
        <v>2050</v>
      </c>
      <c r="C695" s="12"/>
      <c r="D695" s="17" t="s">
        <v>59</v>
      </c>
      <c r="E695" s="9"/>
      <c r="F695" s="12"/>
      <c r="G695" s="17"/>
      <c r="H695" s="17"/>
      <c r="I695" s="12"/>
      <c r="J695" s="12"/>
      <c r="K695" s="12"/>
      <c r="L695" s="14"/>
      <c r="M695" s="71"/>
      <c r="N695" s="148"/>
      <c r="O695" s="148"/>
      <c r="P695" s="25"/>
      <c r="Q695" s="25"/>
      <c r="S695" s="13"/>
      <c r="T695" s="25" t="s">
        <v>23</v>
      </c>
    </row>
    <row r="696" spans="1:20" s="11" customFormat="1" ht="30" customHeight="1" x14ac:dyDescent="0.25">
      <c r="A696" s="11" t="s">
        <v>2051</v>
      </c>
      <c r="B696" s="12" t="s">
        <v>435</v>
      </c>
      <c r="C696" s="12"/>
      <c r="D696" s="17" t="s">
        <v>43</v>
      </c>
      <c r="E696" s="9">
        <v>8</v>
      </c>
      <c r="F696" s="12" t="s">
        <v>303</v>
      </c>
      <c r="G696" s="17" t="s">
        <v>139</v>
      </c>
      <c r="H696" s="17" t="s">
        <v>2052</v>
      </c>
      <c r="I696" s="12" t="s">
        <v>2041</v>
      </c>
      <c r="J696" s="12"/>
      <c r="K696" s="12"/>
      <c r="L696" s="14"/>
      <c r="M696" s="71"/>
      <c r="N696" s="148"/>
      <c r="O696" s="148"/>
      <c r="P696" s="25"/>
      <c r="Q696" s="25"/>
      <c r="S696" s="14"/>
      <c r="T696" s="25" t="s">
        <v>23</v>
      </c>
    </row>
    <row r="697" spans="1:20" s="11" customFormat="1" ht="27" customHeight="1" x14ac:dyDescent="0.25">
      <c r="A697" s="11" t="s">
        <v>5174</v>
      </c>
      <c r="B697" s="11" t="s">
        <v>435</v>
      </c>
      <c r="D697" s="20" t="s">
        <v>16</v>
      </c>
      <c r="E697" s="9">
        <v>1</v>
      </c>
      <c r="F697" s="11" t="s">
        <v>476</v>
      </c>
      <c r="G697" s="17" t="s">
        <v>2034</v>
      </c>
      <c r="H697" s="20"/>
      <c r="I697" s="11" t="s">
        <v>2041</v>
      </c>
      <c r="K697" s="12"/>
      <c r="L697" s="14"/>
      <c r="M697" s="53"/>
      <c r="N697" s="148"/>
      <c r="O697" s="148"/>
      <c r="P697" s="25"/>
      <c r="Q697" s="25"/>
      <c r="S697" s="14"/>
      <c r="T697" s="25" t="s">
        <v>23</v>
      </c>
    </row>
    <row r="698" spans="1:20" s="7" customFormat="1" ht="25.5" hidden="1" customHeight="1" x14ac:dyDescent="0.25">
      <c r="A698" s="11" t="s">
        <v>2053</v>
      </c>
      <c r="B698" s="11" t="s">
        <v>2054</v>
      </c>
      <c r="C698" s="11"/>
      <c r="D698" s="20" t="s">
        <v>118</v>
      </c>
      <c r="E698" s="29"/>
      <c r="F698" s="11" t="s">
        <v>36</v>
      </c>
      <c r="G698" s="20" t="s">
        <v>27</v>
      </c>
      <c r="H698" s="20"/>
      <c r="I698" s="11"/>
      <c r="J698" s="11"/>
      <c r="K698" s="50" t="s">
        <v>73</v>
      </c>
      <c r="L698" s="14"/>
      <c r="M698" s="71"/>
      <c r="N698" s="148"/>
      <c r="O698" s="148"/>
      <c r="P698" s="25"/>
      <c r="Q698" s="25"/>
      <c r="S698" s="14"/>
      <c r="T698" s="25" t="s">
        <v>23</v>
      </c>
    </row>
    <row r="699" spans="1:20" s="7" customFormat="1" ht="25.5" hidden="1" customHeight="1" x14ac:dyDescent="0.25">
      <c r="A699" s="16" t="s">
        <v>2055</v>
      </c>
      <c r="B699" s="16" t="s">
        <v>2056</v>
      </c>
      <c r="C699" s="16"/>
      <c r="D699" s="17" t="s">
        <v>59</v>
      </c>
      <c r="E699" s="9"/>
      <c r="F699" s="12" t="s">
        <v>2014</v>
      </c>
      <c r="G699" s="17"/>
      <c r="H699" s="17" t="s">
        <v>272</v>
      </c>
      <c r="I699" s="12" t="s">
        <v>510</v>
      </c>
      <c r="J699" s="12"/>
      <c r="K699" s="12"/>
      <c r="L699" s="14"/>
      <c r="M699" s="71"/>
      <c r="N699" s="148"/>
      <c r="O699" s="148"/>
      <c r="P699" s="25"/>
      <c r="Q699" s="25"/>
      <c r="S699" s="13"/>
      <c r="T699" s="25" t="s">
        <v>23</v>
      </c>
    </row>
    <row r="700" spans="1:20" s="7" customFormat="1" ht="25.5" hidden="1" customHeight="1" x14ac:dyDescent="0.25">
      <c r="A700" s="16" t="s">
        <v>2057</v>
      </c>
      <c r="B700" s="16" t="s">
        <v>2058</v>
      </c>
      <c r="C700" s="16"/>
      <c r="D700" s="17" t="s">
        <v>59</v>
      </c>
      <c r="E700" s="9"/>
      <c r="F700" s="12" t="s">
        <v>2014</v>
      </c>
      <c r="G700" s="17"/>
      <c r="H700" s="17" t="s">
        <v>155</v>
      </c>
      <c r="I700" s="12" t="s">
        <v>2059</v>
      </c>
      <c r="J700" s="12"/>
      <c r="K700" s="103" t="s">
        <v>73</v>
      </c>
      <c r="L700" s="14"/>
      <c r="M700" s="71"/>
      <c r="N700" s="148"/>
      <c r="O700" s="148"/>
      <c r="P700" s="25"/>
      <c r="Q700" s="25"/>
      <c r="S700" s="14"/>
      <c r="T700" s="25" t="s">
        <v>23</v>
      </c>
    </row>
    <row r="701" spans="1:20" s="7" customFormat="1" ht="25.5" customHeight="1" x14ac:dyDescent="0.25">
      <c r="A701" s="16" t="s">
        <v>2060</v>
      </c>
      <c r="B701" s="12" t="s">
        <v>5224</v>
      </c>
      <c r="C701" s="12"/>
      <c r="D701" s="17" t="s">
        <v>59</v>
      </c>
      <c r="E701" s="9">
        <v>2</v>
      </c>
      <c r="F701" s="12" t="s">
        <v>1921</v>
      </c>
      <c r="G701" s="17"/>
      <c r="H701" s="17" t="s">
        <v>2061</v>
      </c>
      <c r="I701" s="12" t="s">
        <v>2062</v>
      </c>
      <c r="K701" s="103" t="s">
        <v>21</v>
      </c>
      <c r="L701" s="15"/>
      <c r="M701" s="95"/>
      <c r="N701" s="148" t="s">
        <v>161</v>
      </c>
      <c r="O701" s="148"/>
      <c r="P701" s="25"/>
      <c r="Q701" s="25"/>
      <c r="S701" s="13"/>
      <c r="T701" s="25" t="s">
        <v>23</v>
      </c>
    </row>
    <row r="702" spans="1:20" s="7" customFormat="1" ht="25.5" hidden="1" customHeight="1" x14ac:dyDescent="0.25">
      <c r="A702" s="7" t="s">
        <v>2063</v>
      </c>
      <c r="B702" s="7" t="s">
        <v>2064</v>
      </c>
      <c r="D702" s="25" t="s">
        <v>190</v>
      </c>
      <c r="E702" s="9"/>
      <c r="F702" s="129" t="s">
        <v>2065</v>
      </c>
      <c r="G702" s="25"/>
      <c r="H702" s="25" t="s">
        <v>272</v>
      </c>
      <c r="J702" s="7" t="s">
        <v>2066</v>
      </c>
      <c r="M702" s="25"/>
      <c r="N702" s="148"/>
      <c r="O702" s="148"/>
      <c r="P702" s="25"/>
      <c r="Q702" s="25"/>
      <c r="S702" s="14"/>
      <c r="T702" s="25" t="s">
        <v>23</v>
      </c>
    </row>
    <row r="703" spans="1:20" s="7" customFormat="1" ht="25.5" hidden="1" customHeight="1" x14ac:dyDescent="0.25">
      <c r="A703" s="11" t="s">
        <v>2067</v>
      </c>
      <c r="B703" s="1" t="s">
        <v>2068</v>
      </c>
      <c r="C703" s="12"/>
      <c r="D703" s="17" t="s">
        <v>190</v>
      </c>
      <c r="E703" s="9"/>
      <c r="F703" s="12"/>
      <c r="G703" s="17"/>
      <c r="H703" s="17"/>
      <c r="I703" s="12"/>
      <c r="J703" s="11" t="s">
        <v>2069</v>
      </c>
      <c r="K703" s="12"/>
      <c r="L703" s="14"/>
      <c r="M703" s="71"/>
      <c r="N703" s="148"/>
      <c r="O703" s="148"/>
      <c r="P703" s="25"/>
      <c r="Q703" s="20"/>
      <c r="T703" s="25" t="s">
        <v>23</v>
      </c>
    </row>
    <row r="704" spans="1:20" s="7" customFormat="1" ht="25.5" hidden="1" customHeight="1" x14ac:dyDescent="0.25">
      <c r="A704" s="11" t="s">
        <v>2070</v>
      </c>
      <c r="B704" s="12" t="s">
        <v>2071</v>
      </c>
      <c r="C704" s="12"/>
      <c r="D704" s="17" t="s">
        <v>190</v>
      </c>
      <c r="E704" s="9"/>
      <c r="F704" s="12" t="s">
        <v>2065</v>
      </c>
      <c r="G704" s="17"/>
      <c r="H704" s="17"/>
      <c r="I704" s="12"/>
      <c r="J704" s="12"/>
      <c r="K704" s="12"/>
      <c r="M704" s="25"/>
      <c r="N704" s="148"/>
      <c r="O704" s="148"/>
      <c r="P704" s="25"/>
      <c r="Q704" s="25"/>
      <c r="T704" s="25" t="s">
        <v>23</v>
      </c>
    </row>
    <row r="705" spans="1:20" s="7" customFormat="1" ht="25.5" hidden="1" customHeight="1" x14ac:dyDescent="0.25">
      <c r="A705" s="11" t="s">
        <v>2072</v>
      </c>
      <c r="B705" s="12" t="s">
        <v>2073</v>
      </c>
      <c r="C705" s="12"/>
      <c r="D705" s="17" t="s">
        <v>16</v>
      </c>
      <c r="E705" s="9"/>
      <c r="F705" s="12" t="s">
        <v>36</v>
      </c>
      <c r="G705" s="17"/>
      <c r="H705" s="17"/>
      <c r="I705" s="12"/>
      <c r="J705" s="12"/>
      <c r="K705" s="12"/>
      <c r="M705" s="25"/>
      <c r="N705" s="148"/>
      <c r="O705" s="148"/>
      <c r="P705" s="25"/>
      <c r="Q705" s="25"/>
      <c r="S705" s="14"/>
      <c r="T705" s="25" t="s">
        <v>23</v>
      </c>
    </row>
    <row r="706" spans="1:20" s="7" customFormat="1" ht="25.5" hidden="1" customHeight="1" x14ac:dyDescent="0.25">
      <c r="A706" s="11" t="s">
        <v>2074</v>
      </c>
      <c r="B706" s="11"/>
      <c r="C706" s="11" t="s">
        <v>3</v>
      </c>
      <c r="D706" s="20" t="s">
        <v>59</v>
      </c>
      <c r="E706" s="9"/>
      <c r="F706" s="11" t="s">
        <v>2075</v>
      </c>
      <c r="G706" s="17" t="s">
        <v>547</v>
      </c>
      <c r="H706" s="20" t="s">
        <v>2076</v>
      </c>
      <c r="I706" s="11" t="s">
        <v>2077</v>
      </c>
      <c r="J706" s="11"/>
      <c r="K706" s="103"/>
      <c r="L706" s="14"/>
      <c r="M706" s="53"/>
      <c r="N706" s="148"/>
      <c r="O706" s="148"/>
      <c r="P706" s="25"/>
      <c r="Q706" s="25"/>
      <c r="S706" s="14"/>
      <c r="T706" s="25" t="s">
        <v>23</v>
      </c>
    </row>
    <row r="707" spans="1:20" s="7" customFormat="1" ht="30" customHeight="1" x14ac:dyDescent="0.25">
      <c r="A707" s="11" t="s">
        <v>2078</v>
      </c>
      <c r="B707" s="11" t="s">
        <v>2079</v>
      </c>
      <c r="C707" s="11"/>
      <c r="D707" s="20" t="s">
        <v>59</v>
      </c>
      <c r="E707" s="9">
        <f>3+8</f>
        <v>11</v>
      </c>
      <c r="F707" s="11" t="s">
        <v>2080</v>
      </c>
      <c r="G707" s="17" t="s">
        <v>246</v>
      </c>
      <c r="H707" s="20" t="s">
        <v>2081</v>
      </c>
      <c r="I707" s="11" t="s">
        <v>2082</v>
      </c>
      <c r="J707" s="11"/>
      <c r="K707" s="103" t="s">
        <v>21</v>
      </c>
      <c r="L707" s="14"/>
      <c r="M707" s="53"/>
      <c r="N707" s="148" t="s">
        <v>22</v>
      </c>
      <c r="O707" s="148"/>
      <c r="P707" s="25"/>
      <c r="Q707" s="25"/>
      <c r="S707" s="14"/>
      <c r="T707" s="25" t="s">
        <v>23</v>
      </c>
    </row>
    <row r="708" spans="1:20" s="7" customFormat="1" ht="25.5" hidden="1" customHeight="1" x14ac:dyDescent="0.25">
      <c r="A708" s="11" t="s">
        <v>2083</v>
      </c>
      <c r="B708" s="11" t="s">
        <v>2084</v>
      </c>
      <c r="C708" s="11" t="s">
        <v>3</v>
      </c>
      <c r="D708" s="20" t="s">
        <v>695</v>
      </c>
      <c r="E708" s="9"/>
      <c r="F708" s="11"/>
      <c r="G708" s="17"/>
      <c r="H708" s="20"/>
      <c r="I708" s="11"/>
      <c r="J708" s="11"/>
      <c r="K708" s="103"/>
      <c r="L708" s="14"/>
      <c r="M708" s="53"/>
      <c r="N708" s="148"/>
      <c r="O708" s="148"/>
      <c r="P708" s="25"/>
      <c r="Q708" s="25"/>
      <c r="S708" s="14"/>
      <c r="T708" s="25" t="s">
        <v>23</v>
      </c>
    </row>
    <row r="709" spans="1:20" s="7" customFormat="1" ht="25.5" hidden="1" customHeight="1" x14ac:dyDescent="0.25">
      <c r="A709" s="11" t="s">
        <v>2085</v>
      </c>
      <c r="B709" s="12"/>
      <c r="C709" s="12"/>
      <c r="D709" s="17" t="s">
        <v>318</v>
      </c>
      <c r="E709" s="9"/>
      <c r="F709" s="12" t="s">
        <v>2086</v>
      </c>
      <c r="G709" s="17"/>
      <c r="H709" s="17"/>
      <c r="I709" s="12" t="s">
        <v>2087</v>
      </c>
      <c r="J709" s="12"/>
      <c r="K709" s="12"/>
      <c r="M709" s="25"/>
      <c r="N709" s="148"/>
      <c r="O709" s="148"/>
      <c r="P709" s="25"/>
      <c r="Q709" s="25"/>
      <c r="S709" s="14"/>
      <c r="T709" s="25"/>
    </row>
    <row r="710" spans="1:20" s="7" customFormat="1" ht="25.5" hidden="1" customHeight="1" x14ac:dyDescent="0.25">
      <c r="A710" s="11" t="s">
        <v>2088</v>
      </c>
      <c r="B710" s="11" t="s">
        <v>2089</v>
      </c>
      <c r="C710" s="11"/>
      <c r="D710" s="9" t="s">
        <v>318</v>
      </c>
      <c r="E710" s="9"/>
      <c r="F710" s="12"/>
      <c r="G710" s="17"/>
      <c r="H710" s="17"/>
      <c r="I710" s="12" t="s">
        <v>2090</v>
      </c>
      <c r="J710" s="12"/>
      <c r="K710" s="12"/>
      <c r="L710" s="14"/>
      <c r="M710" s="71"/>
      <c r="N710" s="148"/>
      <c r="O710" s="148"/>
      <c r="P710" s="25"/>
      <c r="Q710" s="25"/>
      <c r="S710" s="14"/>
      <c r="T710" s="25"/>
    </row>
    <row r="711" spans="1:20" s="7" customFormat="1" ht="25.5" hidden="1" customHeight="1" x14ac:dyDescent="0.25">
      <c r="A711" s="11" t="s">
        <v>2091</v>
      </c>
      <c r="B711" s="12" t="s">
        <v>2092</v>
      </c>
      <c r="C711" s="12"/>
      <c r="D711" s="17" t="s">
        <v>43</v>
      </c>
      <c r="E711" s="9"/>
      <c r="F711" s="12" t="s">
        <v>2093</v>
      </c>
      <c r="G711" s="17"/>
      <c r="H711" s="17" t="s">
        <v>518</v>
      </c>
      <c r="I711" s="12" t="s">
        <v>2094</v>
      </c>
      <c r="J711" s="12"/>
      <c r="K711" s="12"/>
      <c r="L711" s="14"/>
      <c r="M711" s="25" t="s">
        <v>12</v>
      </c>
      <c r="N711" s="148"/>
      <c r="O711" s="148"/>
      <c r="P711" s="25"/>
      <c r="Q711" s="25"/>
      <c r="S711" s="14"/>
      <c r="T711" s="25" t="s">
        <v>23</v>
      </c>
    </row>
    <row r="712" spans="1:20" s="7" customFormat="1" ht="24.75" hidden="1" customHeight="1" x14ac:dyDescent="0.25">
      <c r="A712" s="11" t="s">
        <v>2095</v>
      </c>
      <c r="B712" s="12" t="s">
        <v>2092</v>
      </c>
      <c r="C712" s="12"/>
      <c r="D712" s="17" t="s">
        <v>43</v>
      </c>
      <c r="E712" s="9"/>
      <c r="F712" s="12" t="s">
        <v>2096</v>
      </c>
      <c r="G712" s="17" t="s">
        <v>1010</v>
      </c>
      <c r="H712" s="17" t="s">
        <v>2097</v>
      </c>
      <c r="I712" s="12"/>
      <c r="J712" s="12"/>
      <c r="K712" s="12"/>
      <c r="L712" s="14"/>
      <c r="M712" s="53"/>
      <c r="N712" s="148"/>
      <c r="O712" s="148"/>
      <c r="P712" s="25"/>
      <c r="Q712" s="25"/>
      <c r="T712" s="25" t="s">
        <v>23</v>
      </c>
    </row>
    <row r="713" spans="1:20" s="11" customFormat="1" ht="25.5" hidden="1" customHeight="1" x14ac:dyDescent="0.25">
      <c r="A713" s="1" t="s">
        <v>2098</v>
      </c>
      <c r="B713" s="1" t="s">
        <v>2092</v>
      </c>
      <c r="C713" s="1"/>
      <c r="D713" s="4" t="s">
        <v>43</v>
      </c>
      <c r="E713" s="4"/>
      <c r="F713" s="1" t="s">
        <v>2099</v>
      </c>
      <c r="G713" s="1" t="s">
        <v>341</v>
      </c>
      <c r="H713" s="25" t="s">
        <v>66</v>
      </c>
      <c r="I713" s="1" t="s">
        <v>2100</v>
      </c>
      <c r="J713" s="1"/>
      <c r="K713" s="1"/>
      <c r="L713" s="1"/>
      <c r="M713" s="4"/>
      <c r="N713" s="148"/>
      <c r="O713" s="148"/>
      <c r="P713" s="25"/>
      <c r="Q713" s="1"/>
      <c r="S713" s="14"/>
      <c r="T713" s="25" t="s">
        <v>23</v>
      </c>
    </row>
    <row r="714" spans="1:20" s="11" customFormat="1" ht="25.5" hidden="1" customHeight="1" x14ac:dyDescent="0.25">
      <c r="A714" s="11" t="s">
        <v>2101</v>
      </c>
      <c r="B714" s="12" t="s">
        <v>2102</v>
      </c>
      <c r="C714" s="12"/>
      <c r="D714" s="17" t="s">
        <v>16</v>
      </c>
      <c r="E714" s="9"/>
      <c r="F714" s="12" t="s">
        <v>32</v>
      </c>
      <c r="G714" s="17"/>
      <c r="H714" s="17" t="s">
        <v>247</v>
      </c>
      <c r="I714" s="12" t="s">
        <v>362</v>
      </c>
      <c r="J714" s="12"/>
      <c r="K714" s="12"/>
      <c r="L714" s="7"/>
      <c r="M714" s="25"/>
      <c r="N714" s="148"/>
      <c r="O714" s="148"/>
      <c r="P714" s="25"/>
      <c r="Q714" s="25"/>
      <c r="S714" s="14"/>
      <c r="T714" s="25" t="s">
        <v>23</v>
      </c>
    </row>
    <row r="715" spans="1:20" s="7" customFormat="1" ht="25.5" hidden="1" customHeight="1" x14ac:dyDescent="0.25">
      <c r="A715" s="11" t="s">
        <v>2103</v>
      </c>
      <c r="B715" s="12" t="s">
        <v>2104</v>
      </c>
      <c r="C715" s="12"/>
      <c r="D715" s="17" t="s">
        <v>190</v>
      </c>
      <c r="E715" s="9"/>
      <c r="F715" s="12" t="s">
        <v>303</v>
      </c>
      <c r="G715" s="20" t="s">
        <v>483</v>
      </c>
      <c r="H715" s="17" t="s">
        <v>2105</v>
      </c>
      <c r="I715" s="12" t="s">
        <v>2106</v>
      </c>
      <c r="J715" s="12"/>
      <c r="K715" s="12"/>
      <c r="M715" s="25"/>
      <c r="N715" s="148"/>
      <c r="O715" s="148"/>
      <c r="P715" s="25"/>
      <c r="Q715" s="25"/>
      <c r="S715" s="14"/>
      <c r="T715" s="25" t="s">
        <v>23</v>
      </c>
    </row>
    <row r="716" spans="1:20" s="7" customFormat="1" ht="25.5" hidden="1" customHeight="1" x14ac:dyDescent="0.25">
      <c r="A716" s="11" t="s">
        <v>2107</v>
      </c>
      <c r="B716" s="12" t="s">
        <v>2104</v>
      </c>
      <c r="C716" s="12"/>
      <c r="D716" s="17" t="s">
        <v>43</v>
      </c>
      <c r="E716" s="9"/>
      <c r="F716" s="12" t="s">
        <v>303</v>
      </c>
      <c r="G716" s="17"/>
      <c r="H716" s="17" t="s">
        <v>2108</v>
      </c>
      <c r="I716" s="12"/>
      <c r="J716" s="12"/>
      <c r="K716" s="12"/>
      <c r="L716" s="14"/>
      <c r="M716" s="71"/>
      <c r="N716" s="148"/>
      <c r="O716" s="148"/>
      <c r="P716" s="25"/>
      <c r="Q716" s="25"/>
      <c r="S716" s="14"/>
      <c r="T716" s="25" t="s">
        <v>23</v>
      </c>
    </row>
    <row r="717" spans="1:20" s="7" customFormat="1" ht="25.5" hidden="1" customHeight="1" x14ac:dyDescent="0.25">
      <c r="A717" s="11" t="s">
        <v>2109</v>
      </c>
      <c r="B717" s="12" t="s">
        <v>2104</v>
      </c>
      <c r="C717" s="12"/>
      <c r="D717" s="17" t="s">
        <v>43</v>
      </c>
      <c r="E717" s="9"/>
      <c r="F717" s="12"/>
      <c r="G717" s="17"/>
      <c r="H717" s="17"/>
      <c r="I717" s="12"/>
      <c r="J717" s="12"/>
      <c r="K717" s="12"/>
      <c r="M717" s="25"/>
      <c r="N717" s="148"/>
      <c r="O717" s="148"/>
      <c r="P717" s="25"/>
      <c r="Q717" s="25"/>
      <c r="S717" s="14"/>
      <c r="T717" s="25" t="s">
        <v>23</v>
      </c>
    </row>
    <row r="718" spans="1:20" s="7" customFormat="1" ht="25.5" hidden="1" customHeight="1" x14ac:dyDescent="0.25">
      <c r="A718" s="11" t="s">
        <v>2110</v>
      </c>
      <c r="B718" s="11" t="s">
        <v>2111</v>
      </c>
      <c r="C718" s="12"/>
      <c r="D718" s="17" t="s">
        <v>190</v>
      </c>
      <c r="E718" s="9"/>
      <c r="F718" s="12" t="s">
        <v>303</v>
      </c>
      <c r="G718" s="17" t="s">
        <v>483</v>
      </c>
      <c r="H718" s="17" t="s">
        <v>2112</v>
      </c>
      <c r="I718" s="12" t="s">
        <v>2106</v>
      </c>
      <c r="J718" s="12" t="s">
        <v>2113</v>
      </c>
      <c r="K718" s="12"/>
      <c r="M718" s="25"/>
      <c r="N718" s="148"/>
      <c r="O718" s="148"/>
      <c r="P718" s="25"/>
      <c r="Q718" s="25"/>
      <c r="S718" s="14"/>
      <c r="T718" s="25" t="s">
        <v>23</v>
      </c>
    </row>
    <row r="719" spans="1:20" s="11" customFormat="1" ht="25.5" hidden="1" customHeight="1" x14ac:dyDescent="0.25">
      <c r="A719" s="11" t="s">
        <v>2114</v>
      </c>
      <c r="B719" s="12" t="s">
        <v>2115</v>
      </c>
      <c r="C719" s="12"/>
      <c r="D719" s="17" t="s">
        <v>226</v>
      </c>
      <c r="E719" s="9"/>
      <c r="F719" s="12" t="s">
        <v>303</v>
      </c>
      <c r="G719" s="17"/>
      <c r="H719" s="17" t="s">
        <v>188</v>
      </c>
      <c r="I719" s="7"/>
      <c r="J719" s="12" t="s">
        <v>2116</v>
      </c>
      <c r="K719" s="12"/>
      <c r="L719" s="7"/>
      <c r="M719" s="25"/>
      <c r="N719" s="148"/>
      <c r="O719" s="148"/>
      <c r="P719" s="25"/>
      <c r="Q719" s="25"/>
      <c r="S719" s="14"/>
      <c r="T719" s="25" t="s">
        <v>23</v>
      </c>
    </row>
    <row r="720" spans="1:20" s="7" customFormat="1" ht="25.5" hidden="1" customHeight="1" x14ac:dyDescent="0.25">
      <c r="A720" s="11" t="s">
        <v>2117</v>
      </c>
      <c r="B720" s="11" t="s">
        <v>2118</v>
      </c>
      <c r="C720" s="12"/>
      <c r="D720" s="17" t="s">
        <v>226</v>
      </c>
      <c r="E720" s="9"/>
      <c r="F720" s="12"/>
      <c r="G720" s="17"/>
      <c r="H720" s="17"/>
      <c r="I720" s="12" t="s">
        <v>2119</v>
      </c>
      <c r="J720" s="12"/>
      <c r="K720" s="12"/>
      <c r="M720" s="25"/>
      <c r="N720" s="148"/>
      <c r="O720" s="148"/>
      <c r="P720" s="25"/>
      <c r="Q720" s="25"/>
      <c r="S720" s="14"/>
      <c r="T720" s="25" t="s">
        <v>23</v>
      </c>
    </row>
    <row r="721" spans="1:20" s="11" customFormat="1" ht="25.5" hidden="1" customHeight="1" x14ac:dyDescent="0.25">
      <c r="A721" s="11" t="s">
        <v>2120</v>
      </c>
      <c r="B721" s="11" t="s">
        <v>2118</v>
      </c>
      <c r="D721" s="20" t="s">
        <v>16</v>
      </c>
      <c r="E721" s="9"/>
      <c r="F721" s="11" t="s">
        <v>2121</v>
      </c>
      <c r="G721" s="20" t="s">
        <v>2122</v>
      </c>
      <c r="H721" s="20" t="s">
        <v>415</v>
      </c>
      <c r="I721" s="11" t="s">
        <v>2123</v>
      </c>
      <c r="K721" s="103" t="s">
        <v>73</v>
      </c>
      <c r="L721" s="14"/>
      <c r="M721" s="71"/>
      <c r="N721" s="148" t="s">
        <v>161</v>
      </c>
      <c r="O721" s="148"/>
      <c r="P721" s="25"/>
      <c r="Q721" s="25"/>
      <c r="S721" s="14"/>
      <c r="T721" s="25" t="s">
        <v>23</v>
      </c>
    </row>
    <row r="722" spans="1:20" s="11" customFormat="1" ht="22.5" hidden="1" customHeight="1" x14ac:dyDescent="0.25">
      <c r="A722" s="7" t="s">
        <v>2124</v>
      </c>
      <c r="B722" s="7" t="s">
        <v>2125</v>
      </c>
      <c r="C722" s="7"/>
      <c r="D722" s="25" t="s">
        <v>43</v>
      </c>
      <c r="E722" s="25"/>
      <c r="F722" s="7" t="s">
        <v>2126</v>
      </c>
      <c r="G722" s="25"/>
      <c r="H722" s="25" t="s">
        <v>2127</v>
      </c>
      <c r="I722" s="7" t="s">
        <v>2128</v>
      </c>
      <c r="J722" s="7"/>
      <c r="M722" s="20"/>
      <c r="N722" s="148"/>
      <c r="O722" s="148"/>
      <c r="P722" s="25"/>
      <c r="Q722" s="25"/>
      <c r="S722" s="14"/>
      <c r="T722" s="25" t="s">
        <v>23</v>
      </c>
    </row>
    <row r="723" spans="1:20" s="7" customFormat="1" ht="25.5" hidden="1" customHeight="1" x14ac:dyDescent="0.25">
      <c r="A723" s="7" t="s">
        <v>2129</v>
      </c>
      <c r="B723" s="12" t="s">
        <v>2130</v>
      </c>
      <c r="C723" s="12"/>
      <c r="D723" s="17" t="s">
        <v>43</v>
      </c>
      <c r="E723" s="9"/>
      <c r="F723" s="12" t="s">
        <v>303</v>
      </c>
      <c r="G723" s="17"/>
      <c r="H723" s="17"/>
      <c r="I723" s="12"/>
      <c r="J723" s="12"/>
      <c r="K723" s="103" t="s">
        <v>73</v>
      </c>
      <c r="L723" s="50"/>
      <c r="M723" s="140"/>
      <c r="N723" s="148" t="s">
        <v>161</v>
      </c>
      <c r="O723" s="148"/>
      <c r="P723" s="25"/>
      <c r="Q723" s="25"/>
      <c r="S723" s="14"/>
      <c r="T723" s="25" t="s">
        <v>23</v>
      </c>
    </row>
    <row r="724" spans="1:20" s="7" customFormat="1" ht="26.4" hidden="1" x14ac:dyDescent="0.25">
      <c r="A724" s="7" t="s">
        <v>2131</v>
      </c>
      <c r="B724" s="12" t="s">
        <v>2130</v>
      </c>
      <c r="C724" s="12"/>
      <c r="D724" s="17" t="s">
        <v>43</v>
      </c>
      <c r="E724" s="9"/>
      <c r="F724" s="12" t="s">
        <v>303</v>
      </c>
      <c r="G724" s="17"/>
      <c r="H724" s="17"/>
      <c r="I724" s="12"/>
      <c r="J724" s="12"/>
      <c r="K724" s="12"/>
      <c r="M724" s="25"/>
      <c r="N724" s="148"/>
      <c r="O724" s="148"/>
      <c r="P724" s="25"/>
      <c r="Q724" s="25"/>
      <c r="S724" s="14"/>
      <c r="T724" s="25" t="s">
        <v>23</v>
      </c>
    </row>
    <row r="725" spans="1:20" s="11" customFormat="1" ht="25.5" hidden="1" customHeight="1" x14ac:dyDescent="0.25">
      <c r="A725" s="11" t="s">
        <v>2132</v>
      </c>
      <c r="B725" s="12" t="s">
        <v>2133</v>
      </c>
      <c r="C725" s="12"/>
      <c r="D725" s="17" t="s">
        <v>16</v>
      </c>
      <c r="E725" s="9"/>
      <c r="F725" s="12" t="s">
        <v>2134</v>
      </c>
      <c r="G725" s="17" t="s">
        <v>158</v>
      </c>
      <c r="H725" s="17" t="s">
        <v>389</v>
      </c>
      <c r="I725" s="7"/>
      <c r="J725" s="12" t="s">
        <v>2135</v>
      </c>
      <c r="K725" s="12"/>
      <c r="L725" s="7"/>
      <c r="M725" s="25"/>
      <c r="N725" s="148"/>
      <c r="O725" s="148"/>
      <c r="P725" s="25"/>
      <c r="Q725" s="25"/>
      <c r="S725" s="14"/>
      <c r="T725" s="25" t="s">
        <v>23</v>
      </c>
    </row>
    <row r="726" spans="1:20" s="7" customFormat="1" ht="25.5" customHeight="1" x14ac:dyDescent="0.25">
      <c r="A726" s="16" t="s">
        <v>2136</v>
      </c>
      <c r="B726" s="16" t="s">
        <v>2137</v>
      </c>
      <c r="C726" s="16"/>
      <c r="D726" s="17" t="s">
        <v>43</v>
      </c>
      <c r="E726" s="9">
        <v>3</v>
      </c>
      <c r="F726" s="12" t="s">
        <v>36</v>
      </c>
      <c r="G726" s="17"/>
      <c r="H726" s="17" t="s">
        <v>247</v>
      </c>
      <c r="I726" s="12"/>
      <c r="J726" s="12"/>
      <c r="K726" s="103" t="s">
        <v>73</v>
      </c>
      <c r="L726" s="14"/>
      <c r="M726" s="25" t="s">
        <v>12</v>
      </c>
      <c r="N726" s="148"/>
      <c r="O726" s="148"/>
      <c r="P726" s="25"/>
      <c r="Q726" s="25"/>
      <c r="T726" s="25" t="s">
        <v>23</v>
      </c>
    </row>
    <row r="727" spans="1:20" s="7" customFormat="1" ht="25.5" hidden="1" customHeight="1" x14ac:dyDescent="0.25">
      <c r="A727" s="16" t="s">
        <v>2138</v>
      </c>
      <c r="B727" s="16" t="s">
        <v>2139</v>
      </c>
      <c r="C727" s="16"/>
      <c r="D727" s="17" t="s">
        <v>16</v>
      </c>
      <c r="E727" s="9"/>
      <c r="F727" s="12" t="s">
        <v>2140</v>
      </c>
      <c r="G727" s="17"/>
      <c r="H727" s="17" t="s">
        <v>276</v>
      </c>
      <c r="I727" s="12" t="s">
        <v>2141</v>
      </c>
      <c r="J727" s="12"/>
      <c r="K727" s="12"/>
      <c r="M727" s="25" t="s">
        <v>12</v>
      </c>
      <c r="N727" s="148"/>
      <c r="O727" s="148"/>
      <c r="P727" s="25"/>
      <c r="Q727" s="25"/>
      <c r="T727" s="25" t="s">
        <v>23</v>
      </c>
    </row>
    <row r="728" spans="1:20" s="11" customFormat="1" ht="25.5" hidden="1" customHeight="1" x14ac:dyDescent="0.25">
      <c r="A728" s="7" t="s">
        <v>2142</v>
      </c>
      <c r="B728" s="16" t="s">
        <v>2137</v>
      </c>
      <c r="C728" s="16"/>
      <c r="D728" s="17" t="s">
        <v>43</v>
      </c>
      <c r="E728" s="9"/>
      <c r="F728" s="12" t="s">
        <v>469</v>
      </c>
      <c r="G728" s="17" t="s">
        <v>2143</v>
      </c>
      <c r="H728" s="17" t="s">
        <v>276</v>
      </c>
      <c r="I728" s="12" t="s">
        <v>2144</v>
      </c>
      <c r="J728" s="12"/>
      <c r="K728" s="12"/>
      <c r="L728" s="7"/>
      <c r="M728" s="25"/>
      <c r="N728" s="148"/>
      <c r="O728" s="148"/>
      <c r="P728" s="25"/>
      <c r="Q728" s="25"/>
      <c r="S728" s="14"/>
      <c r="T728" s="25" t="s">
        <v>23</v>
      </c>
    </row>
    <row r="729" spans="1:20" ht="37.5" customHeight="1" x14ac:dyDescent="0.25">
      <c r="A729" s="26" t="s">
        <v>2145</v>
      </c>
      <c r="B729" s="11" t="s">
        <v>2137</v>
      </c>
      <c r="C729" s="11"/>
      <c r="D729" s="20" t="s">
        <v>43</v>
      </c>
      <c r="E729" s="20">
        <v>9</v>
      </c>
      <c r="F729" s="7" t="s">
        <v>2146</v>
      </c>
      <c r="G729" s="20" t="s">
        <v>134</v>
      </c>
      <c r="H729" s="20" t="s">
        <v>285</v>
      </c>
      <c r="I729" s="11" t="s">
        <v>2147</v>
      </c>
      <c r="J729" s="11" t="s">
        <v>2148</v>
      </c>
      <c r="K729" s="15" t="s">
        <v>2149</v>
      </c>
      <c r="L729" s="15" t="s">
        <v>2150</v>
      </c>
      <c r="M729" s="95"/>
      <c r="N729" s="148" t="s">
        <v>161</v>
      </c>
      <c r="P729" s="25"/>
      <c r="Q729" s="95"/>
      <c r="T729" s="25" t="s">
        <v>23</v>
      </c>
    </row>
    <row r="730" spans="1:20" s="7" customFormat="1" ht="25.5" hidden="1" customHeight="1" x14ac:dyDescent="0.25">
      <c r="A730" s="7" t="s">
        <v>2184</v>
      </c>
      <c r="B730" s="7" t="s">
        <v>2164</v>
      </c>
      <c r="D730" s="20" t="s">
        <v>43</v>
      </c>
      <c r="E730" s="25"/>
      <c r="F730" s="7" t="s">
        <v>2185</v>
      </c>
      <c r="G730" s="17" t="s">
        <v>139</v>
      </c>
      <c r="H730" s="25" t="s">
        <v>193</v>
      </c>
      <c r="I730" s="12" t="s">
        <v>2160</v>
      </c>
      <c r="K730" s="15"/>
      <c r="L730" s="15"/>
      <c r="M730" s="95"/>
      <c r="N730" s="148"/>
      <c r="O730" s="148"/>
      <c r="P730" s="25"/>
      <c r="Q730" s="25"/>
      <c r="T730" s="25" t="s">
        <v>23</v>
      </c>
    </row>
    <row r="731" spans="1:20" s="11" customFormat="1" ht="35.25" hidden="1" customHeight="1" x14ac:dyDescent="0.25">
      <c r="A731" s="26" t="s">
        <v>2151</v>
      </c>
      <c r="B731" s="11" t="s">
        <v>2152</v>
      </c>
      <c r="C731" s="11" t="s">
        <v>2153</v>
      </c>
      <c r="D731" s="20" t="s">
        <v>118</v>
      </c>
      <c r="E731" s="20"/>
      <c r="F731" s="7" t="s">
        <v>2154</v>
      </c>
      <c r="G731" s="20" t="s">
        <v>2155</v>
      </c>
      <c r="H731" s="20" t="s">
        <v>2156</v>
      </c>
      <c r="I731" s="11" t="s">
        <v>2157</v>
      </c>
      <c r="K731" s="15"/>
      <c r="L731" s="15"/>
      <c r="M731" s="95"/>
      <c r="N731" s="148"/>
      <c r="O731" s="148"/>
      <c r="P731" s="25"/>
      <c r="Q731" s="95"/>
      <c r="S731" s="13"/>
      <c r="T731" s="25" t="s">
        <v>23</v>
      </c>
    </row>
    <row r="732" spans="1:20" s="11" customFormat="1" ht="25.5" hidden="1" customHeight="1" x14ac:dyDescent="0.25">
      <c r="A732" s="111" t="s">
        <v>2158</v>
      </c>
      <c r="B732" s="12" t="s">
        <v>2159</v>
      </c>
      <c r="C732" s="12"/>
      <c r="D732" s="17" t="s">
        <v>43</v>
      </c>
      <c r="E732" s="9"/>
      <c r="F732" s="12"/>
      <c r="G732" s="17"/>
      <c r="H732" s="17"/>
      <c r="I732" s="12" t="s">
        <v>2160</v>
      </c>
      <c r="J732" s="12"/>
      <c r="K732" s="12"/>
      <c r="L732" s="14"/>
      <c r="M732" s="71"/>
      <c r="N732" s="148"/>
      <c r="O732" s="148"/>
      <c r="P732" s="25"/>
      <c r="Q732" s="25"/>
      <c r="S732" s="13"/>
      <c r="T732" s="25"/>
    </row>
    <row r="733" spans="1:20" s="7" customFormat="1" ht="25.5" hidden="1" customHeight="1" x14ac:dyDescent="0.25">
      <c r="A733" s="111" t="s">
        <v>2161</v>
      </c>
      <c r="B733" s="12" t="s">
        <v>2159</v>
      </c>
      <c r="C733" s="12"/>
      <c r="D733" s="17" t="s">
        <v>43</v>
      </c>
      <c r="E733" s="9"/>
      <c r="F733" s="12" t="s">
        <v>2162</v>
      </c>
      <c r="G733" s="17"/>
      <c r="H733" s="17"/>
      <c r="I733" s="12"/>
      <c r="J733" s="12"/>
      <c r="K733" s="12"/>
      <c r="L733" s="14"/>
      <c r="M733" s="71"/>
      <c r="N733" s="148"/>
      <c r="O733" s="148"/>
      <c r="P733" s="25"/>
      <c r="Q733" s="25"/>
      <c r="S733" s="14"/>
      <c r="T733" s="25" t="s">
        <v>23</v>
      </c>
    </row>
    <row r="734" spans="1:20" s="7" customFormat="1" ht="25.5" hidden="1" customHeight="1" x14ac:dyDescent="0.25">
      <c r="A734" s="111" t="s">
        <v>2163</v>
      </c>
      <c r="B734" s="11" t="s">
        <v>2164</v>
      </c>
      <c r="C734" s="11"/>
      <c r="D734" s="20" t="s">
        <v>43</v>
      </c>
      <c r="E734" s="9"/>
      <c r="F734" s="11" t="s">
        <v>2165</v>
      </c>
      <c r="G734" s="20"/>
      <c r="H734" s="20" t="s">
        <v>159</v>
      </c>
      <c r="I734" s="12" t="s">
        <v>2160</v>
      </c>
      <c r="J734" s="12"/>
      <c r="K734" s="103" t="s">
        <v>21</v>
      </c>
      <c r="L734" s="14" t="s">
        <v>73</v>
      </c>
      <c r="M734" s="71"/>
      <c r="N734" s="148"/>
      <c r="O734" s="148"/>
      <c r="P734" s="25"/>
      <c r="Q734" s="25"/>
      <c r="S734" s="14"/>
      <c r="T734" s="25"/>
    </row>
    <row r="735" spans="1:20" s="11" customFormat="1" ht="25.5" hidden="1" customHeight="1" x14ac:dyDescent="0.25">
      <c r="A735" s="240" t="s">
        <v>2166</v>
      </c>
      <c r="B735" s="240" t="s">
        <v>2164</v>
      </c>
      <c r="C735" s="240"/>
      <c r="D735" s="241" t="s">
        <v>43</v>
      </c>
      <c r="E735" s="9"/>
      <c r="F735" s="12" t="s">
        <v>2167</v>
      </c>
      <c r="G735" s="17"/>
      <c r="H735" s="17"/>
      <c r="I735" s="12" t="s">
        <v>2160</v>
      </c>
      <c r="J735" s="12"/>
      <c r="K735" s="12"/>
      <c r="L735" s="14"/>
      <c r="M735" s="71"/>
      <c r="N735" s="148"/>
      <c r="O735" s="148"/>
      <c r="P735" s="25"/>
      <c r="Q735" s="20"/>
      <c r="S735" s="7"/>
      <c r="T735" s="25" t="s">
        <v>23</v>
      </c>
    </row>
    <row r="736" spans="1:20" s="7" customFormat="1" ht="28.5" customHeight="1" x14ac:dyDescent="0.25">
      <c r="A736" s="7" t="s">
        <v>5135</v>
      </c>
      <c r="B736" s="11" t="s">
        <v>2164</v>
      </c>
      <c r="C736" s="11"/>
      <c r="D736" s="20" t="s">
        <v>43</v>
      </c>
      <c r="E736" s="9">
        <f>19+21</f>
        <v>40</v>
      </c>
      <c r="F736" s="11" t="s">
        <v>2168</v>
      </c>
      <c r="G736" s="20" t="s">
        <v>1582</v>
      </c>
      <c r="H736" s="20" t="s">
        <v>113</v>
      </c>
      <c r="I736" s="12" t="s">
        <v>2160</v>
      </c>
      <c r="J736" s="12"/>
      <c r="K736" s="103" t="s">
        <v>73</v>
      </c>
      <c r="L736" s="13"/>
      <c r="M736" s="67"/>
      <c r="N736" s="148"/>
      <c r="O736" s="148"/>
      <c r="P736" s="25"/>
      <c r="Q736" s="25"/>
      <c r="S736" s="14"/>
      <c r="T736" s="25" t="s">
        <v>23</v>
      </c>
    </row>
    <row r="737" spans="1:20" s="7" customFormat="1" ht="32.4" customHeight="1" x14ac:dyDescent="0.25">
      <c r="A737" s="11" t="s">
        <v>2169</v>
      </c>
      <c r="B737" s="12" t="s">
        <v>2159</v>
      </c>
      <c r="C737" s="12"/>
      <c r="D737" s="17" t="s">
        <v>43</v>
      </c>
      <c r="E737" s="9">
        <v>1</v>
      </c>
      <c r="F737" s="12" t="s">
        <v>2170</v>
      </c>
      <c r="G737" s="20" t="s">
        <v>341</v>
      </c>
      <c r="H737" s="17" t="s">
        <v>691</v>
      </c>
      <c r="I737" s="12" t="s">
        <v>2160</v>
      </c>
      <c r="J737" s="12"/>
      <c r="K737" s="12"/>
      <c r="L737" s="14"/>
      <c r="M737" s="71"/>
      <c r="N737" s="148"/>
      <c r="O737" s="148"/>
      <c r="P737" s="25"/>
      <c r="Q737" s="25"/>
      <c r="T737" s="25" t="s">
        <v>23</v>
      </c>
    </row>
    <row r="738" spans="1:20" s="7" customFormat="1" ht="25.5" hidden="1" customHeight="1" x14ac:dyDescent="0.25">
      <c r="A738" s="11" t="s">
        <v>2171</v>
      </c>
      <c r="B738" s="12" t="s">
        <v>2159</v>
      </c>
      <c r="C738" s="12"/>
      <c r="D738" s="17" t="s">
        <v>43</v>
      </c>
      <c r="E738" s="9"/>
      <c r="F738" s="12" t="s">
        <v>2172</v>
      </c>
      <c r="G738" s="17" t="s">
        <v>205</v>
      </c>
      <c r="H738" s="17" t="s">
        <v>1335</v>
      </c>
      <c r="I738" s="12" t="s">
        <v>2160</v>
      </c>
      <c r="J738" s="12"/>
      <c r="K738" s="103" t="s">
        <v>73</v>
      </c>
      <c r="L738" s="50"/>
      <c r="M738" s="25"/>
      <c r="N738" s="148"/>
      <c r="O738" s="148"/>
      <c r="P738" s="25"/>
      <c r="Q738" s="20"/>
      <c r="T738" s="25" t="s">
        <v>23</v>
      </c>
    </row>
    <row r="739" spans="1:20" s="7" customFormat="1" ht="25.5" hidden="1" customHeight="1" x14ac:dyDescent="0.25">
      <c r="A739" s="240" t="s">
        <v>2173</v>
      </c>
      <c r="B739" s="240" t="s">
        <v>2164</v>
      </c>
      <c r="C739" s="240"/>
      <c r="D739" s="241" t="s">
        <v>43</v>
      </c>
      <c r="E739" s="9"/>
      <c r="F739" s="12" t="s">
        <v>306</v>
      </c>
      <c r="G739" s="17"/>
      <c r="H739" s="17"/>
      <c r="I739" s="12" t="s">
        <v>2160</v>
      </c>
      <c r="J739" s="12"/>
      <c r="K739" s="12"/>
      <c r="L739" s="14"/>
      <c r="M739" s="71"/>
      <c r="N739" s="148"/>
      <c r="O739" s="148"/>
      <c r="P739" s="25"/>
      <c r="Q739" s="25"/>
      <c r="T739" s="25" t="s">
        <v>23</v>
      </c>
    </row>
    <row r="740" spans="1:20" s="7" customFormat="1" ht="27.9" customHeight="1" x14ac:dyDescent="0.25">
      <c r="A740" s="11" t="s">
        <v>2174</v>
      </c>
      <c r="B740" s="12" t="s">
        <v>2175</v>
      </c>
      <c r="C740" s="12"/>
      <c r="D740" s="17" t="s">
        <v>43</v>
      </c>
      <c r="E740" s="9">
        <v>25</v>
      </c>
      <c r="F740" s="42" t="s">
        <v>2176</v>
      </c>
      <c r="G740" s="17"/>
      <c r="H740" s="17" t="s">
        <v>518</v>
      </c>
      <c r="I740" s="12" t="s">
        <v>2160</v>
      </c>
      <c r="J740" s="12" t="s">
        <v>2177</v>
      </c>
      <c r="K740" s="103" t="s">
        <v>21</v>
      </c>
      <c r="L740" s="14"/>
      <c r="M740" s="71"/>
      <c r="N740" s="148"/>
      <c r="O740" s="148"/>
      <c r="P740" s="25"/>
      <c r="Q740" s="25"/>
      <c r="T740" s="25" t="s">
        <v>23</v>
      </c>
    </row>
    <row r="741" spans="1:20" s="7" customFormat="1" ht="30.6" customHeight="1" x14ac:dyDescent="0.25">
      <c r="A741" s="240" t="s">
        <v>5239</v>
      </c>
      <c r="B741" s="240" t="s">
        <v>2164</v>
      </c>
      <c r="C741" s="12" t="s">
        <v>3</v>
      </c>
      <c r="D741" s="17" t="s">
        <v>43</v>
      </c>
      <c r="E741" s="9">
        <v>6</v>
      </c>
      <c r="F741" s="263" t="s">
        <v>1794</v>
      </c>
      <c r="G741" s="17" t="s">
        <v>1582</v>
      </c>
      <c r="H741" s="72" t="s">
        <v>1335</v>
      </c>
      <c r="I741" s="12" t="s">
        <v>2160</v>
      </c>
      <c r="J741" s="12"/>
      <c r="K741" s="103"/>
      <c r="L741" s="14"/>
      <c r="M741" s="71"/>
      <c r="N741" s="258"/>
      <c r="O741" s="258"/>
      <c r="P741" s="25"/>
      <c r="Q741" s="25"/>
      <c r="T741" s="25"/>
    </row>
    <row r="742" spans="1:20" s="11" customFormat="1" ht="27" customHeight="1" x14ac:dyDescent="0.25">
      <c r="A742" s="11" t="s">
        <v>2178</v>
      </c>
      <c r="B742" s="11" t="s">
        <v>2164</v>
      </c>
      <c r="D742" s="20" t="s">
        <v>43</v>
      </c>
      <c r="E742" s="9">
        <v>10</v>
      </c>
      <c r="F742" s="11" t="s">
        <v>2179</v>
      </c>
      <c r="G742" s="20"/>
      <c r="H742" s="20" t="s">
        <v>159</v>
      </c>
      <c r="I742" s="12" t="s">
        <v>2160</v>
      </c>
      <c r="J742" s="12"/>
      <c r="K742" s="103" t="s">
        <v>73</v>
      </c>
      <c r="L742" s="14"/>
      <c r="M742" s="53"/>
      <c r="N742" s="148"/>
      <c r="O742" s="148"/>
      <c r="P742" s="25"/>
      <c r="Q742" s="25"/>
      <c r="S742" s="13"/>
      <c r="T742" s="25" t="s">
        <v>23</v>
      </c>
    </row>
    <row r="743" spans="1:20" s="11" customFormat="1" ht="25.5" hidden="1" customHeight="1" x14ac:dyDescent="0.25">
      <c r="A743" s="7" t="s">
        <v>2180</v>
      </c>
      <c r="B743" s="7" t="s">
        <v>2164</v>
      </c>
      <c r="C743" s="7"/>
      <c r="D743" s="20" t="s">
        <v>43</v>
      </c>
      <c r="E743" s="25"/>
      <c r="F743" s="7" t="s">
        <v>2181</v>
      </c>
      <c r="G743" s="17" t="s">
        <v>77</v>
      </c>
      <c r="H743" s="25" t="s">
        <v>2182</v>
      </c>
      <c r="I743" s="12" t="s">
        <v>2160</v>
      </c>
      <c r="J743" s="7" t="s">
        <v>2183</v>
      </c>
      <c r="K743" s="15" t="s">
        <v>73</v>
      </c>
      <c r="L743" s="15" t="s">
        <v>73</v>
      </c>
      <c r="M743" s="95"/>
      <c r="N743" s="242"/>
      <c r="O743" s="242"/>
      <c r="P743" s="25"/>
      <c r="Q743" s="25"/>
      <c r="S743" s="13"/>
      <c r="T743" s="25"/>
    </row>
    <row r="744" spans="1:20" s="11" customFormat="1" ht="25.5" customHeight="1" x14ac:dyDescent="0.25">
      <c r="A744" s="7" t="s">
        <v>5144</v>
      </c>
      <c r="B744" s="7" t="s">
        <v>2164</v>
      </c>
      <c r="C744" s="7" t="s">
        <v>3</v>
      </c>
      <c r="D744" s="20" t="s">
        <v>43</v>
      </c>
      <c r="E744" s="25">
        <v>8</v>
      </c>
      <c r="F744" s="245" t="s">
        <v>5145</v>
      </c>
      <c r="G744" s="245" t="s">
        <v>815</v>
      </c>
      <c r="H744" s="245" t="s">
        <v>351</v>
      </c>
      <c r="I744" s="245" t="s">
        <v>5146</v>
      </c>
      <c r="J744" s="7"/>
      <c r="K744" s="15"/>
      <c r="L744" s="15"/>
      <c r="M744" s="95"/>
      <c r="N744" s="148"/>
      <c r="O744" s="148"/>
      <c r="P744" s="25"/>
      <c r="Q744" s="25"/>
      <c r="S744" s="13"/>
      <c r="T744" s="25"/>
    </row>
    <row r="745" spans="1:20" s="7" customFormat="1" ht="25.5" hidden="1" customHeight="1" x14ac:dyDescent="0.25">
      <c r="A745" s="11" t="s">
        <v>2186</v>
      </c>
      <c r="B745" s="11" t="s">
        <v>2159</v>
      </c>
      <c r="C745" s="11"/>
      <c r="D745" s="20" t="s">
        <v>43</v>
      </c>
      <c r="E745" s="9"/>
      <c r="F745" s="11" t="s">
        <v>2187</v>
      </c>
      <c r="G745" s="20" t="s">
        <v>815</v>
      </c>
      <c r="H745" s="20" t="s">
        <v>193</v>
      </c>
      <c r="I745" s="12" t="s">
        <v>2160</v>
      </c>
      <c r="J745" s="11"/>
      <c r="K745" s="12"/>
      <c r="L745" s="14"/>
      <c r="M745" s="53"/>
      <c r="N745" s="148" t="s">
        <v>22</v>
      </c>
      <c r="O745" s="148"/>
      <c r="P745" s="25"/>
      <c r="Q745" s="25"/>
      <c r="T745" s="25" t="s">
        <v>23</v>
      </c>
    </row>
    <row r="746" spans="1:20" s="7" customFormat="1" ht="28.5" customHeight="1" x14ac:dyDescent="0.25">
      <c r="A746" s="26" t="s">
        <v>2186</v>
      </c>
      <c r="B746" s="74" t="s">
        <v>2159</v>
      </c>
      <c r="C746" s="74"/>
      <c r="D746" s="72" t="s">
        <v>43</v>
      </c>
      <c r="E746" s="75">
        <v>30</v>
      </c>
      <c r="F746" s="76" t="s">
        <v>303</v>
      </c>
      <c r="G746" s="72" t="s">
        <v>139</v>
      </c>
      <c r="H746" s="72" t="s">
        <v>1335</v>
      </c>
      <c r="I746" s="12" t="s">
        <v>2160</v>
      </c>
      <c r="J746" s="73"/>
      <c r="K746" s="73"/>
      <c r="L746" s="73"/>
      <c r="M746" s="4"/>
      <c r="N746" s="148" t="s">
        <v>22</v>
      </c>
      <c r="O746" s="148"/>
      <c r="P746" s="25"/>
      <c r="Q746" s="4"/>
      <c r="T746" s="25" t="s">
        <v>23</v>
      </c>
    </row>
    <row r="747" spans="1:20" s="7" customFormat="1" ht="25.5" hidden="1" customHeight="1" x14ac:dyDescent="0.25">
      <c r="A747" s="11" t="s">
        <v>2186</v>
      </c>
      <c r="B747" s="12" t="s">
        <v>2159</v>
      </c>
      <c r="C747" s="12"/>
      <c r="D747" s="17" t="s">
        <v>43</v>
      </c>
      <c r="E747" s="9"/>
      <c r="F747" s="12" t="s">
        <v>2188</v>
      </c>
      <c r="G747" s="17" t="s">
        <v>205</v>
      </c>
      <c r="H747" s="17" t="s">
        <v>1335</v>
      </c>
      <c r="I747" s="12" t="s">
        <v>2160</v>
      </c>
      <c r="J747" s="12"/>
      <c r="K747" s="103" t="s">
        <v>73</v>
      </c>
      <c r="L747" s="50"/>
      <c r="M747" s="82"/>
      <c r="N747" s="148" t="s">
        <v>22</v>
      </c>
      <c r="O747" s="148"/>
      <c r="P747" s="25"/>
      <c r="Q747" s="20"/>
      <c r="T747" s="25" t="s">
        <v>23</v>
      </c>
    </row>
    <row r="748" spans="1:20" s="7" customFormat="1" ht="26.4" hidden="1" x14ac:dyDescent="0.25">
      <c r="A748" s="11" t="s">
        <v>2189</v>
      </c>
      <c r="B748" s="12" t="s">
        <v>2159</v>
      </c>
      <c r="C748" s="12"/>
      <c r="D748" s="17" t="s">
        <v>43</v>
      </c>
      <c r="E748" s="9"/>
      <c r="F748" s="12" t="s">
        <v>2190</v>
      </c>
      <c r="G748" s="17"/>
      <c r="H748" s="17"/>
      <c r="I748" s="12" t="s">
        <v>2160</v>
      </c>
      <c r="J748" s="12"/>
      <c r="K748" s="12"/>
      <c r="L748" s="15"/>
      <c r="M748" s="54"/>
      <c r="N748" s="148" t="s">
        <v>22</v>
      </c>
      <c r="O748" s="148"/>
      <c r="P748" s="25"/>
      <c r="Q748" s="25"/>
      <c r="S748" s="13"/>
      <c r="T748" s="25" t="s">
        <v>23</v>
      </c>
    </row>
    <row r="749" spans="1:20" s="7" customFormat="1" ht="27" customHeight="1" x14ac:dyDescent="0.25">
      <c r="A749" s="11" t="s">
        <v>2189</v>
      </c>
      <c r="B749" s="12" t="s">
        <v>2159</v>
      </c>
      <c r="C749" s="12"/>
      <c r="D749" s="17" t="s">
        <v>43</v>
      </c>
      <c r="E749" s="9">
        <v>17</v>
      </c>
      <c r="F749" s="12" t="s">
        <v>5150</v>
      </c>
      <c r="G749" s="17" t="s">
        <v>815</v>
      </c>
      <c r="H749" s="17" t="s">
        <v>1335</v>
      </c>
      <c r="I749" s="12" t="s">
        <v>2160</v>
      </c>
      <c r="J749" s="12"/>
      <c r="K749" s="12"/>
      <c r="L749" s="50"/>
      <c r="M749" s="140"/>
      <c r="N749" s="148" t="s">
        <v>22</v>
      </c>
      <c r="O749" s="148"/>
      <c r="P749" s="25"/>
      <c r="Q749" s="25"/>
      <c r="T749" s="25" t="s">
        <v>23</v>
      </c>
    </row>
    <row r="750" spans="1:20" s="7" customFormat="1" ht="29.4" customHeight="1" x14ac:dyDescent="0.25">
      <c r="A750" s="11" t="s">
        <v>2189</v>
      </c>
      <c r="B750" s="12" t="s">
        <v>2159</v>
      </c>
      <c r="C750" s="12"/>
      <c r="D750" s="17" t="s">
        <v>43</v>
      </c>
      <c r="E750" s="9">
        <v>9</v>
      </c>
      <c r="F750" s="12" t="s">
        <v>5225</v>
      </c>
      <c r="G750" s="17" t="s">
        <v>139</v>
      </c>
      <c r="H750" s="17" t="s">
        <v>1335</v>
      </c>
      <c r="I750" s="12" t="s">
        <v>2160</v>
      </c>
      <c r="J750" s="12"/>
      <c r="K750" s="103" t="s">
        <v>21</v>
      </c>
      <c r="L750" s="15"/>
      <c r="M750" s="54"/>
      <c r="N750" s="148" t="s">
        <v>22</v>
      </c>
      <c r="O750" s="148"/>
      <c r="P750" s="25"/>
      <c r="Q750" s="25"/>
      <c r="T750" s="25" t="s">
        <v>23</v>
      </c>
    </row>
    <row r="751" spans="1:20" s="7" customFormat="1" ht="26.25" customHeight="1" x14ac:dyDescent="0.25">
      <c r="A751" s="11" t="s">
        <v>2189</v>
      </c>
      <c r="B751" s="12" t="s">
        <v>2159</v>
      </c>
      <c r="C751" s="12" t="s">
        <v>3</v>
      </c>
      <c r="D751" s="17" t="s">
        <v>43</v>
      </c>
      <c r="E751" s="9">
        <v>6</v>
      </c>
      <c r="F751" s="12" t="s">
        <v>5175</v>
      </c>
      <c r="G751" s="17"/>
      <c r="H751" s="17"/>
      <c r="I751" s="12"/>
      <c r="J751" s="12"/>
      <c r="K751" s="103"/>
      <c r="L751" s="15"/>
      <c r="M751" s="54"/>
      <c r="N751" s="243"/>
      <c r="O751" s="243"/>
      <c r="P751" s="25"/>
      <c r="Q751" s="25"/>
      <c r="T751" s="25"/>
    </row>
    <row r="752" spans="1:20" s="7" customFormat="1" ht="26.4" hidden="1" x14ac:dyDescent="0.25">
      <c r="A752" s="7" t="s">
        <v>2191</v>
      </c>
      <c r="B752" s="7" t="s">
        <v>2159</v>
      </c>
      <c r="D752" s="20" t="s">
        <v>43</v>
      </c>
      <c r="E752" s="25"/>
      <c r="F752" s="7" t="s">
        <v>2192</v>
      </c>
      <c r="G752" s="20"/>
      <c r="H752" s="25" t="s">
        <v>276</v>
      </c>
      <c r="I752" s="12" t="s">
        <v>2160</v>
      </c>
      <c r="K752" s="11"/>
      <c r="L752" s="11"/>
      <c r="M752" s="20"/>
      <c r="N752" s="148"/>
      <c r="O752" s="148"/>
      <c r="P752" s="25"/>
      <c r="Q752" s="25"/>
      <c r="T752" s="25" t="s">
        <v>23</v>
      </c>
    </row>
    <row r="753" spans="1:20" s="7" customFormat="1" ht="25.5" customHeight="1" x14ac:dyDescent="0.25">
      <c r="A753" s="11" t="s">
        <v>2193</v>
      </c>
      <c r="B753" s="11" t="s">
        <v>2164</v>
      </c>
      <c r="C753" s="11"/>
      <c r="D753" s="20" t="s">
        <v>43</v>
      </c>
      <c r="E753" s="29">
        <v>10</v>
      </c>
      <c r="F753" s="12" t="s">
        <v>2194</v>
      </c>
      <c r="G753" s="17"/>
      <c r="H753" s="17" t="s">
        <v>1414</v>
      </c>
      <c r="I753" s="12" t="s">
        <v>2160</v>
      </c>
      <c r="J753" s="12"/>
      <c r="K753" s="103" t="s">
        <v>73</v>
      </c>
      <c r="L753" s="14"/>
      <c r="M753" s="71"/>
      <c r="N753" s="148"/>
      <c r="O753" s="148"/>
      <c r="P753" s="25"/>
      <c r="Q753" s="25"/>
      <c r="S753" s="13"/>
      <c r="T753" s="25" t="s">
        <v>23</v>
      </c>
    </row>
    <row r="754" spans="1:20" s="11" customFormat="1" ht="26.4" hidden="1" x14ac:dyDescent="0.25">
      <c r="A754" s="11" t="s">
        <v>2195</v>
      </c>
      <c r="B754" s="11" t="s">
        <v>2164</v>
      </c>
      <c r="D754" s="20" t="s">
        <v>43</v>
      </c>
      <c r="E754" s="29"/>
      <c r="F754" s="12" t="s">
        <v>2196</v>
      </c>
      <c r="G754" s="17"/>
      <c r="H754" s="17"/>
      <c r="I754" s="12" t="s">
        <v>2160</v>
      </c>
      <c r="J754" s="12"/>
      <c r="K754" s="12"/>
      <c r="L754" s="14"/>
      <c r="M754" s="71"/>
      <c r="N754" s="148"/>
      <c r="O754" s="148"/>
      <c r="P754" s="25"/>
      <c r="Q754" s="25"/>
      <c r="S754" s="13"/>
      <c r="T754" s="25" t="s">
        <v>23</v>
      </c>
    </row>
    <row r="755" spans="1:20" s="7" customFormat="1" ht="24.75" customHeight="1" x14ac:dyDescent="0.25">
      <c r="A755" s="11" t="s">
        <v>2197</v>
      </c>
      <c r="B755" s="12" t="s">
        <v>2198</v>
      </c>
      <c r="C755" s="12"/>
      <c r="D755" s="17" t="s">
        <v>16</v>
      </c>
      <c r="E755" s="9">
        <v>8</v>
      </c>
      <c r="F755" s="12" t="s">
        <v>296</v>
      </c>
      <c r="G755" s="17" t="s">
        <v>373</v>
      </c>
      <c r="H755" s="17" t="s">
        <v>374</v>
      </c>
      <c r="I755" s="12"/>
      <c r="J755" s="12"/>
      <c r="K755" s="103" t="s">
        <v>73</v>
      </c>
      <c r="L755" s="14" t="s">
        <v>73</v>
      </c>
      <c r="M755" s="71"/>
      <c r="N755" s="148" t="s">
        <v>161</v>
      </c>
      <c r="O755" s="148"/>
      <c r="P755" s="25"/>
      <c r="Q755" s="95"/>
      <c r="S755" s="14"/>
      <c r="T755" s="25" t="s">
        <v>23</v>
      </c>
    </row>
    <row r="756" spans="1:20" s="7" customFormat="1" ht="25.5" hidden="1" customHeight="1" x14ac:dyDescent="0.25">
      <c r="A756" s="11" t="s">
        <v>2199</v>
      </c>
      <c r="B756" s="12" t="s">
        <v>2200</v>
      </c>
      <c r="C756" s="12"/>
      <c r="D756" s="17" t="s">
        <v>59</v>
      </c>
      <c r="E756" s="9"/>
      <c r="F756" s="12" t="s">
        <v>36</v>
      </c>
      <c r="G756" s="17" t="s">
        <v>246</v>
      </c>
      <c r="H756" s="17" t="s">
        <v>703</v>
      </c>
      <c r="I756" s="12" t="s">
        <v>2201</v>
      </c>
      <c r="J756" s="12"/>
      <c r="K756" s="103" t="s">
        <v>73</v>
      </c>
      <c r="L756" s="14"/>
      <c r="M756" s="53"/>
      <c r="N756" s="148"/>
      <c r="O756" s="148"/>
      <c r="P756" s="25"/>
      <c r="Q756" s="25"/>
      <c r="T756" s="25" t="s">
        <v>23</v>
      </c>
    </row>
    <row r="757" spans="1:20" s="7" customFormat="1" ht="30.75" hidden="1" customHeight="1" x14ac:dyDescent="0.25">
      <c r="A757" s="11" t="s">
        <v>2202</v>
      </c>
      <c r="B757" s="12" t="s">
        <v>2203</v>
      </c>
      <c r="C757" s="12"/>
      <c r="D757" s="17" t="s">
        <v>59</v>
      </c>
      <c r="E757" s="9"/>
      <c r="F757" s="12" t="s">
        <v>2204</v>
      </c>
      <c r="G757" s="17" t="s">
        <v>246</v>
      </c>
      <c r="H757" s="17" t="s">
        <v>703</v>
      </c>
      <c r="I757" s="12" t="s">
        <v>2036</v>
      </c>
      <c r="J757" s="12"/>
      <c r="K757" s="12"/>
      <c r="L757" s="14"/>
      <c r="M757" s="71"/>
      <c r="N757" s="148"/>
      <c r="O757" s="148"/>
      <c r="P757" s="25"/>
      <c r="Q757" s="25"/>
      <c r="T757" s="25" t="s">
        <v>23</v>
      </c>
    </row>
    <row r="758" spans="1:20" s="11" customFormat="1" ht="26.4" hidden="1" x14ac:dyDescent="0.25">
      <c r="A758" s="11" t="s">
        <v>2205</v>
      </c>
      <c r="B758" s="12" t="s">
        <v>2206</v>
      </c>
      <c r="C758" s="12"/>
      <c r="D758" s="17" t="s">
        <v>59</v>
      </c>
      <c r="E758" s="9"/>
      <c r="F758" s="12" t="s">
        <v>2207</v>
      </c>
      <c r="G758" s="17" t="s">
        <v>246</v>
      </c>
      <c r="H758" s="17" t="s">
        <v>703</v>
      </c>
      <c r="I758" s="12" t="s">
        <v>2201</v>
      </c>
      <c r="J758" s="12"/>
      <c r="K758" s="103" t="s">
        <v>73</v>
      </c>
      <c r="L758" s="103" t="s">
        <v>73</v>
      </c>
      <c r="M758" s="71"/>
      <c r="N758" s="148"/>
      <c r="O758" s="148"/>
      <c r="P758" s="25"/>
      <c r="Q758" s="25"/>
      <c r="S758" s="7"/>
      <c r="T758" s="25" t="s">
        <v>23</v>
      </c>
    </row>
    <row r="759" spans="1:20" s="7" customFormat="1" ht="26.4" hidden="1" x14ac:dyDescent="0.25">
      <c r="A759" s="11" t="s">
        <v>2208</v>
      </c>
      <c r="B759" s="12" t="s">
        <v>2203</v>
      </c>
      <c r="C759" s="12"/>
      <c r="D759" s="17" t="s">
        <v>59</v>
      </c>
      <c r="E759" s="9"/>
      <c r="F759" s="12" t="s">
        <v>503</v>
      </c>
      <c r="G759" s="17" t="s">
        <v>246</v>
      </c>
      <c r="H759" s="17" t="s">
        <v>703</v>
      </c>
      <c r="I759" s="12" t="s">
        <v>2036</v>
      </c>
      <c r="J759" s="12"/>
      <c r="L759" s="14"/>
      <c r="M759" s="71"/>
      <c r="N759" s="148"/>
      <c r="O759" s="148"/>
      <c r="P759" s="25"/>
      <c r="Q759" s="25"/>
      <c r="T759" s="25" t="s">
        <v>23</v>
      </c>
    </row>
    <row r="760" spans="1:20" s="7" customFormat="1" ht="25.5" hidden="1" customHeight="1" x14ac:dyDescent="0.25">
      <c r="A760" s="11" t="s">
        <v>2209</v>
      </c>
      <c r="B760" s="12" t="s">
        <v>2210</v>
      </c>
      <c r="C760" s="12"/>
      <c r="D760" s="17" t="s">
        <v>59</v>
      </c>
      <c r="E760" s="9"/>
      <c r="F760" s="12" t="s">
        <v>2211</v>
      </c>
      <c r="G760" s="17" t="s">
        <v>246</v>
      </c>
      <c r="H760" s="17" t="s">
        <v>703</v>
      </c>
      <c r="I760" s="12" t="s">
        <v>2212</v>
      </c>
      <c r="J760" s="12"/>
      <c r="K760" s="103" t="s">
        <v>21</v>
      </c>
      <c r="L760" s="14"/>
      <c r="M760" s="71"/>
      <c r="N760" s="148"/>
      <c r="O760" s="148"/>
      <c r="P760" s="25"/>
      <c r="Q760" s="51"/>
      <c r="S760" s="14"/>
      <c r="T760" s="25" t="s">
        <v>23</v>
      </c>
    </row>
    <row r="761" spans="1:20" s="7" customFormat="1" ht="27" hidden="1" customHeight="1" x14ac:dyDescent="0.25">
      <c r="A761" s="11" t="s">
        <v>2213</v>
      </c>
      <c r="B761" s="12" t="s">
        <v>2210</v>
      </c>
      <c r="C761" s="12"/>
      <c r="D761" s="17" t="s">
        <v>59</v>
      </c>
      <c r="E761" s="9"/>
      <c r="F761" s="12" t="s">
        <v>2214</v>
      </c>
      <c r="G761" s="17" t="s">
        <v>246</v>
      </c>
      <c r="H761" s="17" t="s">
        <v>703</v>
      </c>
      <c r="I761" s="12" t="s">
        <v>2212</v>
      </c>
      <c r="J761" s="12"/>
      <c r="K761" s="103" t="s">
        <v>21</v>
      </c>
      <c r="L761" s="14"/>
      <c r="M761" s="71"/>
      <c r="N761" s="148"/>
      <c r="O761" s="148"/>
      <c r="P761" s="25"/>
      <c r="S761" s="14"/>
      <c r="T761" s="25" t="s">
        <v>23</v>
      </c>
    </row>
    <row r="762" spans="1:20" s="7" customFormat="1" ht="27" customHeight="1" x14ac:dyDescent="0.25">
      <c r="A762" s="7" t="s">
        <v>5213</v>
      </c>
      <c r="B762" s="11" t="s">
        <v>2216</v>
      </c>
      <c r="C762" s="12" t="s">
        <v>3</v>
      </c>
      <c r="D762" s="45" t="s">
        <v>43</v>
      </c>
      <c r="E762" s="9">
        <v>3</v>
      </c>
      <c r="F762" s="12" t="s">
        <v>5214</v>
      </c>
      <c r="G762" s="17"/>
      <c r="H762" s="17" t="s">
        <v>276</v>
      </c>
      <c r="I762" s="44" t="s">
        <v>1960</v>
      </c>
      <c r="J762" s="12"/>
      <c r="K762" s="103"/>
      <c r="L762" s="14"/>
      <c r="M762" s="71"/>
      <c r="N762" s="255"/>
      <c r="O762" s="255"/>
      <c r="P762" s="25"/>
      <c r="S762" s="14"/>
      <c r="T762" s="25"/>
    </row>
    <row r="763" spans="1:20" s="7" customFormat="1" ht="35.1" hidden="1" customHeight="1" x14ac:dyDescent="0.25">
      <c r="A763" s="7" t="s">
        <v>2219</v>
      </c>
      <c r="B763" s="11" t="s">
        <v>2216</v>
      </c>
      <c r="C763" s="11"/>
      <c r="D763" s="45" t="s">
        <v>43</v>
      </c>
      <c r="E763" s="45"/>
      <c r="F763" s="7" t="s">
        <v>2220</v>
      </c>
      <c r="G763" s="25"/>
      <c r="H763" s="47" t="s">
        <v>276</v>
      </c>
      <c r="I763" s="44" t="s">
        <v>1960</v>
      </c>
      <c r="J763" s="12"/>
      <c r="K763" s="12"/>
      <c r="L763" s="14"/>
      <c r="M763" s="71"/>
      <c r="N763" s="148"/>
      <c r="O763" s="148"/>
      <c r="P763" s="25"/>
      <c r="Q763" s="25"/>
      <c r="S763" s="14"/>
      <c r="T763" s="25"/>
    </row>
    <row r="764" spans="1:20" s="7" customFormat="1" ht="25.5" hidden="1" customHeight="1" x14ac:dyDescent="0.25">
      <c r="A764" s="11" t="s">
        <v>2221</v>
      </c>
      <c r="B764" s="12" t="s">
        <v>2216</v>
      </c>
      <c r="C764" s="12"/>
      <c r="D764" s="17" t="s">
        <v>43</v>
      </c>
      <c r="E764" s="9"/>
      <c r="F764" s="12" t="s">
        <v>378</v>
      </c>
      <c r="G764" s="17"/>
      <c r="H764" s="17"/>
      <c r="I764" s="12"/>
      <c r="J764" s="12" t="s">
        <v>2222</v>
      </c>
      <c r="K764" s="12"/>
      <c r="L764" s="14"/>
      <c r="M764" s="71"/>
      <c r="N764" s="148"/>
      <c r="O764" s="148"/>
      <c r="P764" s="25"/>
      <c r="Q764" s="25"/>
      <c r="T764" s="25" t="s">
        <v>23</v>
      </c>
    </row>
    <row r="765" spans="1:20" s="7" customFormat="1" ht="52.8" hidden="1" x14ac:dyDescent="0.25">
      <c r="A765" s="11" t="s">
        <v>2215</v>
      </c>
      <c r="B765" s="12" t="s">
        <v>2216</v>
      </c>
      <c r="C765" s="11" t="s">
        <v>3</v>
      </c>
      <c r="D765" s="17" t="s">
        <v>16</v>
      </c>
      <c r="E765" s="9"/>
      <c r="F765" s="12" t="s">
        <v>2217</v>
      </c>
      <c r="G765" s="17" t="s">
        <v>1496</v>
      </c>
      <c r="H765" s="17" t="s">
        <v>276</v>
      </c>
      <c r="I765" s="12" t="s">
        <v>2218</v>
      </c>
      <c r="J765" s="12"/>
      <c r="K765" s="103"/>
      <c r="L765" s="14"/>
      <c r="M765" s="71"/>
      <c r="N765" s="148"/>
      <c r="O765" s="148"/>
      <c r="P765" s="25"/>
      <c r="S765" s="51"/>
      <c r="T765" s="25" t="s">
        <v>23</v>
      </c>
    </row>
    <row r="766" spans="1:20" s="7" customFormat="1" ht="25.5" hidden="1" customHeight="1" x14ac:dyDescent="0.25">
      <c r="A766" s="11" t="s">
        <v>2223</v>
      </c>
      <c r="B766" s="12" t="s">
        <v>2224</v>
      </c>
      <c r="C766" s="12"/>
      <c r="D766" s="17" t="s">
        <v>43</v>
      </c>
      <c r="E766" s="9"/>
      <c r="F766" s="12" t="s">
        <v>2225</v>
      </c>
      <c r="G766" s="17" t="s">
        <v>77</v>
      </c>
      <c r="H766" s="17" t="s">
        <v>2226</v>
      </c>
      <c r="I766" s="12"/>
      <c r="J766" s="12"/>
      <c r="K766" s="12"/>
      <c r="L766" s="14"/>
      <c r="M766" s="71"/>
      <c r="N766" s="148"/>
      <c r="O766" s="148"/>
      <c r="P766" s="25"/>
      <c r="Q766" s="20"/>
      <c r="S766" s="14"/>
      <c r="T766" s="25" t="s">
        <v>23</v>
      </c>
    </row>
    <row r="767" spans="1:20" s="7" customFormat="1" ht="26.4" hidden="1" x14ac:dyDescent="0.25">
      <c r="A767" s="11" t="s">
        <v>2227</v>
      </c>
      <c r="B767" s="12" t="s">
        <v>2216</v>
      </c>
      <c r="C767" s="12"/>
      <c r="D767" s="17" t="s">
        <v>43</v>
      </c>
      <c r="E767" s="9"/>
      <c r="F767" s="12" t="s">
        <v>2228</v>
      </c>
      <c r="G767" s="17"/>
      <c r="H767" s="17" t="s">
        <v>113</v>
      </c>
      <c r="I767" s="12" t="s">
        <v>1211</v>
      </c>
      <c r="J767" s="12"/>
      <c r="K767" s="12"/>
      <c r="L767" s="14"/>
      <c r="M767" s="71"/>
      <c r="N767" s="148"/>
      <c r="O767" s="148"/>
      <c r="P767" s="25"/>
      <c r="S767" s="14"/>
      <c r="T767" s="25" t="s">
        <v>23</v>
      </c>
    </row>
    <row r="768" spans="1:20" s="11" customFormat="1" ht="25.5" hidden="1" customHeight="1" x14ac:dyDescent="0.25">
      <c r="A768" s="11" t="s">
        <v>2229</v>
      </c>
      <c r="B768" s="12" t="s">
        <v>2216</v>
      </c>
      <c r="C768" s="12"/>
      <c r="D768" s="17" t="s">
        <v>43</v>
      </c>
      <c r="E768" s="9"/>
      <c r="F768" s="12" t="s">
        <v>2230</v>
      </c>
      <c r="G768" s="17"/>
      <c r="H768" s="17" t="s">
        <v>3962</v>
      </c>
      <c r="I768" s="12"/>
      <c r="J768" s="12"/>
      <c r="K768" s="12"/>
      <c r="L768" s="14"/>
      <c r="M768" s="71"/>
      <c r="N768" s="148"/>
      <c r="O768" s="148"/>
      <c r="P768" s="25"/>
      <c r="Q768" s="7"/>
      <c r="S768" s="7"/>
      <c r="T768" s="25" t="s">
        <v>23</v>
      </c>
    </row>
    <row r="769" spans="1:20" s="11" customFormat="1" ht="46.5" customHeight="1" x14ac:dyDescent="0.25">
      <c r="A769" s="11" t="s">
        <v>5177</v>
      </c>
      <c r="B769" s="11" t="s">
        <v>5176</v>
      </c>
      <c r="C769" s="11" t="s">
        <v>3</v>
      </c>
      <c r="D769" s="17" t="s">
        <v>110</v>
      </c>
      <c r="E769" s="9">
        <v>3</v>
      </c>
      <c r="F769" s="12" t="s">
        <v>5178</v>
      </c>
      <c r="G769" s="17"/>
      <c r="H769" s="17"/>
      <c r="I769" s="12" t="s">
        <v>5179</v>
      </c>
      <c r="J769" s="12"/>
      <c r="K769" s="12"/>
      <c r="L769" s="14"/>
      <c r="M769" s="71"/>
      <c r="N769" s="243"/>
      <c r="O769" s="243"/>
      <c r="P769" s="25"/>
      <c r="Q769" s="7"/>
      <c r="S769" s="7"/>
      <c r="T769" s="25"/>
    </row>
    <row r="770" spans="1:20" s="7" customFormat="1" ht="26.4" hidden="1" x14ac:dyDescent="0.25">
      <c r="A770" s="11" t="s">
        <v>2231</v>
      </c>
      <c r="B770" s="12" t="s">
        <v>2216</v>
      </c>
      <c r="C770" s="12"/>
      <c r="D770" s="17" t="s">
        <v>43</v>
      </c>
      <c r="E770" s="9"/>
      <c r="F770" s="12"/>
      <c r="G770" s="17"/>
      <c r="H770" s="17"/>
      <c r="I770" s="12"/>
      <c r="J770" s="12"/>
      <c r="K770" s="12"/>
      <c r="L770" s="14"/>
      <c r="M770" s="71"/>
      <c r="N770" s="148"/>
      <c r="O770" s="148"/>
      <c r="P770" s="25"/>
      <c r="Q770" s="25"/>
      <c r="T770" s="25" t="s">
        <v>23</v>
      </c>
    </row>
    <row r="771" spans="1:20" s="7" customFormat="1" ht="25.5" hidden="1" customHeight="1" x14ac:dyDescent="0.25">
      <c r="A771" s="11" t="s">
        <v>2232</v>
      </c>
      <c r="B771" s="12" t="s">
        <v>2216</v>
      </c>
      <c r="C771" s="12"/>
      <c r="D771" s="17" t="s">
        <v>43</v>
      </c>
      <c r="E771" s="9"/>
      <c r="F771" s="12" t="s">
        <v>2233</v>
      </c>
      <c r="G771" s="17"/>
      <c r="H771" s="17"/>
      <c r="I771" s="12" t="s">
        <v>2234</v>
      </c>
      <c r="J771" s="12"/>
      <c r="K771" s="103" t="s">
        <v>179</v>
      </c>
      <c r="L771" s="14"/>
      <c r="M771" s="71"/>
      <c r="N771" s="148"/>
      <c r="O771" s="148"/>
      <c r="P771" s="25"/>
      <c r="Q771" s="25"/>
      <c r="S771" s="13"/>
      <c r="T771" s="25" t="s">
        <v>23</v>
      </c>
    </row>
    <row r="772" spans="1:20" s="7" customFormat="1" ht="26.4" hidden="1" x14ac:dyDescent="0.25">
      <c r="A772" s="11" t="s">
        <v>2235</v>
      </c>
      <c r="B772" s="12" t="s">
        <v>2216</v>
      </c>
      <c r="C772" s="12"/>
      <c r="D772" s="17" t="s">
        <v>43</v>
      </c>
      <c r="E772" s="9"/>
      <c r="F772" s="12" t="s">
        <v>2236</v>
      </c>
      <c r="G772" s="17"/>
      <c r="H772" s="17"/>
      <c r="J772" s="12"/>
      <c r="K772" s="12"/>
      <c r="L772" s="14"/>
      <c r="M772" s="71"/>
      <c r="N772" s="148"/>
      <c r="O772" s="148"/>
      <c r="P772" s="25"/>
      <c r="Q772" s="25"/>
      <c r="T772" s="25" t="s">
        <v>23</v>
      </c>
    </row>
    <row r="773" spans="1:20" s="7" customFormat="1" ht="26.4" hidden="1" x14ac:dyDescent="0.25">
      <c r="A773" s="11" t="s">
        <v>2237</v>
      </c>
      <c r="B773" s="12" t="s">
        <v>2216</v>
      </c>
      <c r="C773" s="12"/>
      <c r="D773" s="17" t="s">
        <v>43</v>
      </c>
      <c r="E773" s="9"/>
      <c r="F773" s="12" t="s">
        <v>2238</v>
      </c>
      <c r="G773" s="20" t="s">
        <v>766</v>
      </c>
      <c r="H773" s="17" t="s">
        <v>235</v>
      </c>
      <c r="I773" s="12" t="s">
        <v>2030</v>
      </c>
      <c r="J773" s="12"/>
      <c r="K773" s="12"/>
      <c r="L773" s="14"/>
      <c r="M773" s="71"/>
      <c r="N773" s="148"/>
      <c r="O773" s="148"/>
      <c r="P773" s="25"/>
      <c r="Q773" s="25"/>
      <c r="S773" s="14"/>
      <c r="T773" s="25" t="s">
        <v>23</v>
      </c>
    </row>
    <row r="774" spans="1:20" s="24" customFormat="1" ht="25.5" hidden="1" customHeight="1" x14ac:dyDescent="0.25">
      <c r="A774" s="11" t="s">
        <v>2239</v>
      </c>
      <c r="B774" s="44" t="s">
        <v>2240</v>
      </c>
      <c r="C774" s="12"/>
      <c r="D774" s="17" t="s">
        <v>43</v>
      </c>
      <c r="E774" s="9"/>
      <c r="F774" s="12" t="s">
        <v>2241</v>
      </c>
      <c r="G774" s="17" t="s">
        <v>77</v>
      </c>
      <c r="H774" s="17" t="s">
        <v>2242</v>
      </c>
      <c r="I774" s="12" t="s">
        <v>2243</v>
      </c>
      <c r="J774" s="12" t="s">
        <v>2244</v>
      </c>
      <c r="K774" s="103" t="s">
        <v>21</v>
      </c>
      <c r="L774" s="14"/>
      <c r="M774" s="71"/>
      <c r="N774" s="148"/>
      <c r="O774" s="148"/>
      <c r="P774" s="25"/>
      <c r="Q774" s="25"/>
      <c r="S774" s="102"/>
      <c r="T774" s="25" t="s">
        <v>23</v>
      </c>
    </row>
    <row r="775" spans="1:20" s="24" customFormat="1" ht="25.5" customHeight="1" x14ac:dyDescent="0.25">
      <c r="A775" s="11" t="s">
        <v>2245</v>
      </c>
      <c r="B775" s="12" t="s">
        <v>2216</v>
      </c>
      <c r="C775" s="12"/>
      <c r="D775" s="17" t="s">
        <v>43</v>
      </c>
      <c r="E775" s="9">
        <v>9</v>
      </c>
      <c r="F775" s="12"/>
      <c r="G775" s="17"/>
      <c r="H775" s="17"/>
      <c r="I775" s="7"/>
      <c r="J775" s="12"/>
      <c r="K775" s="12"/>
      <c r="L775" s="14"/>
      <c r="M775" s="71"/>
      <c r="N775" s="148"/>
      <c r="O775" s="148"/>
      <c r="P775" s="25"/>
      <c r="Q775" s="25"/>
      <c r="S775" s="102"/>
      <c r="T775" s="25"/>
    </row>
    <row r="776" spans="1:20" s="7" customFormat="1" ht="25.5" hidden="1" customHeight="1" x14ac:dyDescent="0.25">
      <c r="A776" s="11" t="s">
        <v>2246</v>
      </c>
      <c r="B776" s="12" t="s">
        <v>2216</v>
      </c>
      <c r="C776" s="12"/>
      <c r="D776" s="17" t="s">
        <v>43</v>
      </c>
      <c r="E776" s="9"/>
      <c r="F776" s="12" t="s">
        <v>2247</v>
      </c>
      <c r="G776" s="17" t="s">
        <v>1207</v>
      </c>
      <c r="H776" s="17"/>
      <c r="I776" s="12"/>
      <c r="J776" s="12"/>
      <c r="K776" s="12"/>
      <c r="L776" s="14"/>
      <c r="M776" s="53"/>
      <c r="N776" s="148"/>
      <c r="O776" s="148"/>
      <c r="P776" s="25"/>
      <c r="Q776" s="25"/>
      <c r="T776" s="25" t="s">
        <v>23</v>
      </c>
    </row>
    <row r="777" spans="1:20" s="7" customFormat="1" ht="25.5" customHeight="1" x14ac:dyDescent="0.25">
      <c r="A777" s="11" t="s">
        <v>2246</v>
      </c>
      <c r="B777" s="12" t="s">
        <v>2216</v>
      </c>
      <c r="C777" s="12"/>
      <c r="D777" s="17" t="s">
        <v>16</v>
      </c>
      <c r="E777" s="9">
        <v>9</v>
      </c>
      <c r="F777" s="12" t="s">
        <v>4558</v>
      </c>
      <c r="G777" s="17"/>
      <c r="H777" s="17"/>
      <c r="I777" s="12"/>
      <c r="J777" s="12"/>
      <c r="K777" s="12"/>
      <c r="L777" s="14"/>
      <c r="M777" s="53"/>
      <c r="N777" s="148"/>
      <c r="O777" s="148"/>
      <c r="P777" s="25"/>
      <c r="T777" s="25" t="s">
        <v>23</v>
      </c>
    </row>
    <row r="778" spans="1:20" s="7" customFormat="1" ht="25.5" customHeight="1" x14ac:dyDescent="0.25">
      <c r="A778" s="11" t="s">
        <v>2246</v>
      </c>
      <c r="B778" s="12" t="s">
        <v>2216</v>
      </c>
      <c r="C778" s="12"/>
      <c r="D778" s="17" t="s">
        <v>16</v>
      </c>
      <c r="E778" s="9">
        <v>7</v>
      </c>
      <c r="F778" s="12" t="s">
        <v>503</v>
      </c>
      <c r="G778" s="17"/>
      <c r="H778" s="17"/>
      <c r="I778" s="12"/>
      <c r="J778" s="12"/>
      <c r="K778" s="12"/>
      <c r="L778" s="14"/>
      <c r="M778" s="53"/>
      <c r="N778" s="258"/>
      <c r="O778" s="258"/>
      <c r="P778" s="25"/>
      <c r="T778" s="25"/>
    </row>
    <row r="779" spans="1:20" s="11" customFormat="1" ht="25.5" hidden="1" customHeight="1" x14ac:dyDescent="0.25">
      <c r="A779" s="11" t="s">
        <v>2246</v>
      </c>
      <c r="B779" s="12" t="s">
        <v>2216</v>
      </c>
      <c r="C779" s="12"/>
      <c r="D779" s="17" t="s">
        <v>43</v>
      </c>
      <c r="E779" s="9"/>
      <c r="F779" s="12" t="s">
        <v>2249</v>
      </c>
      <c r="G779" s="17"/>
      <c r="H779" s="17"/>
      <c r="I779" s="12"/>
      <c r="J779" s="12"/>
      <c r="K779" s="12"/>
      <c r="L779" s="14"/>
      <c r="M779" s="71"/>
      <c r="N779" s="148"/>
      <c r="O779" s="148"/>
      <c r="P779" s="25"/>
      <c r="Q779" s="25"/>
      <c r="S779" s="7"/>
      <c r="T779" s="25" t="s">
        <v>23</v>
      </c>
    </row>
    <row r="780" spans="1:20" s="11" customFormat="1" ht="25.5" hidden="1" customHeight="1" x14ac:dyDescent="0.25">
      <c r="A780" s="11" t="s">
        <v>2246</v>
      </c>
      <c r="B780" s="12" t="s">
        <v>2216</v>
      </c>
      <c r="C780" s="12"/>
      <c r="D780" s="17" t="s">
        <v>43</v>
      </c>
      <c r="E780" s="9"/>
      <c r="F780" s="12" t="s">
        <v>2250</v>
      </c>
      <c r="G780" s="17"/>
      <c r="H780" s="17"/>
      <c r="I780" s="12"/>
      <c r="J780" s="12"/>
      <c r="K780" s="12"/>
      <c r="L780" s="14"/>
      <c r="M780" s="71"/>
      <c r="N780" s="148"/>
      <c r="O780" s="148"/>
      <c r="P780" s="25"/>
      <c r="Q780" s="25"/>
      <c r="S780" s="7"/>
      <c r="T780" s="25"/>
    </row>
    <row r="781" spans="1:20" s="7" customFormat="1" ht="25.5" hidden="1" customHeight="1" x14ac:dyDescent="0.25">
      <c r="A781" s="11" t="s">
        <v>2251</v>
      </c>
      <c r="B781" s="12" t="s">
        <v>2216</v>
      </c>
      <c r="C781" s="12"/>
      <c r="D781" s="17" t="s">
        <v>43</v>
      </c>
      <c r="E781" s="9"/>
      <c r="F781" s="12" t="s">
        <v>2252</v>
      </c>
      <c r="G781" s="17"/>
      <c r="H781" s="17"/>
      <c r="I781" s="12"/>
      <c r="J781" s="12"/>
      <c r="K781" s="12"/>
      <c r="L781" s="14"/>
      <c r="M781" s="71"/>
      <c r="N781" s="148"/>
      <c r="O781" s="148"/>
      <c r="P781" s="25"/>
      <c r="Q781" s="25"/>
      <c r="T781" s="25" t="s">
        <v>23</v>
      </c>
    </row>
    <row r="782" spans="1:20" s="11" customFormat="1" ht="39.75" hidden="1" customHeight="1" x14ac:dyDescent="0.25">
      <c r="A782" s="11" t="s">
        <v>2253</v>
      </c>
      <c r="B782" s="12" t="s">
        <v>2254</v>
      </c>
      <c r="C782" s="12"/>
      <c r="D782" s="17" t="s">
        <v>16</v>
      </c>
      <c r="E782" s="9"/>
      <c r="F782" s="12" t="s">
        <v>781</v>
      </c>
      <c r="G782" s="17" t="s">
        <v>27</v>
      </c>
      <c r="H782" s="17" t="s">
        <v>1601</v>
      </c>
      <c r="I782" s="12" t="s">
        <v>2255</v>
      </c>
      <c r="J782" s="12"/>
      <c r="K782" s="12"/>
      <c r="L782" s="14"/>
      <c r="M782" s="71"/>
      <c r="N782" s="148"/>
      <c r="O782" s="148"/>
      <c r="P782" s="25"/>
      <c r="Q782" s="20"/>
      <c r="S782" s="14"/>
      <c r="T782" s="25" t="s">
        <v>23</v>
      </c>
    </row>
    <row r="783" spans="1:20" s="7" customFormat="1" ht="25.5" hidden="1" customHeight="1" x14ac:dyDescent="0.25">
      <c r="A783" s="11" t="s">
        <v>2256</v>
      </c>
      <c r="B783" s="12"/>
      <c r="C783" s="12"/>
      <c r="D783" s="17" t="s">
        <v>59</v>
      </c>
      <c r="E783" s="9"/>
      <c r="F783" s="12" t="s">
        <v>2257</v>
      </c>
      <c r="G783" s="17"/>
      <c r="H783" s="25"/>
      <c r="I783" s="12" t="s">
        <v>2258</v>
      </c>
      <c r="J783" s="12"/>
      <c r="K783" s="103" t="s">
        <v>179</v>
      </c>
      <c r="L783" s="14"/>
      <c r="M783" s="71"/>
      <c r="N783" s="148"/>
      <c r="O783" s="148"/>
      <c r="P783" s="25"/>
      <c r="Q783" s="25"/>
      <c r="S783" s="14"/>
      <c r="T783" s="25" t="s">
        <v>23</v>
      </c>
    </row>
    <row r="784" spans="1:20" s="7" customFormat="1" ht="25.5" hidden="1" customHeight="1" x14ac:dyDescent="0.25">
      <c r="A784" s="174" t="s">
        <v>2259</v>
      </c>
      <c r="B784" s="174" t="s">
        <v>2260</v>
      </c>
      <c r="C784" s="12"/>
      <c r="D784" s="17" t="s">
        <v>110</v>
      </c>
      <c r="E784" s="9"/>
      <c r="F784" s="174" t="s">
        <v>2261</v>
      </c>
      <c r="G784" s="45"/>
      <c r="H784" s="174" t="s">
        <v>177</v>
      </c>
      <c r="I784" s="174" t="s">
        <v>2262</v>
      </c>
      <c r="J784" s="12"/>
      <c r="K784" s="103"/>
      <c r="L784" s="14"/>
      <c r="M784" s="71"/>
      <c r="N784" s="148"/>
      <c r="O784" s="148"/>
      <c r="P784" s="25"/>
      <c r="Q784" s="25"/>
      <c r="T784" s="25" t="s">
        <v>23</v>
      </c>
    </row>
    <row r="785" spans="1:20" s="7" customFormat="1" ht="25.5" hidden="1" customHeight="1" x14ac:dyDescent="0.3">
      <c r="A785" s="174" t="s">
        <v>2263</v>
      </c>
      <c r="B785" s="174" t="s">
        <v>2260</v>
      </c>
      <c r="C785" s="12"/>
      <c r="D785" s="17" t="s">
        <v>110</v>
      </c>
      <c r="E785" s="9"/>
      <c r="F785" s="174" t="s">
        <v>2264</v>
      </c>
      <c r="G785" s="207"/>
      <c r="H785" s="174" t="s">
        <v>140</v>
      </c>
      <c r="I785" s="174" t="s">
        <v>2265</v>
      </c>
      <c r="J785" s="12"/>
      <c r="K785" s="103"/>
      <c r="M785" s="25"/>
      <c r="N785" s="148"/>
      <c r="O785" s="148"/>
      <c r="P785" s="25"/>
      <c r="Q785" s="25"/>
      <c r="T785" s="25" t="s">
        <v>23</v>
      </c>
    </row>
    <row r="786" spans="1:20" s="11" customFormat="1" ht="25.5" hidden="1" customHeight="1" x14ac:dyDescent="0.25">
      <c r="A786" s="56" t="s">
        <v>2266</v>
      </c>
      <c r="B786" s="56" t="s">
        <v>2267</v>
      </c>
      <c r="C786" s="56"/>
      <c r="D786" s="60" t="s">
        <v>110</v>
      </c>
      <c r="E786" s="60"/>
      <c r="F786" s="25"/>
      <c r="G786" s="60" t="s">
        <v>2268</v>
      </c>
      <c r="H786" s="60" t="s">
        <v>159</v>
      </c>
      <c r="I786" s="56" t="s">
        <v>2269</v>
      </c>
      <c r="J786" s="12"/>
      <c r="K786" s="103" t="s">
        <v>179</v>
      </c>
      <c r="L786" s="14"/>
      <c r="M786" s="71"/>
      <c r="N786" s="148"/>
      <c r="O786" s="148"/>
      <c r="P786" s="25"/>
      <c r="Q786" s="25"/>
      <c r="S786" s="7"/>
      <c r="T786" s="25" t="s">
        <v>23</v>
      </c>
    </row>
    <row r="787" spans="1:20" s="11" customFormat="1" ht="25.5" hidden="1" customHeight="1" x14ac:dyDescent="0.25">
      <c r="A787" s="40" t="s">
        <v>2270</v>
      </c>
      <c r="B787" s="40" t="s">
        <v>2271</v>
      </c>
      <c r="C787" s="40"/>
      <c r="D787" s="17" t="s">
        <v>110</v>
      </c>
      <c r="E787" s="9"/>
      <c r="F787" s="12" t="s">
        <v>2272</v>
      </c>
      <c r="G787" s="17" t="s">
        <v>139</v>
      </c>
      <c r="H787" s="17" t="s">
        <v>2273</v>
      </c>
      <c r="I787" s="12" t="s">
        <v>2274</v>
      </c>
      <c r="J787" s="12"/>
      <c r="K787" s="12"/>
      <c r="L787" s="14"/>
      <c r="M787" s="71"/>
      <c r="N787" s="148"/>
      <c r="O787" s="148"/>
      <c r="P787" s="25"/>
      <c r="Q787" s="25"/>
      <c r="S787" s="14"/>
      <c r="T787" s="25" t="s">
        <v>23</v>
      </c>
    </row>
    <row r="788" spans="1:20" s="7" customFormat="1" ht="25.5" hidden="1" customHeight="1" x14ac:dyDescent="0.25">
      <c r="A788" s="16" t="s">
        <v>2275</v>
      </c>
      <c r="B788" s="40" t="s">
        <v>2271</v>
      </c>
      <c r="C788" s="40"/>
      <c r="D788" s="17" t="s">
        <v>110</v>
      </c>
      <c r="E788" s="9"/>
      <c r="F788" s="12"/>
      <c r="G788" s="17"/>
      <c r="H788" s="17"/>
      <c r="I788" s="12"/>
      <c r="J788" s="12"/>
      <c r="K788" s="12"/>
      <c r="L788" s="14"/>
      <c r="M788" s="71"/>
      <c r="N788" s="148"/>
      <c r="O788" s="148"/>
      <c r="P788" s="25"/>
      <c r="Q788" s="25"/>
      <c r="T788" s="25" t="s">
        <v>23</v>
      </c>
    </row>
    <row r="789" spans="1:20" s="7" customFormat="1" ht="27.9" customHeight="1" x14ac:dyDescent="0.25">
      <c r="A789" s="16" t="s">
        <v>2276</v>
      </c>
      <c r="B789" s="40" t="s">
        <v>2271</v>
      </c>
      <c r="C789" s="40"/>
      <c r="D789" s="17" t="s">
        <v>110</v>
      </c>
      <c r="E789" s="9">
        <v>4</v>
      </c>
      <c r="F789" s="12" t="s">
        <v>2277</v>
      </c>
      <c r="G789" s="17" t="s">
        <v>205</v>
      </c>
      <c r="H789" s="17" t="s">
        <v>2273</v>
      </c>
      <c r="I789" s="12" t="s">
        <v>2278</v>
      </c>
      <c r="J789" s="12"/>
      <c r="K789" s="103" t="s">
        <v>179</v>
      </c>
      <c r="L789" s="14"/>
      <c r="M789" s="71"/>
      <c r="N789" s="148"/>
      <c r="O789" s="148"/>
      <c r="P789" s="25"/>
      <c r="T789" s="25" t="s">
        <v>23</v>
      </c>
    </row>
    <row r="790" spans="1:20" s="7" customFormat="1" ht="25.5" hidden="1" customHeight="1" x14ac:dyDescent="0.25">
      <c r="A790" s="16" t="s">
        <v>2279</v>
      </c>
      <c r="B790" s="40" t="s">
        <v>2271</v>
      </c>
      <c r="C790" s="40"/>
      <c r="D790" s="17" t="s">
        <v>110</v>
      </c>
      <c r="E790" s="9"/>
      <c r="F790" s="12"/>
      <c r="G790" s="17"/>
      <c r="H790" s="17"/>
      <c r="I790" s="12"/>
      <c r="J790" s="12" t="s">
        <v>2280</v>
      </c>
      <c r="K790" s="12"/>
      <c r="L790" s="14"/>
      <c r="M790" s="71"/>
      <c r="N790" s="148"/>
      <c r="O790" s="148"/>
      <c r="P790" s="25"/>
      <c r="T790" s="25" t="s">
        <v>23</v>
      </c>
    </row>
    <row r="791" spans="1:20" s="7" customFormat="1" ht="25.5" hidden="1" customHeight="1" x14ac:dyDescent="0.25">
      <c r="A791" s="189" t="s">
        <v>2281</v>
      </c>
      <c r="B791" s="174" t="s">
        <v>2282</v>
      </c>
      <c r="C791" s="40" t="s">
        <v>3</v>
      </c>
      <c r="D791" s="17" t="s">
        <v>59</v>
      </c>
      <c r="E791" s="9"/>
      <c r="F791" s="188" t="s">
        <v>2283</v>
      </c>
      <c r="G791" s="188" t="s">
        <v>2284</v>
      </c>
      <c r="H791" s="188" t="s">
        <v>177</v>
      </c>
      <c r="I791" s="188" t="s">
        <v>2285</v>
      </c>
      <c r="J791" s="12"/>
      <c r="K791" s="12"/>
      <c r="L791" s="14"/>
      <c r="M791" s="71"/>
      <c r="N791" s="148"/>
      <c r="O791" s="148"/>
      <c r="P791" s="25"/>
      <c r="T791" s="25"/>
    </row>
    <row r="792" spans="1:20" s="7" customFormat="1" ht="25.5" hidden="1" customHeight="1" x14ac:dyDescent="0.25">
      <c r="A792" s="16" t="s">
        <v>2286</v>
      </c>
      <c r="B792" s="40" t="s">
        <v>2271</v>
      </c>
      <c r="C792" s="40"/>
      <c r="D792" s="17" t="s">
        <v>110</v>
      </c>
      <c r="E792" s="9"/>
      <c r="F792" s="12" t="s">
        <v>2287</v>
      </c>
      <c r="G792" s="17" t="s">
        <v>77</v>
      </c>
      <c r="H792" s="17" t="s">
        <v>2273</v>
      </c>
      <c r="I792" s="12"/>
      <c r="J792" s="12"/>
      <c r="K792" s="12"/>
      <c r="L792" s="14"/>
      <c r="M792" s="71"/>
      <c r="N792" s="148"/>
      <c r="O792" s="148"/>
      <c r="P792" s="25"/>
      <c r="Q792" s="25"/>
      <c r="T792" s="25" t="s">
        <v>23</v>
      </c>
    </row>
    <row r="793" spans="1:20" s="7" customFormat="1" ht="39.75" hidden="1" customHeight="1" x14ac:dyDescent="0.25">
      <c r="A793" s="16" t="s">
        <v>2288</v>
      </c>
      <c r="B793" s="174" t="s">
        <v>2282</v>
      </c>
      <c r="C793" s="40" t="s">
        <v>3</v>
      </c>
      <c r="D793" s="17" t="s">
        <v>59</v>
      </c>
      <c r="E793" s="9"/>
      <c r="F793" s="174" t="s">
        <v>2289</v>
      </c>
      <c r="G793" s="17"/>
      <c r="H793" s="174" t="s">
        <v>618</v>
      </c>
      <c r="I793" s="174" t="s">
        <v>2290</v>
      </c>
      <c r="J793" s="174" t="s">
        <v>2291</v>
      </c>
      <c r="K793" s="12"/>
      <c r="L793" s="14"/>
      <c r="M793" s="71"/>
      <c r="N793" s="148"/>
      <c r="O793" s="148"/>
      <c r="P793" s="25"/>
      <c r="Q793" s="25"/>
      <c r="T793" s="25"/>
    </row>
    <row r="794" spans="1:20" s="7" customFormat="1" ht="39.75" hidden="1" customHeight="1" x14ac:dyDescent="0.25">
      <c r="A794" s="16" t="s">
        <v>2295</v>
      </c>
      <c r="B794" s="40" t="s">
        <v>2271</v>
      </c>
      <c r="C794" s="40"/>
      <c r="D794" s="28" t="s">
        <v>110</v>
      </c>
      <c r="E794" s="9"/>
      <c r="F794" s="12" t="s">
        <v>2296</v>
      </c>
      <c r="G794" s="17"/>
      <c r="H794" s="17"/>
      <c r="I794" s="12"/>
      <c r="J794" s="12"/>
      <c r="K794" s="103" t="s">
        <v>179</v>
      </c>
      <c r="L794" s="14"/>
      <c r="M794" s="71"/>
      <c r="N794" s="148"/>
      <c r="O794" s="148"/>
      <c r="P794" s="25"/>
      <c r="Q794" s="25"/>
      <c r="T794" s="25"/>
    </row>
    <row r="795" spans="1:20" s="7" customFormat="1" ht="25.5" hidden="1" customHeight="1" x14ac:dyDescent="0.25">
      <c r="A795" s="56" t="s">
        <v>2297</v>
      </c>
      <c r="B795" s="56" t="s">
        <v>2267</v>
      </c>
      <c r="C795" s="56"/>
      <c r="D795" s="60" t="s">
        <v>110</v>
      </c>
      <c r="E795" s="60"/>
      <c r="F795" s="43" t="s">
        <v>2298</v>
      </c>
      <c r="G795" s="60"/>
      <c r="H795" s="60" t="s">
        <v>177</v>
      </c>
      <c r="I795" s="56" t="s">
        <v>2299</v>
      </c>
      <c r="J795" s="12"/>
      <c r="K795" s="12"/>
      <c r="L795" s="14"/>
      <c r="M795" s="71"/>
      <c r="N795" s="148"/>
      <c r="O795" s="148"/>
      <c r="P795" s="25"/>
      <c r="Q795" s="25"/>
      <c r="T795" s="25" t="s">
        <v>23</v>
      </c>
    </row>
    <row r="796" spans="1:20" s="7" customFormat="1" ht="25.5" hidden="1" customHeight="1" x14ac:dyDescent="0.3">
      <c r="A796" s="16" t="s">
        <v>2292</v>
      </c>
      <c r="B796" s="40" t="s">
        <v>2271</v>
      </c>
      <c r="C796" s="40" t="s">
        <v>3</v>
      </c>
      <c r="D796" s="20" t="s">
        <v>110</v>
      </c>
      <c r="E796" s="9"/>
      <c r="F796" s="174" t="s">
        <v>2293</v>
      </c>
      <c r="G796" s="175"/>
      <c r="H796" s="174" t="s">
        <v>403</v>
      </c>
      <c r="I796" s="174" t="s">
        <v>2262</v>
      </c>
      <c r="J796" s="174" t="s">
        <v>2294</v>
      </c>
      <c r="K796" s="175"/>
      <c r="L796" s="14"/>
      <c r="M796" s="71"/>
      <c r="N796" s="148"/>
      <c r="O796" s="148"/>
      <c r="P796" s="25"/>
      <c r="Q796" s="25"/>
      <c r="T796" s="25" t="s">
        <v>23</v>
      </c>
    </row>
    <row r="797" spans="1:20" s="7" customFormat="1" ht="25.5" hidden="1" customHeight="1" x14ac:dyDescent="0.25">
      <c r="A797" s="16" t="s">
        <v>2300</v>
      </c>
      <c r="B797" s="11" t="s">
        <v>2267</v>
      </c>
      <c r="C797" s="11"/>
      <c r="D797" s="20" t="s">
        <v>110</v>
      </c>
      <c r="E797" s="9"/>
      <c r="F797" s="12" t="s">
        <v>2301</v>
      </c>
      <c r="G797" s="17"/>
      <c r="H797" s="17"/>
      <c r="I797" s="12"/>
      <c r="J797" s="12"/>
      <c r="K797" s="12"/>
      <c r="L797" s="14"/>
      <c r="M797" s="71"/>
      <c r="N797" s="148"/>
      <c r="O797" s="148"/>
      <c r="P797" s="25"/>
      <c r="Q797" s="25"/>
      <c r="T797" s="25" t="s">
        <v>23</v>
      </c>
    </row>
    <row r="798" spans="1:20" s="11" customFormat="1" ht="25.5" hidden="1" customHeight="1" x14ac:dyDescent="0.25">
      <c r="A798" s="11" t="s">
        <v>2302</v>
      </c>
      <c r="B798" s="11" t="s">
        <v>2267</v>
      </c>
      <c r="D798" s="20" t="s">
        <v>110</v>
      </c>
      <c r="E798" s="9"/>
      <c r="F798" s="188" t="s">
        <v>2303</v>
      </c>
      <c r="G798" s="188" t="s">
        <v>2284</v>
      </c>
      <c r="H798" s="188" t="s">
        <v>272</v>
      </c>
      <c r="I798" s="188" t="s">
        <v>2304</v>
      </c>
      <c r="J798" s="12" t="s">
        <v>2305</v>
      </c>
      <c r="K798" s="12"/>
      <c r="L798" s="14"/>
      <c r="M798" s="71"/>
      <c r="N798" s="148"/>
      <c r="O798" s="148"/>
      <c r="P798" s="25"/>
      <c r="Q798" s="25"/>
      <c r="S798" s="7"/>
      <c r="T798" s="25" t="s">
        <v>23</v>
      </c>
    </row>
    <row r="799" spans="1:20" s="7" customFormat="1" ht="25.5" hidden="1" customHeight="1" x14ac:dyDescent="0.25">
      <c r="A799" s="174" t="s">
        <v>2306</v>
      </c>
      <c r="B799" s="174" t="s">
        <v>2307</v>
      </c>
      <c r="C799" s="7" t="s">
        <v>3</v>
      </c>
      <c r="D799" s="174" t="s">
        <v>110</v>
      </c>
      <c r="E799" s="9"/>
      <c r="F799" s="174" t="s">
        <v>2308</v>
      </c>
      <c r="G799" s="17"/>
      <c r="H799" s="174" t="s">
        <v>2309</v>
      </c>
      <c r="I799" s="174" t="s">
        <v>2310</v>
      </c>
      <c r="J799" s="12"/>
      <c r="K799" s="12"/>
      <c r="L799" s="14"/>
      <c r="M799" s="71"/>
      <c r="N799" s="148"/>
      <c r="O799" s="148"/>
      <c r="P799" s="25"/>
      <c r="Q799" s="25"/>
      <c r="T799" s="25" t="s">
        <v>23</v>
      </c>
    </row>
    <row r="800" spans="1:20" s="7" customFormat="1" ht="25.5" customHeight="1" x14ac:dyDescent="0.25">
      <c r="A800" s="11" t="s">
        <v>2316</v>
      </c>
      <c r="B800" s="12" t="s">
        <v>2267</v>
      </c>
      <c r="C800" s="12"/>
      <c r="D800" s="17" t="s">
        <v>110</v>
      </c>
      <c r="E800" s="9">
        <v>4</v>
      </c>
      <c r="F800" s="12" t="s">
        <v>2317</v>
      </c>
      <c r="G800" s="17"/>
      <c r="H800" s="17" t="s">
        <v>710</v>
      </c>
      <c r="I800" s="12" t="s">
        <v>2318</v>
      </c>
      <c r="J800" s="12" t="s">
        <v>2315</v>
      </c>
      <c r="K800" s="103" t="s">
        <v>179</v>
      </c>
      <c r="L800" s="14"/>
      <c r="M800" s="71"/>
      <c r="N800" s="148"/>
      <c r="O800" s="148"/>
      <c r="P800" s="25"/>
      <c r="Q800" s="25"/>
      <c r="S800" s="14"/>
      <c r="T800" s="25" t="s">
        <v>23</v>
      </c>
    </row>
    <row r="801" spans="1:20" s="7" customFormat="1" ht="54.9" customHeight="1" x14ac:dyDescent="0.25">
      <c r="A801" s="11" t="s">
        <v>2319</v>
      </c>
      <c r="B801" s="12" t="s">
        <v>2267</v>
      </c>
      <c r="C801" s="12"/>
      <c r="D801" s="17" t="s">
        <v>110</v>
      </c>
      <c r="E801" s="9">
        <v>6</v>
      </c>
      <c r="F801" s="7" t="s">
        <v>2320</v>
      </c>
      <c r="G801" s="17" t="s">
        <v>77</v>
      </c>
      <c r="H801" s="17" t="s">
        <v>2321</v>
      </c>
      <c r="I801" s="42" t="s">
        <v>2322</v>
      </c>
      <c r="J801" s="12" t="s">
        <v>2315</v>
      </c>
      <c r="K801" s="103" t="s">
        <v>179</v>
      </c>
      <c r="L801" s="14"/>
      <c r="M801" s="71"/>
      <c r="N801" s="148"/>
      <c r="O801" s="148"/>
      <c r="P801" s="25"/>
      <c r="Q801" s="25"/>
      <c r="T801" s="25" t="s">
        <v>23</v>
      </c>
    </row>
    <row r="802" spans="1:20" s="7" customFormat="1" ht="25.5" hidden="1" customHeight="1" x14ac:dyDescent="0.25">
      <c r="A802" s="11" t="s">
        <v>2323</v>
      </c>
      <c r="B802" s="12" t="s">
        <v>2267</v>
      </c>
      <c r="C802" s="12"/>
      <c r="D802" s="17" t="s">
        <v>110</v>
      </c>
      <c r="E802" s="9"/>
      <c r="F802" s="7" t="s">
        <v>2324</v>
      </c>
      <c r="G802" s="17" t="s">
        <v>77</v>
      </c>
      <c r="H802" s="17" t="s">
        <v>2325</v>
      </c>
      <c r="I802" s="12" t="s">
        <v>2314</v>
      </c>
      <c r="J802" s="12" t="s">
        <v>2315</v>
      </c>
      <c r="K802" s="103" t="s">
        <v>179</v>
      </c>
      <c r="L802" s="15"/>
      <c r="M802" s="95"/>
      <c r="N802" s="148"/>
      <c r="O802" s="148"/>
      <c r="P802" s="25"/>
      <c r="Q802" s="25"/>
      <c r="T802" s="25" t="s">
        <v>23</v>
      </c>
    </row>
    <row r="803" spans="1:20" s="7" customFormat="1" ht="25.5" hidden="1" customHeight="1" x14ac:dyDescent="0.25">
      <c r="A803" s="11" t="s">
        <v>2311</v>
      </c>
      <c r="B803" s="11" t="s">
        <v>2312</v>
      </c>
      <c r="C803" s="11"/>
      <c r="D803" s="20" t="s">
        <v>110</v>
      </c>
      <c r="E803" s="9"/>
      <c r="F803" s="11" t="s">
        <v>2313</v>
      </c>
      <c r="G803" s="20"/>
      <c r="H803" s="20"/>
      <c r="I803" s="12" t="s">
        <v>2314</v>
      </c>
      <c r="J803" s="12" t="s">
        <v>2315</v>
      </c>
      <c r="K803" s="12"/>
      <c r="L803" s="13"/>
      <c r="M803" s="53"/>
      <c r="N803" s="148"/>
      <c r="O803" s="148"/>
      <c r="P803" s="25"/>
      <c r="Q803" s="25"/>
      <c r="T803" s="25" t="s">
        <v>23</v>
      </c>
    </row>
    <row r="804" spans="1:20" s="7" customFormat="1" ht="25.5" customHeight="1" x14ac:dyDescent="0.25">
      <c r="A804" s="111" t="s">
        <v>2326</v>
      </c>
      <c r="B804" s="12" t="s">
        <v>2267</v>
      </c>
      <c r="C804" s="12"/>
      <c r="D804" s="17" t="s">
        <v>110</v>
      </c>
      <c r="E804" s="9">
        <v>4</v>
      </c>
      <c r="F804" s="12" t="s">
        <v>2327</v>
      </c>
      <c r="G804" s="17" t="s">
        <v>77</v>
      </c>
      <c r="H804" s="17" t="s">
        <v>342</v>
      </c>
      <c r="I804" s="12" t="s">
        <v>2328</v>
      </c>
      <c r="J804" s="12" t="s">
        <v>2315</v>
      </c>
      <c r="K804" s="12"/>
      <c r="L804" s="14"/>
      <c r="M804" s="71"/>
      <c r="N804" s="148"/>
      <c r="O804" s="148"/>
      <c r="P804" s="25"/>
      <c r="Q804" s="25"/>
      <c r="T804" s="25"/>
    </row>
    <row r="805" spans="1:20" s="7" customFormat="1" ht="25.5" hidden="1" customHeight="1" x14ac:dyDescent="0.25">
      <c r="A805" s="11" t="s">
        <v>2329</v>
      </c>
      <c r="B805" s="12" t="s">
        <v>2267</v>
      </c>
      <c r="C805" s="12"/>
      <c r="D805" s="17" t="s">
        <v>110</v>
      </c>
      <c r="E805" s="9"/>
      <c r="F805" s="7" t="s">
        <v>2330</v>
      </c>
      <c r="G805" s="20" t="s">
        <v>341</v>
      </c>
      <c r="H805" s="17" t="s">
        <v>201</v>
      </c>
      <c r="I805" s="12" t="s">
        <v>668</v>
      </c>
      <c r="M805" s="25"/>
      <c r="N805" s="148"/>
      <c r="O805" s="148"/>
      <c r="P805" s="25"/>
      <c r="Q805" s="25"/>
      <c r="S805" s="14"/>
      <c r="T805" s="25" t="s">
        <v>23</v>
      </c>
    </row>
    <row r="806" spans="1:20" s="11" customFormat="1" ht="54" hidden="1" customHeight="1" x14ac:dyDescent="0.25">
      <c r="A806" s="11" t="s">
        <v>2331</v>
      </c>
      <c r="B806" s="12" t="s">
        <v>2267</v>
      </c>
      <c r="C806" s="12"/>
      <c r="D806" s="17" t="s">
        <v>110</v>
      </c>
      <c r="E806" s="9"/>
      <c r="F806" s="174" t="s">
        <v>2332</v>
      </c>
      <c r="G806" s="174" t="s">
        <v>216</v>
      </c>
      <c r="H806" s="174" t="s">
        <v>159</v>
      </c>
      <c r="I806" s="174" t="s">
        <v>2333</v>
      </c>
      <c r="J806" s="12" t="s">
        <v>2315</v>
      </c>
      <c r="K806" s="103" t="s">
        <v>179</v>
      </c>
      <c r="L806" s="15"/>
      <c r="M806" s="54"/>
      <c r="N806" s="148"/>
      <c r="O806" s="148"/>
      <c r="P806" s="25"/>
      <c r="Q806" s="25"/>
      <c r="S806" s="14"/>
      <c r="T806" s="25" t="s">
        <v>23</v>
      </c>
    </row>
    <row r="807" spans="1:20" s="7" customFormat="1" ht="25.5" hidden="1" customHeight="1" x14ac:dyDescent="0.25">
      <c r="A807" s="11" t="s">
        <v>2334</v>
      </c>
      <c r="B807" s="12" t="s">
        <v>2267</v>
      </c>
      <c r="C807" s="12"/>
      <c r="D807" s="17" t="s">
        <v>110</v>
      </c>
      <c r="E807" s="9"/>
      <c r="F807" s="12" t="s">
        <v>2335</v>
      </c>
      <c r="G807" s="17"/>
      <c r="H807" s="17"/>
      <c r="I807" s="12" t="s">
        <v>2336</v>
      </c>
      <c r="J807" s="12"/>
      <c r="K807" s="12"/>
      <c r="L807" s="14"/>
      <c r="M807" s="71"/>
      <c r="N807" s="148"/>
      <c r="O807" s="148"/>
      <c r="P807" s="25"/>
      <c r="Q807" s="25"/>
      <c r="T807" s="25" t="s">
        <v>23</v>
      </c>
    </row>
    <row r="808" spans="1:20" s="7" customFormat="1" ht="25.5" hidden="1" customHeight="1" x14ac:dyDescent="0.25">
      <c r="A808" s="11" t="s">
        <v>2337</v>
      </c>
      <c r="B808" s="12" t="s">
        <v>2267</v>
      </c>
      <c r="C808" s="12"/>
      <c r="D808" s="17" t="s">
        <v>110</v>
      </c>
      <c r="E808" s="9"/>
      <c r="F808" s="12" t="s">
        <v>2338</v>
      </c>
      <c r="G808" s="17"/>
      <c r="H808" s="17" t="s">
        <v>182</v>
      </c>
      <c r="I808" s="12"/>
      <c r="J808" s="12"/>
      <c r="K808" s="12"/>
      <c r="L808" s="14"/>
      <c r="M808" s="71"/>
      <c r="N808" s="148"/>
      <c r="O808" s="148"/>
      <c r="P808" s="25"/>
      <c r="Q808" s="25"/>
      <c r="T808" s="25" t="s">
        <v>23</v>
      </c>
    </row>
    <row r="809" spans="1:20" s="7" customFormat="1" ht="25.5" hidden="1" customHeight="1" x14ac:dyDescent="0.25">
      <c r="A809" s="11" t="s">
        <v>2339</v>
      </c>
      <c r="B809" s="11" t="s">
        <v>2267</v>
      </c>
      <c r="C809" s="11"/>
      <c r="D809" s="20" t="s">
        <v>110</v>
      </c>
      <c r="E809" s="9"/>
      <c r="F809" s="12"/>
      <c r="G809" s="17"/>
      <c r="H809" s="17"/>
      <c r="I809" s="12"/>
      <c r="J809" s="12"/>
      <c r="K809" s="103" t="s">
        <v>179</v>
      </c>
      <c r="L809" s="14"/>
      <c r="M809" s="71"/>
      <c r="N809" s="148"/>
      <c r="O809" s="148"/>
      <c r="P809" s="25"/>
      <c r="Q809" s="25"/>
      <c r="S809" s="14"/>
      <c r="T809" s="25" t="s">
        <v>23</v>
      </c>
    </row>
    <row r="810" spans="1:20" s="11" customFormat="1" ht="25.5" hidden="1" customHeight="1" x14ac:dyDescent="0.25">
      <c r="A810" s="11" t="s">
        <v>2340</v>
      </c>
      <c r="B810" s="12" t="s">
        <v>2267</v>
      </c>
      <c r="C810" s="12"/>
      <c r="D810" s="17" t="s">
        <v>110</v>
      </c>
      <c r="E810" s="9"/>
      <c r="F810" s="12"/>
      <c r="G810" s="17"/>
      <c r="H810" s="17"/>
      <c r="I810" s="12"/>
      <c r="J810" s="12" t="s">
        <v>2280</v>
      </c>
      <c r="K810" s="12"/>
      <c r="L810" s="14"/>
      <c r="M810" s="71"/>
      <c r="N810" s="148"/>
      <c r="O810" s="148"/>
      <c r="P810" s="25"/>
      <c r="Q810" s="25"/>
      <c r="S810" s="13"/>
      <c r="T810" s="25" t="s">
        <v>23</v>
      </c>
    </row>
    <row r="811" spans="1:20" s="7" customFormat="1" ht="25.5" hidden="1" customHeight="1" x14ac:dyDescent="0.25">
      <c r="A811" s="11" t="s">
        <v>2341</v>
      </c>
      <c r="B811" s="12" t="s">
        <v>2267</v>
      </c>
      <c r="C811" s="12"/>
      <c r="D811" s="17" t="s">
        <v>110</v>
      </c>
      <c r="E811" s="9"/>
      <c r="F811" s="12" t="s">
        <v>2342</v>
      </c>
      <c r="G811" s="17"/>
      <c r="H811" s="17" t="s">
        <v>1434</v>
      </c>
      <c r="I811" s="12"/>
      <c r="J811" s="12" t="s">
        <v>2280</v>
      </c>
      <c r="K811" s="12"/>
      <c r="L811" s="14"/>
      <c r="M811" s="71"/>
      <c r="N811" s="148"/>
      <c r="O811" s="148"/>
      <c r="P811" s="25"/>
      <c r="Q811" s="25"/>
      <c r="T811" s="25" t="s">
        <v>23</v>
      </c>
    </row>
    <row r="812" spans="1:20" s="7" customFormat="1" ht="25.5" hidden="1" customHeight="1" x14ac:dyDescent="0.25">
      <c r="A812" s="11" t="s">
        <v>2343</v>
      </c>
      <c r="B812" s="12" t="s">
        <v>2267</v>
      </c>
      <c r="C812" s="12"/>
      <c r="D812" s="17" t="s">
        <v>110</v>
      </c>
      <c r="E812" s="9"/>
      <c r="F812" s="44" t="s">
        <v>2344</v>
      </c>
      <c r="G812" s="45" t="s">
        <v>205</v>
      </c>
      <c r="H812" s="45" t="s">
        <v>177</v>
      </c>
      <c r="I812" s="44" t="s">
        <v>2345</v>
      </c>
      <c r="J812" s="12"/>
      <c r="K812" s="103" t="s">
        <v>179</v>
      </c>
      <c r="L812" s="14"/>
      <c r="M812" s="71"/>
      <c r="N812" s="148"/>
      <c r="O812" s="148"/>
      <c r="P812" s="25"/>
      <c r="Q812" s="25"/>
      <c r="T812" s="25" t="s">
        <v>23</v>
      </c>
    </row>
    <row r="813" spans="1:20" s="7" customFormat="1" ht="25.5" hidden="1" customHeight="1" x14ac:dyDescent="0.25">
      <c r="A813" s="111" t="s">
        <v>2346</v>
      </c>
      <c r="B813" s="12" t="s">
        <v>2267</v>
      </c>
      <c r="C813" s="12"/>
      <c r="D813" s="17" t="s">
        <v>2347</v>
      </c>
      <c r="E813" s="9"/>
      <c r="F813" s="12" t="s">
        <v>2342</v>
      </c>
      <c r="G813" s="17"/>
      <c r="H813" s="17" t="s">
        <v>1434</v>
      </c>
      <c r="I813" s="12"/>
      <c r="J813" s="12"/>
      <c r="K813" s="12"/>
      <c r="L813" s="14"/>
      <c r="M813" s="71"/>
      <c r="N813" s="148"/>
      <c r="O813" s="148"/>
      <c r="P813" s="25"/>
      <c r="Q813" s="25"/>
      <c r="T813" s="25"/>
    </row>
    <row r="814" spans="1:20" s="11" customFormat="1" ht="25.5" hidden="1" customHeight="1" x14ac:dyDescent="0.25">
      <c r="A814" s="11" t="s">
        <v>2348</v>
      </c>
      <c r="B814" s="12" t="s">
        <v>2267</v>
      </c>
      <c r="C814" s="12"/>
      <c r="D814" s="17" t="s">
        <v>110</v>
      </c>
      <c r="E814" s="9"/>
      <c r="F814" s="12" t="s">
        <v>2349</v>
      </c>
      <c r="G814" s="17"/>
      <c r="H814" s="17" t="s">
        <v>374</v>
      </c>
      <c r="I814" s="12"/>
      <c r="J814" s="12"/>
      <c r="K814" s="12"/>
      <c r="L814" s="14"/>
      <c r="M814" s="71"/>
      <c r="N814" s="148"/>
      <c r="O814" s="148"/>
      <c r="P814" s="25"/>
      <c r="Q814" s="20"/>
      <c r="S814" s="7"/>
      <c r="T814" s="25" t="s">
        <v>23</v>
      </c>
    </row>
    <row r="815" spans="1:20" s="7" customFormat="1" ht="25.5" hidden="1" customHeight="1" x14ac:dyDescent="0.25">
      <c r="A815" s="56" t="s">
        <v>2350</v>
      </c>
      <c r="B815" s="12" t="s">
        <v>2267</v>
      </c>
      <c r="C815" s="56"/>
      <c r="D815" s="60" t="s">
        <v>110</v>
      </c>
      <c r="E815" s="60"/>
      <c r="F815" s="7" t="s">
        <v>2351</v>
      </c>
      <c r="G815" s="25"/>
      <c r="H815" s="60"/>
      <c r="I815" s="56" t="s">
        <v>2299</v>
      </c>
      <c r="J815" s="12" t="s">
        <v>2315</v>
      </c>
      <c r="K815" s="12"/>
      <c r="L815" s="14"/>
      <c r="M815" s="71"/>
      <c r="N815" s="148"/>
      <c r="O815" s="148"/>
      <c r="P815" s="25"/>
      <c r="Q815" s="20"/>
      <c r="R815" s="12"/>
      <c r="S815" s="14"/>
      <c r="T815" s="25" t="s">
        <v>23</v>
      </c>
    </row>
    <row r="816" spans="1:20" s="7" customFormat="1" ht="26.4" x14ac:dyDescent="0.25">
      <c r="A816" s="219" t="s">
        <v>2352</v>
      </c>
      <c r="B816" s="1" t="s">
        <v>2267</v>
      </c>
      <c r="C816" s="1"/>
      <c r="D816" s="4" t="s">
        <v>110</v>
      </c>
      <c r="E816" s="9">
        <v>6</v>
      </c>
      <c r="F816" s="1"/>
      <c r="G816" s="4"/>
      <c r="H816" s="4"/>
      <c r="I816" s="1"/>
      <c r="J816" s="1"/>
      <c r="K816" s="1"/>
      <c r="L816" s="1"/>
      <c r="M816" s="4"/>
      <c r="N816" s="148"/>
      <c r="O816" s="148"/>
      <c r="P816" s="25"/>
      <c r="Q816" s="4"/>
      <c r="S816" s="14"/>
      <c r="T816" s="25" t="s">
        <v>23</v>
      </c>
    </row>
    <row r="817" spans="1:16383" s="7" customFormat="1" ht="25.5" hidden="1" customHeight="1" x14ac:dyDescent="0.25">
      <c r="A817" s="11" t="s">
        <v>2353</v>
      </c>
      <c r="B817" s="12" t="s">
        <v>2267</v>
      </c>
      <c r="C817" s="12"/>
      <c r="D817" s="17" t="s">
        <v>2347</v>
      </c>
      <c r="E817" s="9"/>
      <c r="F817" s="12" t="s">
        <v>2354</v>
      </c>
      <c r="G817" s="17"/>
      <c r="H817" s="17"/>
      <c r="J817" s="12"/>
      <c r="K817" s="12"/>
      <c r="L817" s="14"/>
      <c r="M817" s="71"/>
      <c r="N817" s="148"/>
      <c r="O817" s="148"/>
      <c r="P817" s="25"/>
      <c r="Q817" s="25"/>
      <c r="S817" s="13"/>
      <c r="T817" s="25" t="s">
        <v>23</v>
      </c>
    </row>
    <row r="818" spans="1:16383" s="7" customFormat="1" ht="25.5" hidden="1" customHeight="1" x14ac:dyDescent="0.25">
      <c r="A818" s="194" t="s">
        <v>2355</v>
      </c>
      <c r="B818" s="195" t="s">
        <v>2267</v>
      </c>
      <c r="C818" s="195"/>
      <c r="D818" s="196" t="s">
        <v>110</v>
      </c>
      <c r="E818" s="9"/>
      <c r="F818" s="12" t="s">
        <v>2356</v>
      </c>
      <c r="G818" s="17"/>
      <c r="H818" s="17"/>
      <c r="J818" s="12" t="s">
        <v>2280</v>
      </c>
      <c r="K818" s="103" t="s">
        <v>179</v>
      </c>
      <c r="L818" s="14"/>
      <c r="M818" s="71"/>
      <c r="N818" s="148"/>
      <c r="O818" s="148"/>
      <c r="P818" s="25"/>
      <c r="Q818" s="25"/>
      <c r="R818" s="1"/>
      <c r="S818" s="1"/>
      <c r="T818" s="25" t="s">
        <v>23</v>
      </c>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c r="JU818" s="1"/>
      <c r="JV818" s="1"/>
      <c r="JW818" s="1"/>
      <c r="JX818" s="1"/>
      <c r="JY818" s="1"/>
      <c r="JZ818" s="1"/>
      <c r="KA818" s="1"/>
      <c r="KB818" s="1"/>
      <c r="KC818" s="1"/>
      <c r="KD818" s="1"/>
      <c r="KE818" s="1"/>
      <c r="KF818" s="1"/>
      <c r="KG818" s="1"/>
      <c r="KH818" s="1"/>
      <c r="KI818" s="1"/>
      <c r="KJ818" s="1"/>
      <c r="KK818" s="1"/>
      <c r="KL818" s="1"/>
      <c r="KM818" s="1"/>
      <c r="KN818" s="1"/>
      <c r="KO818" s="1"/>
      <c r="KP818" s="1"/>
      <c r="KQ818" s="1"/>
      <c r="KR818" s="1"/>
      <c r="KS818" s="1"/>
      <c r="KT818" s="1"/>
      <c r="KU818" s="1"/>
      <c r="KV818" s="1"/>
      <c r="KW818" s="1"/>
      <c r="KX818" s="1"/>
      <c r="KY818" s="1"/>
      <c r="KZ818" s="1"/>
      <c r="LA818" s="1"/>
      <c r="LB818" s="1"/>
      <c r="LC818" s="1"/>
      <c r="LD818" s="1"/>
      <c r="LE818" s="1"/>
      <c r="LF818" s="1"/>
      <c r="LG818" s="1"/>
      <c r="LH818" s="1"/>
      <c r="LI818" s="1"/>
      <c r="LJ818" s="1"/>
      <c r="LK818" s="1"/>
      <c r="LL818" s="1"/>
      <c r="LM818" s="1"/>
      <c r="LN818" s="1"/>
      <c r="LO818" s="1"/>
      <c r="LP818" s="1"/>
      <c r="LQ818" s="1"/>
      <c r="LR818" s="1"/>
      <c r="LS818" s="1"/>
      <c r="LT818" s="1"/>
      <c r="LU818" s="1"/>
      <c r="LV818" s="1"/>
      <c r="LW818" s="1"/>
      <c r="LX818" s="1"/>
      <c r="LY818" s="1"/>
      <c r="LZ818" s="1"/>
      <c r="MA818" s="1"/>
      <c r="MB818" s="1"/>
      <c r="MC818" s="1"/>
      <c r="MD818" s="1"/>
      <c r="ME818" s="1"/>
      <c r="MF818" s="1"/>
      <c r="MG818" s="1"/>
      <c r="MH818" s="1"/>
      <c r="MI818" s="1"/>
      <c r="MJ818" s="1"/>
      <c r="MK818" s="1"/>
      <c r="ML818" s="1"/>
      <c r="MM818" s="1"/>
      <c r="MN818" s="1"/>
      <c r="MO818" s="1"/>
      <c r="MP818" s="1"/>
      <c r="MQ818" s="1"/>
      <c r="MR818" s="1"/>
      <c r="MS818" s="1"/>
      <c r="MT818" s="1"/>
      <c r="MU818" s="1"/>
      <c r="MV818" s="1"/>
      <c r="MW818" s="1"/>
      <c r="MX818" s="1"/>
      <c r="MY818" s="1"/>
      <c r="MZ818" s="1"/>
      <c r="NA818" s="1"/>
      <c r="NB818" s="1"/>
      <c r="NC818" s="1"/>
      <c r="ND818" s="1"/>
      <c r="NE818" s="1"/>
      <c r="NF818" s="1"/>
      <c r="NG818" s="1"/>
      <c r="NH818" s="1"/>
      <c r="NI818" s="1"/>
      <c r="NJ818" s="1"/>
      <c r="NK818" s="1"/>
      <c r="NL818" s="1"/>
      <c r="NM818" s="1"/>
      <c r="NN818" s="1"/>
      <c r="NO818" s="1"/>
      <c r="NP818" s="1"/>
      <c r="NQ818" s="1"/>
      <c r="NR818" s="1"/>
      <c r="NS818" s="1"/>
      <c r="NT818" s="1"/>
      <c r="NU818" s="1"/>
      <c r="NV818" s="1"/>
      <c r="NW818" s="1"/>
      <c r="NX818" s="1"/>
      <c r="NY818" s="1"/>
      <c r="NZ818" s="1"/>
      <c r="OA818" s="1"/>
      <c r="OB818" s="1"/>
      <c r="OC818" s="1"/>
      <c r="OD818" s="1"/>
      <c r="OE818" s="1"/>
      <c r="OF818" s="1"/>
      <c r="OG818" s="1"/>
      <c r="OH818" s="1"/>
      <c r="OI818" s="1"/>
      <c r="OJ818" s="1"/>
      <c r="OK818" s="1"/>
      <c r="OL818" s="1"/>
      <c r="OM818" s="1"/>
      <c r="ON818" s="1"/>
      <c r="OO818" s="1"/>
      <c r="OP818" s="1"/>
      <c r="OQ818" s="1"/>
      <c r="OR818" s="1"/>
      <c r="OS818" s="1"/>
      <c r="OT818" s="1"/>
      <c r="OU818" s="1"/>
      <c r="OV818" s="1"/>
      <c r="OW818" s="1"/>
      <c r="OX818" s="1"/>
      <c r="OY818" s="1"/>
      <c r="OZ818" s="1"/>
      <c r="PA818" s="1"/>
      <c r="PB818" s="1"/>
      <c r="PC818" s="1"/>
      <c r="PD818" s="1"/>
      <c r="PE818" s="1"/>
      <c r="PF818" s="1"/>
      <c r="PG818" s="1"/>
      <c r="PH818" s="1"/>
      <c r="PI818" s="1"/>
      <c r="PJ818" s="1"/>
      <c r="PK818" s="1"/>
      <c r="PL818" s="1"/>
      <c r="PM818" s="1"/>
      <c r="PN818" s="1"/>
      <c r="PO818" s="1"/>
      <c r="PP818" s="1"/>
      <c r="PQ818" s="1"/>
      <c r="PR818" s="1"/>
      <c r="PS818" s="1"/>
      <c r="PT818" s="1"/>
      <c r="PU818" s="1"/>
      <c r="PV818" s="1"/>
      <c r="PW818" s="1"/>
      <c r="PX818" s="1"/>
      <c r="PY818" s="1"/>
      <c r="PZ818" s="1"/>
      <c r="QA818" s="1"/>
      <c r="QB818" s="1"/>
      <c r="QC818" s="1"/>
      <c r="QD818" s="1"/>
      <c r="QE818" s="1"/>
      <c r="QF818" s="1"/>
      <c r="QG818" s="1"/>
      <c r="QH818" s="1"/>
      <c r="QI818" s="1"/>
      <c r="QJ818" s="1"/>
      <c r="QK818" s="1"/>
      <c r="QL818" s="1"/>
      <c r="QM818" s="1"/>
      <c r="QN818" s="1"/>
      <c r="QO818" s="1"/>
      <c r="QP818" s="1"/>
      <c r="QQ818" s="1"/>
      <c r="QR818" s="1"/>
      <c r="QS818" s="1"/>
      <c r="QT818" s="1"/>
      <c r="QU818" s="1"/>
      <c r="QV818" s="1"/>
      <c r="QW818" s="1"/>
      <c r="QX818" s="1"/>
      <c r="QY818" s="1"/>
      <c r="QZ818" s="1"/>
      <c r="RA818" s="1"/>
      <c r="RB818" s="1"/>
      <c r="RC818" s="1"/>
      <c r="RD818" s="1"/>
      <c r="RE818" s="1"/>
      <c r="RF818" s="1"/>
      <c r="RG818" s="1"/>
      <c r="RH818" s="1"/>
      <c r="RI818" s="1"/>
      <c r="RJ818" s="1"/>
      <c r="RK818" s="1"/>
      <c r="RL818" s="1"/>
      <c r="RM818" s="1"/>
      <c r="RN818" s="1"/>
      <c r="RO818" s="1"/>
      <c r="RP818" s="1"/>
      <c r="RQ818" s="1"/>
      <c r="RR818" s="1"/>
      <c r="RS818" s="1"/>
      <c r="RT818" s="1"/>
      <c r="RU818" s="1"/>
      <c r="RV818" s="1"/>
      <c r="RW818" s="1"/>
      <c r="RX818" s="1"/>
      <c r="RY818" s="1"/>
      <c r="RZ818" s="1"/>
      <c r="SA818" s="1"/>
      <c r="SB818" s="1"/>
      <c r="SC818" s="1"/>
      <c r="SD818" s="1"/>
      <c r="SE818" s="1"/>
      <c r="SF818" s="1"/>
      <c r="SG818" s="1"/>
      <c r="SH818" s="1"/>
      <c r="SI818" s="1"/>
      <c r="SJ818" s="1"/>
      <c r="SK818" s="1"/>
      <c r="SL818" s="1"/>
      <c r="SM818" s="1"/>
      <c r="SN818" s="1"/>
      <c r="SO818" s="1"/>
      <c r="SP818" s="1"/>
      <c r="SQ818" s="1"/>
      <c r="SR818" s="1"/>
      <c r="SS818" s="1"/>
      <c r="ST818" s="1"/>
      <c r="SU818" s="1"/>
      <c r="SV818" s="1"/>
      <c r="SW818" s="1"/>
      <c r="SX818" s="1"/>
      <c r="SY818" s="1"/>
      <c r="SZ818" s="1"/>
      <c r="TA818" s="1"/>
      <c r="TB818" s="1"/>
      <c r="TC818" s="1"/>
      <c r="TD818" s="1"/>
      <c r="TE818" s="1"/>
      <c r="TF818" s="1"/>
      <c r="TG818" s="1"/>
      <c r="TH818" s="1"/>
      <c r="TI818" s="1"/>
      <c r="TJ818" s="1"/>
      <c r="TK818" s="1"/>
      <c r="TL818" s="1"/>
      <c r="TM818" s="1"/>
      <c r="TN818" s="1"/>
      <c r="TO818" s="1"/>
      <c r="TP818" s="1"/>
      <c r="TQ818" s="1"/>
      <c r="TR818" s="1"/>
      <c r="TS818" s="1"/>
      <c r="TT818" s="1"/>
      <c r="TU818" s="1"/>
      <c r="TV818" s="1"/>
      <c r="TW818" s="1"/>
      <c r="TX818" s="1"/>
      <c r="TY818" s="1"/>
      <c r="TZ818" s="1"/>
      <c r="UA818" s="1"/>
      <c r="UB818" s="1"/>
      <c r="UC818" s="1"/>
      <c r="UD818" s="1"/>
      <c r="UE818" s="1"/>
      <c r="UF818" s="1"/>
      <c r="UG818" s="1"/>
      <c r="UH818" s="1"/>
      <c r="UI818" s="1"/>
      <c r="UJ818" s="1"/>
      <c r="UK818" s="1"/>
      <c r="UL818" s="1"/>
      <c r="UM818" s="1"/>
      <c r="UN818" s="1"/>
      <c r="UO818" s="1"/>
      <c r="UP818" s="1"/>
      <c r="UQ818" s="1"/>
      <c r="UR818" s="1"/>
      <c r="US818" s="1"/>
      <c r="UT818" s="1"/>
      <c r="UU818" s="1"/>
      <c r="UV818" s="1"/>
      <c r="UW818" s="1"/>
      <c r="UX818" s="1"/>
      <c r="UY818" s="1"/>
      <c r="UZ818" s="1"/>
      <c r="VA818" s="1"/>
      <c r="VB818" s="1"/>
      <c r="VC818" s="1"/>
      <c r="VD818" s="1"/>
      <c r="VE818" s="1"/>
      <c r="VF818" s="1"/>
      <c r="VG818" s="1"/>
      <c r="VH818" s="1"/>
      <c r="VI818" s="1"/>
      <c r="VJ818" s="1"/>
      <c r="VK818" s="1"/>
      <c r="VL818" s="1"/>
      <c r="VM818" s="1"/>
      <c r="VN818" s="1"/>
      <c r="VO818" s="1"/>
      <c r="VP818" s="1"/>
      <c r="VQ818" s="1"/>
      <c r="VR818" s="1"/>
      <c r="VS818" s="1"/>
      <c r="VT818" s="1"/>
      <c r="VU818" s="1"/>
      <c r="VV818" s="1"/>
      <c r="VW818" s="1"/>
      <c r="VX818" s="1"/>
      <c r="VY818" s="1"/>
      <c r="VZ818" s="1"/>
      <c r="WA818" s="1"/>
      <c r="WB818" s="1"/>
      <c r="WC818" s="1"/>
      <c r="WD818" s="1"/>
      <c r="WE818" s="1"/>
      <c r="WF818" s="1"/>
      <c r="WG818" s="1"/>
      <c r="WH818" s="1"/>
      <c r="WI818" s="1"/>
      <c r="WJ818" s="1"/>
      <c r="WK818" s="1"/>
      <c r="WL818" s="1"/>
      <c r="WM818" s="1"/>
      <c r="WN818" s="1"/>
      <c r="WO818" s="1"/>
      <c r="WP818" s="1"/>
      <c r="WQ818" s="1"/>
      <c r="WR818" s="1"/>
      <c r="WS818" s="1"/>
      <c r="WT818" s="1"/>
      <c r="WU818" s="1"/>
      <c r="WV818" s="1"/>
      <c r="WW818" s="1"/>
      <c r="WX818" s="1"/>
      <c r="WY818" s="1"/>
      <c r="WZ818" s="1"/>
      <c r="XA818" s="1"/>
      <c r="XB818" s="1"/>
      <c r="XC818" s="1"/>
      <c r="XD818" s="1"/>
      <c r="XE818" s="1"/>
      <c r="XF818" s="1"/>
      <c r="XG818" s="1"/>
      <c r="XH818" s="1"/>
      <c r="XI818" s="1"/>
      <c r="XJ818" s="1"/>
      <c r="XK818" s="1"/>
      <c r="XL818" s="1"/>
      <c r="XM818" s="1"/>
      <c r="XN818" s="1"/>
      <c r="XO818" s="1"/>
      <c r="XP818" s="1"/>
      <c r="XQ818" s="1"/>
      <c r="XR818" s="1"/>
      <c r="XS818" s="1"/>
      <c r="XT818" s="1"/>
      <c r="XU818" s="1"/>
      <c r="XV818" s="1"/>
      <c r="XW818" s="1"/>
      <c r="XX818" s="1"/>
      <c r="XY818" s="1"/>
      <c r="XZ818" s="1"/>
      <c r="YA818" s="1"/>
      <c r="YB818" s="1"/>
      <c r="YC818" s="1"/>
      <c r="YD818" s="1"/>
      <c r="YE818" s="1"/>
      <c r="YF818" s="1"/>
      <c r="YG818" s="1"/>
      <c r="YH818" s="1"/>
      <c r="YI818" s="1"/>
      <c r="YJ818" s="1"/>
      <c r="YK818" s="1"/>
      <c r="YL818" s="1"/>
      <c r="YM818" s="1"/>
      <c r="YN818" s="1"/>
      <c r="YO818" s="1"/>
      <c r="YP818" s="1"/>
      <c r="YQ818" s="1"/>
      <c r="YR818" s="1"/>
      <c r="YS818" s="1"/>
      <c r="YT818" s="1"/>
      <c r="YU818" s="1"/>
      <c r="YV818" s="1"/>
      <c r="YW818" s="1"/>
      <c r="YX818" s="1"/>
      <c r="YY818" s="1"/>
      <c r="YZ818" s="1"/>
      <c r="ZA818" s="1"/>
      <c r="ZB818" s="1"/>
      <c r="ZC818" s="1"/>
      <c r="ZD818" s="1"/>
      <c r="ZE818" s="1"/>
      <c r="ZF818" s="1"/>
      <c r="ZG818" s="1"/>
      <c r="ZH818" s="1"/>
      <c r="ZI818" s="1"/>
      <c r="ZJ818" s="1"/>
      <c r="ZK818" s="1"/>
      <c r="ZL818" s="1"/>
      <c r="ZM818" s="1"/>
      <c r="ZN818" s="1"/>
      <c r="ZO818" s="1"/>
      <c r="ZP818" s="1"/>
      <c r="ZQ818" s="1"/>
      <c r="ZR818" s="1"/>
      <c r="ZS818" s="1"/>
      <c r="ZT818" s="1"/>
      <c r="ZU818" s="1"/>
      <c r="ZV818" s="1"/>
      <c r="ZW818" s="1"/>
      <c r="ZX818" s="1"/>
      <c r="ZY818" s="1"/>
      <c r="ZZ818" s="1"/>
      <c r="AAA818" s="1"/>
      <c r="AAB818" s="1"/>
      <c r="AAC818" s="1"/>
      <c r="AAD818" s="1"/>
      <c r="AAE818" s="1"/>
      <c r="AAF818" s="1"/>
      <c r="AAG818" s="1"/>
      <c r="AAH818" s="1"/>
      <c r="AAI818" s="1"/>
      <c r="AAJ818" s="1"/>
      <c r="AAK818" s="1"/>
      <c r="AAL818" s="1"/>
      <c r="AAM818" s="1"/>
      <c r="AAN818" s="1"/>
      <c r="AAO818" s="1"/>
      <c r="AAP818" s="1"/>
      <c r="AAQ818" s="1"/>
      <c r="AAR818" s="1"/>
      <c r="AAS818" s="1"/>
      <c r="AAT818" s="1"/>
      <c r="AAU818" s="1"/>
      <c r="AAV818" s="1"/>
      <c r="AAW818" s="1"/>
      <c r="AAX818" s="1"/>
      <c r="AAY818" s="1"/>
      <c r="AAZ818" s="1"/>
      <c r="ABA818" s="1"/>
      <c r="ABB818" s="1"/>
      <c r="ABC818" s="1"/>
      <c r="ABD818" s="1"/>
      <c r="ABE818" s="1"/>
      <c r="ABF818" s="1"/>
      <c r="ABG818" s="1"/>
      <c r="ABH818" s="1"/>
      <c r="ABI818" s="1"/>
      <c r="ABJ818" s="1"/>
      <c r="ABK818" s="1"/>
      <c r="ABL818" s="1"/>
      <c r="ABM818" s="1"/>
      <c r="ABN818" s="1"/>
      <c r="ABO818" s="1"/>
      <c r="ABP818" s="1"/>
      <c r="ABQ818" s="1"/>
      <c r="ABR818" s="1"/>
      <c r="ABS818" s="1"/>
      <c r="ABT818" s="1"/>
      <c r="ABU818" s="1"/>
      <c r="ABV818" s="1"/>
      <c r="ABW818" s="1"/>
      <c r="ABX818" s="1"/>
      <c r="ABY818" s="1"/>
      <c r="ABZ818" s="1"/>
      <c r="ACA818" s="1"/>
      <c r="ACB818" s="1"/>
      <c r="ACC818" s="1"/>
      <c r="ACD818" s="1"/>
      <c r="ACE818" s="1"/>
      <c r="ACF818" s="1"/>
      <c r="ACG818" s="1"/>
      <c r="ACH818" s="1"/>
      <c r="ACI818" s="1"/>
      <c r="ACJ818" s="1"/>
      <c r="ACK818" s="1"/>
      <c r="ACL818" s="1"/>
      <c r="ACM818" s="1"/>
      <c r="ACN818" s="1"/>
      <c r="ACO818" s="1"/>
      <c r="ACP818" s="1"/>
      <c r="ACQ818" s="1"/>
      <c r="ACR818" s="1"/>
      <c r="ACS818" s="1"/>
      <c r="ACT818" s="1"/>
      <c r="ACU818" s="1"/>
      <c r="ACV818" s="1"/>
      <c r="ACW818" s="1"/>
      <c r="ACX818" s="1"/>
      <c r="ACY818" s="1"/>
      <c r="ACZ818" s="1"/>
      <c r="ADA818" s="1"/>
      <c r="ADB818" s="1"/>
      <c r="ADC818" s="1"/>
      <c r="ADD818" s="1"/>
      <c r="ADE818" s="1"/>
      <c r="ADF818" s="1"/>
      <c r="ADG818" s="1"/>
      <c r="ADH818" s="1"/>
      <c r="ADI818" s="1"/>
      <c r="ADJ818" s="1"/>
      <c r="ADK818" s="1"/>
      <c r="ADL818" s="1"/>
      <c r="ADM818" s="1"/>
      <c r="ADN818" s="1"/>
      <c r="ADO818" s="1"/>
      <c r="ADP818" s="1"/>
      <c r="ADQ818" s="1"/>
      <c r="ADR818" s="1"/>
      <c r="ADS818" s="1"/>
      <c r="ADT818" s="1"/>
      <c r="ADU818" s="1"/>
      <c r="ADV818" s="1"/>
      <c r="ADW818" s="1"/>
      <c r="ADX818" s="1"/>
      <c r="ADY818" s="1"/>
      <c r="ADZ818" s="1"/>
      <c r="AEA818" s="1"/>
      <c r="AEB818" s="1"/>
      <c r="AEC818" s="1"/>
      <c r="AED818" s="1"/>
      <c r="AEE818" s="1"/>
      <c r="AEF818" s="1"/>
      <c r="AEG818" s="1"/>
      <c r="AEH818" s="1"/>
      <c r="AEI818" s="1"/>
      <c r="AEJ818" s="1"/>
      <c r="AEK818" s="1"/>
      <c r="AEL818" s="1"/>
      <c r="AEM818" s="1"/>
      <c r="AEN818" s="1"/>
      <c r="AEO818" s="1"/>
      <c r="AEP818" s="1"/>
      <c r="AEQ818" s="1"/>
      <c r="AER818" s="1"/>
      <c r="AES818" s="1"/>
      <c r="AET818" s="1"/>
      <c r="AEU818" s="1"/>
      <c r="AEV818" s="1"/>
      <c r="AEW818" s="1"/>
      <c r="AEX818" s="1"/>
      <c r="AEY818" s="1"/>
      <c r="AEZ818" s="1"/>
      <c r="AFA818" s="1"/>
      <c r="AFB818" s="1"/>
      <c r="AFC818" s="1"/>
      <c r="AFD818" s="1"/>
      <c r="AFE818" s="1"/>
      <c r="AFF818" s="1"/>
      <c r="AFG818" s="1"/>
      <c r="AFH818" s="1"/>
      <c r="AFI818" s="1"/>
      <c r="AFJ818" s="1"/>
      <c r="AFK818" s="1"/>
      <c r="AFL818" s="1"/>
      <c r="AFM818" s="1"/>
      <c r="AFN818" s="1"/>
      <c r="AFO818" s="1"/>
      <c r="AFP818" s="1"/>
      <c r="AFQ818" s="1"/>
      <c r="AFR818" s="1"/>
      <c r="AFS818" s="1"/>
      <c r="AFT818" s="1"/>
      <c r="AFU818" s="1"/>
      <c r="AFV818" s="1"/>
      <c r="AFW818" s="1"/>
      <c r="AFX818" s="1"/>
      <c r="AFY818" s="1"/>
      <c r="AFZ818" s="1"/>
      <c r="AGA818" s="1"/>
      <c r="AGB818" s="1"/>
      <c r="AGC818" s="1"/>
      <c r="AGD818" s="1"/>
      <c r="AGE818" s="1"/>
      <c r="AGF818" s="1"/>
      <c r="AGG818" s="1"/>
      <c r="AGH818" s="1"/>
      <c r="AGI818" s="1"/>
      <c r="AGJ818" s="1"/>
      <c r="AGK818" s="1"/>
      <c r="AGL818" s="1"/>
      <c r="AGM818" s="1"/>
      <c r="AGN818" s="1"/>
      <c r="AGO818" s="1"/>
      <c r="AGP818" s="1"/>
      <c r="AGQ818" s="1"/>
      <c r="AGR818" s="1"/>
      <c r="AGS818" s="1"/>
      <c r="AGT818" s="1"/>
      <c r="AGU818" s="1"/>
      <c r="AGV818" s="1"/>
      <c r="AGW818" s="1"/>
      <c r="AGX818" s="1"/>
      <c r="AGY818" s="1"/>
      <c r="AGZ818" s="1"/>
      <c r="AHA818" s="1"/>
      <c r="AHB818" s="1"/>
      <c r="AHC818" s="1"/>
      <c r="AHD818" s="1"/>
      <c r="AHE818" s="1"/>
      <c r="AHF818" s="1"/>
      <c r="AHG818" s="1"/>
      <c r="AHH818" s="1"/>
      <c r="AHI818" s="1"/>
      <c r="AHJ818" s="1"/>
      <c r="AHK818" s="1"/>
      <c r="AHL818" s="1"/>
      <c r="AHM818" s="1"/>
      <c r="AHN818" s="1"/>
      <c r="AHO818" s="1"/>
      <c r="AHP818" s="1"/>
      <c r="AHQ818" s="1"/>
      <c r="AHR818" s="1"/>
      <c r="AHS818" s="1"/>
      <c r="AHT818" s="1"/>
      <c r="AHU818" s="1"/>
      <c r="AHV818" s="1"/>
      <c r="AHW818" s="1"/>
      <c r="AHX818" s="1"/>
      <c r="AHY818" s="1"/>
      <c r="AHZ818" s="1"/>
      <c r="AIA818" s="1"/>
      <c r="AIB818" s="1"/>
      <c r="AIC818" s="1"/>
      <c r="AID818" s="1"/>
      <c r="AIE818" s="1"/>
      <c r="AIF818" s="1"/>
      <c r="AIG818" s="1"/>
      <c r="AIH818" s="1"/>
      <c r="AII818" s="1"/>
      <c r="AIJ818" s="1"/>
      <c r="AIK818" s="1"/>
      <c r="AIL818" s="1"/>
      <c r="AIM818" s="1"/>
      <c r="AIN818" s="1"/>
      <c r="AIO818" s="1"/>
      <c r="AIP818" s="1"/>
      <c r="AIQ818" s="1"/>
      <c r="AIR818" s="1"/>
      <c r="AIS818" s="1"/>
      <c r="AIT818" s="1"/>
      <c r="AIU818" s="1"/>
      <c r="AIV818" s="1"/>
      <c r="AIW818" s="1"/>
      <c r="AIX818" s="1"/>
      <c r="AIY818" s="1"/>
      <c r="AIZ818" s="1"/>
      <c r="AJA818" s="1"/>
      <c r="AJB818" s="1"/>
      <c r="AJC818" s="1"/>
      <c r="AJD818" s="1"/>
      <c r="AJE818" s="1"/>
      <c r="AJF818" s="1"/>
      <c r="AJG818" s="1"/>
      <c r="AJH818" s="1"/>
      <c r="AJI818" s="1"/>
      <c r="AJJ818" s="1"/>
      <c r="AJK818" s="1"/>
      <c r="AJL818" s="1"/>
      <c r="AJM818" s="1"/>
      <c r="AJN818" s="1"/>
      <c r="AJO818" s="1"/>
      <c r="AJP818" s="1"/>
      <c r="AJQ818" s="1"/>
      <c r="AJR818" s="1"/>
      <c r="AJS818" s="1"/>
      <c r="AJT818" s="1"/>
      <c r="AJU818" s="1"/>
      <c r="AJV818" s="1"/>
      <c r="AJW818" s="1"/>
      <c r="AJX818" s="1"/>
      <c r="AJY818" s="1"/>
      <c r="AJZ818" s="1"/>
      <c r="AKA818" s="1"/>
      <c r="AKB818" s="1"/>
      <c r="AKC818" s="1"/>
      <c r="AKD818" s="1"/>
      <c r="AKE818" s="1"/>
      <c r="AKF818" s="1"/>
      <c r="AKG818" s="1"/>
      <c r="AKH818" s="1"/>
      <c r="AKI818" s="1"/>
      <c r="AKJ818" s="1"/>
      <c r="AKK818" s="1"/>
      <c r="AKL818" s="1"/>
      <c r="AKM818" s="1"/>
      <c r="AKN818" s="1"/>
      <c r="AKO818" s="1"/>
      <c r="AKP818" s="1"/>
      <c r="AKQ818" s="1"/>
      <c r="AKR818" s="1"/>
      <c r="AKS818" s="1"/>
      <c r="AKT818" s="1"/>
      <c r="AKU818" s="1"/>
      <c r="AKV818" s="1"/>
      <c r="AKW818" s="1"/>
      <c r="AKX818" s="1"/>
      <c r="AKY818" s="1"/>
      <c r="AKZ818" s="1"/>
      <c r="ALA818" s="1"/>
      <c r="ALB818" s="1"/>
      <c r="ALC818" s="1"/>
      <c r="ALD818" s="1"/>
      <c r="ALE818" s="1"/>
      <c r="ALF818" s="1"/>
      <c r="ALG818" s="1"/>
      <c r="ALH818" s="1"/>
      <c r="ALI818" s="1"/>
      <c r="ALJ818" s="1"/>
      <c r="ALK818" s="1"/>
      <c r="ALL818" s="1"/>
      <c r="ALM818" s="1"/>
      <c r="ALN818" s="1"/>
      <c r="ALO818" s="1"/>
      <c r="ALP818" s="1"/>
      <c r="ALQ818" s="1"/>
      <c r="ALR818" s="1"/>
      <c r="ALS818" s="1"/>
      <c r="ALT818" s="1"/>
      <c r="ALU818" s="1"/>
      <c r="ALV818" s="1"/>
      <c r="ALW818" s="1"/>
      <c r="ALX818" s="1"/>
      <c r="ALY818" s="1"/>
      <c r="ALZ818" s="1"/>
      <c r="AMA818" s="1"/>
      <c r="AMB818" s="1"/>
      <c r="AMC818" s="1"/>
      <c r="AMD818" s="1"/>
      <c r="AME818" s="1"/>
      <c r="AMF818" s="1"/>
      <c r="AMG818" s="1"/>
      <c r="AMH818" s="1"/>
      <c r="AMI818" s="1"/>
      <c r="AMJ818" s="1"/>
      <c r="AMK818" s="1"/>
      <c r="AML818" s="1"/>
      <c r="AMM818" s="1"/>
      <c r="AMN818" s="1"/>
      <c r="AMO818" s="1"/>
      <c r="AMP818" s="1"/>
      <c r="AMQ818" s="1"/>
      <c r="AMR818" s="1"/>
      <c r="AMS818" s="1"/>
      <c r="AMT818" s="1"/>
      <c r="AMU818" s="1"/>
      <c r="AMV818" s="1"/>
      <c r="AMW818" s="1"/>
      <c r="AMX818" s="1"/>
      <c r="AMY818" s="1"/>
      <c r="AMZ818" s="1"/>
      <c r="ANA818" s="1"/>
      <c r="ANB818" s="1"/>
      <c r="ANC818" s="1"/>
      <c r="AND818" s="1"/>
      <c r="ANE818" s="1"/>
      <c r="ANF818" s="1"/>
      <c r="ANG818" s="1"/>
      <c r="ANH818" s="1"/>
      <c r="ANI818" s="1"/>
      <c r="ANJ818" s="1"/>
      <c r="ANK818" s="1"/>
      <c r="ANL818" s="1"/>
      <c r="ANM818" s="1"/>
      <c r="ANN818" s="1"/>
      <c r="ANO818" s="1"/>
      <c r="ANP818" s="1"/>
      <c r="ANQ818" s="1"/>
      <c r="ANR818" s="1"/>
      <c r="ANS818" s="1"/>
      <c r="ANT818" s="1"/>
      <c r="ANU818" s="1"/>
      <c r="ANV818" s="1"/>
      <c r="ANW818" s="1"/>
      <c r="ANX818" s="1"/>
      <c r="ANY818" s="1"/>
      <c r="ANZ818" s="1"/>
      <c r="AOA818" s="1"/>
      <c r="AOB818" s="1"/>
      <c r="AOC818" s="1"/>
      <c r="AOD818" s="1"/>
      <c r="AOE818" s="1"/>
      <c r="AOF818" s="1"/>
      <c r="AOG818" s="1"/>
      <c r="AOH818" s="1"/>
      <c r="AOI818" s="1"/>
      <c r="AOJ818" s="1"/>
      <c r="AOK818" s="1"/>
      <c r="AOL818" s="1"/>
      <c r="AOM818" s="1"/>
      <c r="AON818" s="1"/>
      <c r="AOO818" s="1"/>
      <c r="AOP818" s="1"/>
      <c r="AOQ818" s="1"/>
      <c r="AOR818" s="1"/>
      <c r="AOS818" s="1"/>
      <c r="AOT818" s="1"/>
      <c r="AOU818" s="1"/>
      <c r="AOV818" s="1"/>
      <c r="AOW818" s="1"/>
      <c r="AOX818" s="1"/>
      <c r="AOY818" s="1"/>
      <c r="AOZ818" s="1"/>
      <c r="APA818" s="1"/>
      <c r="APB818" s="1"/>
      <c r="APC818" s="1"/>
      <c r="APD818" s="1"/>
      <c r="APE818" s="1"/>
      <c r="APF818" s="1"/>
      <c r="APG818" s="1"/>
      <c r="APH818" s="1"/>
      <c r="API818" s="1"/>
      <c r="APJ818" s="1"/>
      <c r="APK818" s="1"/>
      <c r="APL818" s="1"/>
      <c r="APM818" s="1"/>
      <c r="APN818" s="1"/>
      <c r="APO818" s="1"/>
      <c r="APP818" s="1"/>
      <c r="APQ818" s="1"/>
      <c r="APR818" s="1"/>
      <c r="APS818" s="1"/>
      <c r="APT818" s="1"/>
      <c r="APU818" s="1"/>
      <c r="APV818" s="1"/>
      <c r="APW818" s="1"/>
      <c r="APX818" s="1"/>
      <c r="APY818" s="1"/>
      <c r="APZ818" s="1"/>
      <c r="AQA818" s="1"/>
      <c r="AQB818" s="1"/>
      <c r="AQC818" s="1"/>
      <c r="AQD818" s="1"/>
      <c r="AQE818" s="1"/>
      <c r="AQF818" s="1"/>
      <c r="AQG818" s="1"/>
      <c r="AQH818" s="1"/>
      <c r="AQI818" s="1"/>
      <c r="AQJ818" s="1"/>
      <c r="AQK818" s="1"/>
      <c r="AQL818" s="1"/>
      <c r="AQM818" s="1"/>
      <c r="AQN818" s="1"/>
      <c r="AQO818" s="1"/>
      <c r="AQP818" s="1"/>
      <c r="AQQ818" s="1"/>
      <c r="AQR818" s="1"/>
      <c r="AQS818" s="1"/>
      <c r="AQT818" s="1"/>
      <c r="AQU818" s="1"/>
      <c r="AQV818" s="1"/>
      <c r="AQW818" s="1"/>
      <c r="AQX818" s="1"/>
      <c r="AQY818" s="1"/>
      <c r="AQZ818" s="1"/>
      <c r="ARA818" s="1"/>
      <c r="ARB818" s="1"/>
      <c r="ARC818" s="1"/>
      <c r="ARD818" s="1"/>
      <c r="ARE818" s="1"/>
      <c r="ARF818" s="1"/>
      <c r="ARG818" s="1"/>
      <c r="ARH818" s="1"/>
      <c r="ARI818" s="1"/>
      <c r="ARJ818" s="1"/>
      <c r="ARK818" s="1"/>
      <c r="ARL818" s="1"/>
      <c r="ARM818" s="1"/>
      <c r="ARN818" s="1"/>
      <c r="ARO818" s="1"/>
      <c r="ARP818" s="1"/>
      <c r="ARQ818" s="1"/>
      <c r="ARR818" s="1"/>
      <c r="ARS818" s="1"/>
      <c r="ART818" s="1"/>
      <c r="ARU818" s="1"/>
      <c r="ARV818" s="1"/>
      <c r="ARW818" s="1"/>
      <c r="ARX818" s="1"/>
      <c r="ARY818" s="1"/>
      <c r="ARZ818" s="1"/>
      <c r="ASA818" s="1"/>
      <c r="ASB818" s="1"/>
      <c r="ASC818" s="1"/>
      <c r="ASD818" s="1"/>
      <c r="ASE818" s="1"/>
      <c r="ASF818" s="1"/>
      <c r="ASG818" s="1"/>
      <c r="ASH818" s="1"/>
      <c r="ASI818" s="1"/>
      <c r="ASJ818" s="1"/>
      <c r="ASK818" s="1"/>
      <c r="ASL818" s="1"/>
      <c r="ASM818" s="1"/>
      <c r="ASN818" s="1"/>
      <c r="ASO818" s="1"/>
      <c r="ASP818" s="1"/>
      <c r="ASQ818" s="1"/>
      <c r="ASR818" s="1"/>
      <c r="ASS818" s="1"/>
      <c r="AST818" s="1"/>
      <c r="ASU818" s="1"/>
      <c r="ASV818" s="1"/>
      <c r="ASW818" s="1"/>
      <c r="ASX818" s="1"/>
      <c r="ASY818" s="1"/>
      <c r="ASZ818" s="1"/>
      <c r="ATA818" s="1"/>
      <c r="ATB818" s="1"/>
      <c r="ATC818" s="1"/>
      <c r="ATD818" s="1"/>
      <c r="ATE818" s="1"/>
      <c r="ATF818" s="1"/>
      <c r="ATG818" s="1"/>
      <c r="ATH818" s="1"/>
      <c r="ATI818" s="1"/>
      <c r="ATJ818" s="1"/>
      <c r="ATK818" s="1"/>
      <c r="ATL818" s="1"/>
      <c r="ATM818" s="1"/>
      <c r="ATN818" s="1"/>
      <c r="ATO818" s="1"/>
      <c r="ATP818" s="1"/>
      <c r="ATQ818" s="1"/>
      <c r="ATR818" s="1"/>
      <c r="ATS818" s="1"/>
      <c r="ATT818" s="1"/>
      <c r="ATU818" s="1"/>
      <c r="ATV818" s="1"/>
      <c r="ATW818" s="1"/>
      <c r="ATX818" s="1"/>
      <c r="ATY818" s="1"/>
      <c r="ATZ818" s="1"/>
      <c r="AUA818" s="1"/>
      <c r="AUB818" s="1"/>
      <c r="AUC818" s="1"/>
      <c r="AUD818" s="1"/>
      <c r="AUE818" s="1"/>
      <c r="AUF818" s="1"/>
      <c r="AUG818" s="1"/>
      <c r="AUH818" s="1"/>
      <c r="AUI818" s="1"/>
      <c r="AUJ818" s="1"/>
      <c r="AUK818" s="1"/>
      <c r="AUL818" s="1"/>
      <c r="AUM818" s="1"/>
      <c r="AUN818" s="1"/>
      <c r="AUO818" s="1"/>
      <c r="AUP818" s="1"/>
      <c r="AUQ818" s="1"/>
      <c r="AUR818" s="1"/>
      <c r="AUS818" s="1"/>
      <c r="AUT818" s="1"/>
      <c r="AUU818" s="1"/>
      <c r="AUV818" s="1"/>
      <c r="AUW818" s="1"/>
      <c r="AUX818" s="1"/>
      <c r="AUY818" s="1"/>
      <c r="AUZ818" s="1"/>
      <c r="AVA818" s="1"/>
      <c r="AVB818" s="1"/>
      <c r="AVC818" s="1"/>
      <c r="AVD818" s="1"/>
      <c r="AVE818" s="1"/>
      <c r="AVF818" s="1"/>
      <c r="AVG818" s="1"/>
      <c r="AVH818" s="1"/>
      <c r="AVI818" s="1"/>
      <c r="AVJ818" s="1"/>
      <c r="AVK818" s="1"/>
      <c r="AVL818" s="1"/>
      <c r="AVM818" s="1"/>
      <c r="AVN818" s="1"/>
      <c r="AVO818" s="1"/>
      <c r="AVP818" s="1"/>
      <c r="AVQ818" s="1"/>
      <c r="AVR818" s="1"/>
      <c r="AVS818" s="1"/>
      <c r="AVT818" s="1"/>
      <c r="AVU818" s="1"/>
      <c r="AVV818" s="1"/>
      <c r="AVW818" s="1"/>
      <c r="AVX818" s="1"/>
      <c r="AVY818" s="1"/>
      <c r="AVZ818" s="1"/>
      <c r="AWA818" s="1"/>
      <c r="AWB818" s="1"/>
      <c r="AWC818" s="1"/>
      <c r="AWD818" s="1"/>
      <c r="AWE818" s="1"/>
      <c r="AWF818" s="1"/>
      <c r="AWG818" s="1"/>
      <c r="AWH818" s="1"/>
      <c r="AWI818" s="1"/>
      <c r="AWJ818" s="1"/>
      <c r="AWK818" s="1"/>
      <c r="AWL818" s="1"/>
      <c r="AWM818" s="1"/>
      <c r="AWN818" s="1"/>
      <c r="AWO818" s="1"/>
      <c r="AWP818" s="1"/>
      <c r="AWQ818" s="1"/>
      <c r="AWR818" s="1"/>
      <c r="AWS818" s="1"/>
      <c r="AWT818" s="1"/>
      <c r="AWU818" s="1"/>
      <c r="AWV818" s="1"/>
      <c r="AWW818" s="1"/>
      <c r="AWX818" s="1"/>
      <c r="AWY818" s="1"/>
      <c r="AWZ818" s="1"/>
      <c r="AXA818" s="1"/>
      <c r="AXB818" s="1"/>
      <c r="AXC818" s="1"/>
      <c r="AXD818" s="1"/>
      <c r="AXE818" s="1"/>
      <c r="AXF818" s="1"/>
      <c r="AXG818" s="1"/>
      <c r="AXH818" s="1"/>
      <c r="AXI818" s="1"/>
      <c r="AXJ818" s="1"/>
      <c r="AXK818" s="1"/>
      <c r="AXL818" s="1"/>
      <c r="AXM818" s="1"/>
      <c r="AXN818" s="1"/>
      <c r="AXO818" s="1"/>
      <c r="AXP818" s="1"/>
      <c r="AXQ818" s="1"/>
      <c r="AXR818" s="1"/>
      <c r="AXS818" s="1"/>
      <c r="AXT818" s="1"/>
      <c r="AXU818" s="1"/>
      <c r="AXV818" s="1"/>
      <c r="AXW818" s="1"/>
      <c r="AXX818" s="1"/>
      <c r="AXY818" s="1"/>
      <c r="AXZ818" s="1"/>
      <c r="AYA818" s="1"/>
      <c r="AYB818" s="1"/>
      <c r="AYC818" s="1"/>
      <c r="AYD818" s="1"/>
      <c r="AYE818" s="1"/>
      <c r="AYF818" s="1"/>
      <c r="AYG818" s="1"/>
      <c r="AYH818" s="1"/>
      <c r="AYI818" s="1"/>
      <c r="AYJ818" s="1"/>
      <c r="AYK818" s="1"/>
      <c r="AYL818" s="1"/>
      <c r="AYM818" s="1"/>
      <c r="AYN818" s="1"/>
      <c r="AYO818" s="1"/>
      <c r="AYP818" s="1"/>
      <c r="AYQ818" s="1"/>
      <c r="AYR818" s="1"/>
      <c r="AYS818" s="1"/>
      <c r="AYT818" s="1"/>
      <c r="AYU818" s="1"/>
      <c r="AYV818" s="1"/>
      <c r="AYW818" s="1"/>
      <c r="AYX818" s="1"/>
      <c r="AYY818" s="1"/>
      <c r="AYZ818" s="1"/>
      <c r="AZA818" s="1"/>
      <c r="AZB818" s="1"/>
      <c r="AZC818" s="1"/>
      <c r="AZD818" s="1"/>
      <c r="AZE818" s="1"/>
      <c r="AZF818" s="1"/>
      <c r="AZG818" s="1"/>
      <c r="AZH818" s="1"/>
      <c r="AZI818" s="1"/>
      <c r="AZJ818" s="1"/>
      <c r="AZK818" s="1"/>
      <c r="AZL818" s="1"/>
      <c r="AZM818" s="1"/>
      <c r="AZN818" s="1"/>
      <c r="AZO818" s="1"/>
      <c r="AZP818" s="1"/>
      <c r="AZQ818" s="1"/>
      <c r="AZR818" s="1"/>
      <c r="AZS818" s="1"/>
      <c r="AZT818" s="1"/>
      <c r="AZU818" s="1"/>
      <c r="AZV818" s="1"/>
      <c r="AZW818" s="1"/>
      <c r="AZX818" s="1"/>
      <c r="AZY818" s="1"/>
      <c r="AZZ818" s="1"/>
      <c r="BAA818" s="1"/>
      <c r="BAB818" s="1"/>
      <c r="BAC818" s="1"/>
      <c r="BAD818" s="1"/>
      <c r="BAE818" s="1"/>
      <c r="BAF818" s="1"/>
      <c r="BAG818" s="1"/>
      <c r="BAH818" s="1"/>
      <c r="BAI818" s="1"/>
      <c r="BAJ818" s="1"/>
      <c r="BAK818" s="1"/>
      <c r="BAL818" s="1"/>
      <c r="BAM818" s="1"/>
      <c r="BAN818" s="1"/>
      <c r="BAO818" s="1"/>
      <c r="BAP818" s="1"/>
      <c r="BAQ818" s="1"/>
      <c r="BAR818" s="1"/>
      <c r="BAS818" s="1"/>
      <c r="BAT818" s="1"/>
      <c r="BAU818" s="1"/>
      <c r="BAV818" s="1"/>
      <c r="BAW818" s="1"/>
      <c r="BAX818" s="1"/>
      <c r="BAY818" s="1"/>
      <c r="BAZ818" s="1"/>
      <c r="BBA818" s="1"/>
      <c r="BBB818" s="1"/>
      <c r="BBC818" s="1"/>
      <c r="BBD818" s="1"/>
      <c r="BBE818" s="1"/>
      <c r="BBF818" s="1"/>
      <c r="BBG818" s="1"/>
      <c r="BBH818" s="1"/>
      <c r="BBI818" s="1"/>
      <c r="BBJ818" s="1"/>
      <c r="BBK818" s="1"/>
      <c r="BBL818" s="1"/>
      <c r="BBM818" s="1"/>
      <c r="BBN818" s="1"/>
      <c r="BBO818" s="1"/>
      <c r="BBP818" s="1"/>
      <c r="BBQ818" s="1"/>
      <c r="BBR818" s="1"/>
      <c r="BBS818" s="1"/>
      <c r="BBT818" s="1"/>
      <c r="BBU818" s="1"/>
      <c r="BBV818" s="1"/>
      <c r="BBW818" s="1"/>
      <c r="BBX818" s="1"/>
      <c r="BBY818" s="1"/>
      <c r="BBZ818" s="1"/>
      <c r="BCA818" s="1"/>
      <c r="BCB818" s="1"/>
      <c r="BCC818" s="1"/>
      <c r="BCD818" s="1"/>
      <c r="BCE818" s="1"/>
      <c r="BCF818" s="1"/>
      <c r="BCG818" s="1"/>
      <c r="BCH818" s="1"/>
      <c r="BCI818" s="1"/>
      <c r="BCJ818" s="1"/>
      <c r="BCK818" s="1"/>
      <c r="BCL818" s="1"/>
      <c r="BCM818" s="1"/>
      <c r="BCN818" s="1"/>
      <c r="BCO818" s="1"/>
      <c r="BCP818" s="1"/>
      <c r="BCQ818" s="1"/>
      <c r="BCR818" s="1"/>
      <c r="BCS818" s="1"/>
      <c r="BCT818" s="1"/>
      <c r="BCU818" s="1"/>
      <c r="BCV818" s="1"/>
      <c r="BCW818" s="1"/>
      <c r="BCX818" s="1"/>
      <c r="BCY818" s="1"/>
      <c r="BCZ818" s="1"/>
      <c r="BDA818" s="1"/>
      <c r="BDB818" s="1"/>
      <c r="BDC818" s="1"/>
      <c r="BDD818" s="1"/>
      <c r="BDE818" s="1"/>
      <c r="BDF818" s="1"/>
      <c r="BDG818" s="1"/>
      <c r="BDH818" s="1"/>
      <c r="BDI818" s="1"/>
      <c r="BDJ818" s="1"/>
      <c r="BDK818" s="1"/>
      <c r="BDL818" s="1"/>
      <c r="BDM818" s="1"/>
      <c r="BDN818" s="1"/>
      <c r="BDO818" s="1"/>
      <c r="BDP818" s="1"/>
      <c r="BDQ818" s="1"/>
      <c r="BDR818" s="1"/>
      <c r="BDS818" s="1"/>
      <c r="BDT818" s="1"/>
      <c r="BDU818" s="1"/>
      <c r="BDV818" s="1"/>
      <c r="BDW818" s="1"/>
      <c r="BDX818" s="1"/>
      <c r="BDY818" s="1"/>
      <c r="BDZ818" s="1"/>
      <c r="BEA818" s="1"/>
      <c r="BEB818" s="1"/>
      <c r="BEC818" s="1"/>
      <c r="BED818" s="1"/>
      <c r="BEE818" s="1"/>
      <c r="BEF818" s="1"/>
      <c r="BEG818" s="1"/>
      <c r="BEH818" s="1"/>
      <c r="BEI818" s="1"/>
      <c r="BEJ818" s="1"/>
      <c r="BEK818" s="1"/>
      <c r="BEL818" s="1"/>
      <c r="BEM818" s="1"/>
      <c r="BEN818" s="1"/>
      <c r="BEO818" s="1"/>
      <c r="BEP818" s="1"/>
      <c r="BEQ818" s="1"/>
      <c r="BER818" s="1"/>
      <c r="BES818" s="1"/>
      <c r="BET818" s="1"/>
      <c r="BEU818" s="1"/>
      <c r="BEV818" s="1"/>
      <c r="BEW818" s="1"/>
      <c r="BEX818" s="1"/>
      <c r="BEY818" s="1"/>
      <c r="BEZ818" s="1"/>
      <c r="BFA818" s="1"/>
      <c r="BFB818" s="1"/>
      <c r="BFC818" s="1"/>
      <c r="BFD818" s="1"/>
      <c r="BFE818" s="1"/>
      <c r="BFF818" s="1"/>
      <c r="BFG818" s="1"/>
      <c r="BFH818" s="1"/>
      <c r="BFI818" s="1"/>
      <c r="BFJ818" s="1"/>
      <c r="BFK818" s="1"/>
      <c r="BFL818" s="1"/>
      <c r="BFM818" s="1"/>
      <c r="BFN818" s="1"/>
      <c r="BFO818" s="1"/>
      <c r="BFP818" s="1"/>
      <c r="BFQ818" s="1"/>
      <c r="BFR818" s="1"/>
      <c r="BFS818" s="1"/>
      <c r="BFT818" s="1"/>
      <c r="BFU818" s="1"/>
      <c r="BFV818" s="1"/>
      <c r="BFW818" s="1"/>
      <c r="BFX818" s="1"/>
      <c r="BFY818" s="1"/>
      <c r="BFZ818" s="1"/>
      <c r="BGA818" s="1"/>
      <c r="BGB818" s="1"/>
      <c r="BGC818" s="1"/>
      <c r="BGD818" s="1"/>
      <c r="BGE818" s="1"/>
      <c r="BGF818" s="1"/>
      <c r="BGG818" s="1"/>
      <c r="BGH818" s="1"/>
      <c r="BGI818" s="1"/>
      <c r="BGJ818" s="1"/>
      <c r="BGK818" s="1"/>
      <c r="BGL818" s="1"/>
      <c r="BGM818" s="1"/>
      <c r="BGN818" s="1"/>
      <c r="BGO818" s="1"/>
      <c r="BGP818" s="1"/>
      <c r="BGQ818" s="1"/>
      <c r="BGR818" s="1"/>
      <c r="BGS818" s="1"/>
      <c r="BGT818" s="1"/>
      <c r="BGU818" s="1"/>
      <c r="BGV818" s="1"/>
      <c r="BGW818" s="1"/>
      <c r="BGX818" s="1"/>
      <c r="BGY818" s="1"/>
      <c r="BGZ818" s="1"/>
      <c r="BHA818" s="1"/>
      <c r="BHB818" s="1"/>
      <c r="BHC818" s="1"/>
      <c r="BHD818" s="1"/>
      <c r="BHE818" s="1"/>
      <c r="BHF818" s="1"/>
      <c r="BHG818" s="1"/>
      <c r="BHH818" s="1"/>
      <c r="BHI818" s="1"/>
      <c r="BHJ818" s="1"/>
      <c r="BHK818" s="1"/>
      <c r="BHL818" s="1"/>
      <c r="BHM818" s="1"/>
      <c r="BHN818" s="1"/>
      <c r="BHO818" s="1"/>
      <c r="BHP818" s="1"/>
      <c r="BHQ818" s="1"/>
      <c r="BHR818" s="1"/>
      <c r="BHS818" s="1"/>
      <c r="BHT818" s="1"/>
      <c r="BHU818" s="1"/>
      <c r="BHV818" s="1"/>
      <c r="BHW818" s="1"/>
      <c r="BHX818" s="1"/>
      <c r="BHY818" s="1"/>
      <c r="BHZ818" s="1"/>
      <c r="BIA818" s="1"/>
      <c r="BIB818" s="1"/>
      <c r="BIC818" s="1"/>
      <c r="BID818" s="1"/>
      <c r="BIE818" s="1"/>
      <c r="BIF818" s="1"/>
      <c r="BIG818" s="1"/>
      <c r="BIH818" s="1"/>
      <c r="BII818" s="1"/>
      <c r="BIJ818" s="1"/>
      <c r="BIK818" s="1"/>
      <c r="BIL818" s="1"/>
      <c r="BIM818" s="1"/>
      <c r="BIN818" s="1"/>
      <c r="BIO818" s="1"/>
      <c r="BIP818" s="1"/>
      <c r="BIQ818" s="1"/>
      <c r="BIR818" s="1"/>
      <c r="BIS818" s="1"/>
      <c r="BIT818" s="1"/>
      <c r="BIU818" s="1"/>
      <c r="BIV818" s="1"/>
      <c r="BIW818" s="1"/>
      <c r="BIX818" s="1"/>
      <c r="BIY818" s="1"/>
      <c r="BIZ818" s="1"/>
      <c r="BJA818" s="1"/>
      <c r="BJB818" s="1"/>
      <c r="BJC818" s="1"/>
      <c r="BJD818" s="1"/>
      <c r="BJE818" s="1"/>
      <c r="BJF818" s="1"/>
      <c r="BJG818" s="1"/>
      <c r="BJH818" s="1"/>
      <c r="BJI818" s="1"/>
      <c r="BJJ818" s="1"/>
      <c r="BJK818" s="1"/>
      <c r="BJL818" s="1"/>
      <c r="BJM818" s="1"/>
      <c r="BJN818" s="1"/>
      <c r="BJO818" s="1"/>
      <c r="BJP818" s="1"/>
      <c r="BJQ818" s="1"/>
      <c r="BJR818" s="1"/>
      <c r="BJS818" s="1"/>
      <c r="BJT818" s="1"/>
      <c r="BJU818" s="1"/>
      <c r="BJV818" s="1"/>
      <c r="BJW818" s="1"/>
      <c r="BJX818" s="1"/>
      <c r="BJY818" s="1"/>
      <c r="BJZ818" s="1"/>
      <c r="BKA818" s="1"/>
      <c r="BKB818" s="1"/>
      <c r="BKC818" s="1"/>
      <c r="BKD818" s="1"/>
      <c r="BKE818" s="1"/>
      <c r="BKF818" s="1"/>
      <c r="BKG818" s="1"/>
      <c r="BKH818" s="1"/>
      <c r="BKI818" s="1"/>
      <c r="BKJ818" s="1"/>
      <c r="BKK818" s="1"/>
      <c r="BKL818" s="1"/>
      <c r="BKM818" s="1"/>
      <c r="BKN818" s="1"/>
      <c r="BKO818" s="1"/>
      <c r="BKP818" s="1"/>
      <c r="BKQ818" s="1"/>
      <c r="BKR818" s="1"/>
      <c r="BKS818" s="1"/>
      <c r="BKT818" s="1"/>
      <c r="BKU818" s="1"/>
      <c r="BKV818" s="1"/>
      <c r="BKW818" s="1"/>
      <c r="BKX818" s="1"/>
      <c r="BKY818" s="1"/>
      <c r="BKZ818" s="1"/>
      <c r="BLA818" s="1"/>
      <c r="BLB818" s="1"/>
      <c r="BLC818" s="1"/>
      <c r="BLD818" s="1"/>
      <c r="BLE818" s="1"/>
      <c r="BLF818" s="1"/>
      <c r="BLG818" s="1"/>
      <c r="BLH818" s="1"/>
      <c r="BLI818" s="1"/>
      <c r="BLJ818" s="1"/>
      <c r="BLK818" s="1"/>
      <c r="BLL818" s="1"/>
      <c r="BLM818" s="1"/>
      <c r="BLN818" s="1"/>
      <c r="BLO818" s="1"/>
      <c r="BLP818" s="1"/>
      <c r="BLQ818" s="1"/>
      <c r="BLR818" s="1"/>
      <c r="BLS818" s="1"/>
      <c r="BLT818" s="1"/>
      <c r="BLU818" s="1"/>
      <c r="BLV818" s="1"/>
      <c r="BLW818" s="1"/>
      <c r="BLX818" s="1"/>
      <c r="BLY818" s="1"/>
      <c r="BLZ818" s="1"/>
      <c r="BMA818" s="1"/>
      <c r="BMB818" s="1"/>
      <c r="BMC818" s="1"/>
      <c r="BMD818" s="1"/>
      <c r="BME818" s="1"/>
      <c r="BMF818" s="1"/>
      <c r="BMG818" s="1"/>
      <c r="BMH818" s="1"/>
      <c r="BMI818" s="1"/>
      <c r="BMJ818" s="1"/>
      <c r="BMK818" s="1"/>
      <c r="BML818" s="1"/>
      <c r="BMM818" s="1"/>
      <c r="BMN818" s="1"/>
      <c r="BMO818" s="1"/>
      <c r="BMP818" s="1"/>
      <c r="BMQ818" s="1"/>
      <c r="BMR818" s="1"/>
      <c r="BMS818" s="1"/>
      <c r="BMT818" s="1"/>
      <c r="BMU818" s="1"/>
      <c r="BMV818" s="1"/>
      <c r="BMW818" s="1"/>
      <c r="BMX818" s="1"/>
      <c r="BMY818" s="1"/>
      <c r="BMZ818" s="1"/>
      <c r="BNA818" s="1"/>
      <c r="BNB818" s="1"/>
      <c r="BNC818" s="1"/>
      <c r="BND818" s="1"/>
      <c r="BNE818" s="1"/>
      <c r="BNF818" s="1"/>
      <c r="BNG818" s="1"/>
      <c r="BNH818" s="1"/>
      <c r="BNI818" s="1"/>
      <c r="BNJ818" s="1"/>
      <c r="BNK818" s="1"/>
      <c r="BNL818" s="1"/>
      <c r="BNM818" s="1"/>
      <c r="BNN818" s="1"/>
      <c r="BNO818" s="1"/>
      <c r="BNP818" s="1"/>
      <c r="BNQ818" s="1"/>
      <c r="BNR818" s="1"/>
      <c r="BNS818" s="1"/>
      <c r="BNT818" s="1"/>
      <c r="BNU818" s="1"/>
      <c r="BNV818" s="1"/>
      <c r="BNW818" s="1"/>
      <c r="BNX818" s="1"/>
      <c r="BNY818" s="1"/>
      <c r="BNZ818" s="1"/>
      <c r="BOA818" s="1"/>
      <c r="BOB818" s="1"/>
      <c r="BOC818" s="1"/>
      <c r="BOD818" s="1"/>
      <c r="BOE818" s="1"/>
      <c r="BOF818" s="1"/>
      <c r="BOG818" s="1"/>
      <c r="BOH818" s="1"/>
      <c r="BOI818" s="1"/>
      <c r="BOJ818" s="1"/>
      <c r="BOK818" s="1"/>
      <c r="BOL818" s="1"/>
      <c r="BOM818" s="1"/>
      <c r="BON818" s="1"/>
      <c r="BOO818" s="1"/>
      <c r="BOP818" s="1"/>
      <c r="BOQ818" s="1"/>
      <c r="BOR818" s="1"/>
      <c r="BOS818" s="1"/>
      <c r="BOT818" s="1"/>
      <c r="BOU818" s="1"/>
      <c r="BOV818" s="1"/>
      <c r="BOW818" s="1"/>
      <c r="BOX818" s="1"/>
      <c r="BOY818" s="1"/>
      <c r="BOZ818" s="1"/>
      <c r="BPA818" s="1"/>
      <c r="BPB818" s="1"/>
      <c r="BPC818" s="1"/>
      <c r="BPD818" s="1"/>
      <c r="BPE818" s="1"/>
      <c r="BPF818" s="1"/>
      <c r="BPG818" s="1"/>
      <c r="BPH818" s="1"/>
      <c r="BPI818" s="1"/>
      <c r="BPJ818" s="1"/>
      <c r="BPK818" s="1"/>
      <c r="BPL818" s="1"/>
      <c r="BPM818" s="1"/>
      <c r="BPN818" s="1"/>
      <c r="BPO818" s="1"/>
      <c r="BPP818" s="1"/>
      <c r="BPQ818" s="1"/>
      <c r="BPR818" s="1"/>
      <c r="BPS818" s="1"/>
      <c r="BPT818" s="1"/>
      <c r="BPU818" s="1"/>
      <c r="BPV818" s="1"/>
      <c r="BPW818" s="1"/>
      <c r="BPX818" s="1"/>
      <c r="BPY818" s="1"/>
      <c r="BPZ818" s="1"/>
      <c r="BQA818" s="1"/>
      <c r="BQB818" s="1"/>
      <c r="BQC818" s="1"/>
      <c r="BQD818" s="1"/>
      <c r="BQE818" s="1"/>
      <c r="BQF818" s="1"/>
      <c r="BQG818" s="1"/>
      <c r="BQH818" s="1"/>
      <c r="BQI818" s="1"/>
      <c r="BQJ818" s="1"/>
      <c r="BQK818" s="1"/>
      <c r="BQL818" s="1"/>
      <c r="BQM818" s="1"/>
      <c r="BQN818" s="1"/>
      <c r="BQO818" s="1"/>
      <c r="BQP818" s="1"/>
      <c r="BQQ818" s="1"/>
      <c r="BQR818" s="1"/>
      <c r="BQS818" s="1"/>
      <c r="BQT818" s="1"/>
      <c r="BQU818" s="1"/>
      <c r="BQV818" s="1"/>
      <c r="BQW818" s="1"/>
      <c r="BQX818" s="1"/>
      <c r="BQY818" s="1"/>
      <c r="BQZ818" s="1"/>
      <c r="BRA818" s="1"/>
      <c r="BRB818" s="1"/>
      <c r="BRC818" s="1"/>
      <c r="BRD818" s="1"/>
      <c r="BRE818" s="1"/>
      <c r="BRF818" s="1"/>
      <c r="BRG818" s="1"/>
      <c r="BRH818" s="1"/>
      <c r="BRI818" s="1"/>
      <c r="BRJ818" s="1"/>
      <c r="BRK818" s="1"/>
      <c r="BRL818" s="1"/>
      <c r="BRM818" s="1"/>
      <c r="BRN818" s="1"/>
      <c r="BRO818" s="1"/>
      <c r="BRP818" s="1"/>
      <c r="BRQ818" s="1"/>
      <c r="BRR818" s="1"/>
      <c r="BRS818" s="1"/>
      <c r="BRT818" s="1"/>
      <c r="BRU818" s="1"/>
      <c r="BRV818" s="1"/>
      <c r="BRW818" s="1"/>
      <c r="BRX818" s="1"/>
      <c r="BRY818" s="1"/>
      <c r="BRZ818" s="1"/>
      <c r="BSA818" s="1"/>
      <c r="BSB818" s="1"/>
      <c r="BSC818" s="1"/>
      <c r="BSD818" s="1"/>
      <c r="BSE818" s="1"/>
      <c r="BSF818" s="1"/>
      <c r="BSG818" s="1"/>
      <c r="BSH818" s="1"/>
      <c r="BSI818" s="1"/>
      <c r="BSJ818" s="1"/>
      <c r="BSK818" s="1"/>
      <c r="BSL818" s="1"/>
      <c r="BSM818" s="1"/>
      <c r="BSN818" s="1"/>
      <c r="BSO818" s="1"/>
      <c r="BSP818" s="1"/>
      <c r="BSQ818" s="1"/>
      <c r="BSR818" s="1"/>
      <c r="BSS818" s="1"/>
      <c r="BST818" s="1"/>
      <c r="BSU818" s="1"/>
      <c r="BSV818" s="1"/>
      <c r="BSW818" s="1"/>
      <c r="BSX818" s="1"/>
      <c r="BSY818" s="1"/>
      <c r="BSZ818" s="1"/>
      <c r="BTA818" s="1"/>
      <c r="BTB818" s="1"/>
      <c r="BTC818" s="1"/>
      <c r="BTD818" s="1"/>
      <c r="BTE818" s="1"/>
      <c r="BTF818" s="1"/>
      <c r="BTG818" s="1"/>
      <c r="BTH818" s="1"/>
      <c r="BTI818" s="1"/>
      <c r="BTJ818" s="1"/>
      <c r="BTK818" s="1"/>
      <c r="BTL818" s="1"/>
      <c r="BTM818" s="1"/>
      <c r="BTN818" s="1"/>
      <c r="BTO818" s="1"/>
      <c r="BTP818" s="1"/>
      <c r="BTQ818" s="1"/>
      <c r="BTR818" s="1"/>
      <c r="BTS818" s="1"/>
      <c r="BTT818" s="1"/>
      <c r="BTU818" s="1"/>
      <c r="BTV818" s="1"/>
      <c r="BTW818" s="1"/>
      <c r="BTX818" s="1"/>
      <c r="BTY818" s="1"/>
      <c r="BTZ818" s="1"/>
      <c r="BUA818" s="1"/>
      <c r="BUB818" s="1"/>
      <c r="BUC818" s="1"/>
      <c r="BUD818" s="1"/>
      <c r="BUE818" s="1"/>
      <c r="BUF818" s="1"/>
      <c r="BUG818" s="1"/>
      <c r="BUH818" s="1"/>
      <c r="BUI818" s="1"/>
      <c r="BUJ818" s="1"/>
      <c r="BUK818" s="1"/>
      <c r="BUL818" s="1"/>
      <c r="BUM818" s="1"/>
      <c r="BUN818" s="1"/>
      <c r="BUO818" s="1"/>
      <c r="BUP818" s="1"/>
      <c r="BUQ818" s="1"/>
      <c r="BUR818" s="1"/>
      <c r="BUS818" s="1"/>
      <c r="BUT818" s="1"/>
      <c r="BUU818" s="1"/>
      <c r="BUV818" s="1"/>
      <c r="BUW818" s="1"/>
      <c r="BUX818" s="1"/>
      <c r="BUY818" s="1"/>
      <c r="BUZ818" s="1"/>
      <c r="BVA818" s="1"/>
      <c r="BVB818" s="1"/>
      <c r="BVC818" s="1"/>
      <c r="BVD818" s="1"/>
      <c r="BVE818" s="1"/>
      <c r="BVF818" s="1"/>
      <c r="BVG818" s="1"/>
      <c r="BVH818" s="1"/>
      <c r="BVI818" s="1"/>
      <c r="BVJ818" s="1"/>
      <c r="BVK818" s="1"/>
      <c r="BVL818" s="1"/>
      <c r="BVM818" s="1"/>
      <c r="BVN818" s="1"/>
      <c r="BVO818" s="1"/>
      <c r="BVP818" s="1"/>
      <c r="BVQ818" s="1"/>
      <c r="BVR818" s="1"/>
      <c r="BVS818" s="1"/>
      <c r="BVT818" s="1"/>
      <c r="BVU818" s="1"/>
      <c r="BVV818" s="1"/>
      <c r="BVW818" s="1"/>
      <c r="BVX818" s="1"/>
      <c r="BVY818" s="1"/>
      <c r="BVZ818" s="1"/>
      <c r="BWA818" s="1"/>
      <c r="BWB818" s="1"/>
      <c r="BWC818" s="1"/>
      <c r="BWD818" s="1"/>
      <c r="BWE818" s="1"/>
      <c r="BWF818" s="1"/>
      <c r="BWG818" s="1"/>
      <c r="BWH818" s="1"/>
      <c r="BWI818" s="1"/>
      <c r="BWJ818" s="1"/>
      <c r="BWK818" s="1"/>
      <c r="BWL818" s="1"/>
      <c r="BWM818" s="1"/>
      <c r="BWN818" s="1"/>
      <c r="BWO818" s="1"/>
      <c r="BWP818" s="1"/>
      <c r="BWQ818" s="1"/>
      <c r="BWR818" s="1"/>
      <c r="BWS818" s="1"/>
      <c r="BWT818" s="1"/>
      <c r="BWU818" s="1"/>
      <c r="BWV818" s="1"/>
      <c r="BWW818" s="1"/>
      <c r="BWX818" s="1"/>
      <c r="BWY818" s="1"/>
      <c r="BWZ818" s="1"/>
      <c r="BXA818" s="1"/>
      <c r="BXB818" s="1"/>
      <c r="BXC818" s="1"/>
      <c r="BXD818" s="1"/>
      <c r="BXE818" s="1"/>
      <c r="BXF818" s="1"/>
      <c r="BXG818" s="1"/>
      <c r="BXH818" s="1"/>
      <c r="BXI818" s="1"/>
      <c r="BXJ818" s="1"/>
      <c r="BXK818" s="1"/>
      <c r="BXL818" s="1"/>
      <c r="BXM818" s="1"/>
      <c r="BXN818" s="1"/>
      <c r="BXO818" s="1"/>
      <c r="BXP818" s="1"/>
      <c r="BXQ818" s="1"/>
      <c r="BXR818" s="1"/>
      <c r="BXS818" s="1"/>
      <c r="BXT818" s="1"/>
      <c r="BXU818" s="1"/>
      <c r="BXV818" s="1"/>
      <c r="BXW818" s="1"/>
      <c r="BXX818" s="1"/>
      <c r="BXY818" s="1"/>
      <c r="BXZ818" s="1"/>
      <c r="BYA818" s="1"/>
      <c r="BYB818" s="1"/>
      <c r="BYC818" s="1"/>
      <c r="BYD818" s="1"/>
      <c r="BYE818" s="1"/>
      <c r="BYF818" s="1"/>
      <c r="BYG818" s="1"/>
      <c r="BYH818" s="1"/>
      <c r="BYI818" s="1"/>
      <c r="BYJ818" s="1"/>
      <c r="BYK818" s="1"/>
      <c r="BYL818" s="1"/>
      <c r="BYM818" s="1"/>
      <c r="BYN818" s="1"/>
      <c r="BYO818" s="1"/>
      <c r="BYP818" s="1"/>
      <c r="BYQ818" s="1"/>
      <c r="BYR818" s="1"/>
      <c r="BYS818" s="1"/>
      <c r="BYT818" s="1"/>
      <c r="BYU818" s="1"/>
      <c r="BYV818" s="1"/>
      <c r="BYW818" s="1"/>
      <c r="BYX818" s="1"/>
      <c r="BYY818" s="1"/>
      <c r="BYZ818" s="1"/>
      <c r="BZA818" s="1"/>
      <c r="BZB818" s="1"/>
      <c r="BZC818" s="1"/>
      <c r="BZD818" s="1"/>
      <c r="BZE818" s="1"/>
      <c r="BZF818" s="1"/>
      <c r="BZG818" s="1"/>
      <c r="BZH818" s="1"/>
      <c r="BZI818" s="1"/>
      <c r="BZJ818" s="1"/>
      <c r="BZK818" s="1"/>
      <c r="BZL818" s="1"/>
      <c r="BZM818" s="1"/>
      <c r="BZN818" s="1"/>
      <c r="BZO818" s="1"/>
      <c r="BZP818" s="1"/>
      <c r="BZQ818" s="1"/>
      <c r="BZR818" s="1"/>
      <c r="BZS818" s="1"/>
      <c r="BZT818" s="1"/>
      <c r="BZU818" s="1"/>
      <c r="BZV818" s="1"/>
      <c r="BZW818" s="1"/>
      <c r="BZX818" s="1"/>
      <c r="BZY818" s="1"/>
      <c r="BZZ818" s="1"/>
      <c r="CAA818" s="1"/>
      <c r="CAB818" s="1"/>
      <c r="CAC818" s="1"/>
      <c r="CAD818" s="1"/>
      <c r="CAE818" s="1"/>
      <c r="CAF818" s="1"/>
      <c r="CAG818" s="1"/>
      <c r="CAH818" s="1"/>
      <c r="CAI818" s="1"/>
      <c r="CAJ818" s="1"/>
      <c r="CAK818" s="1"/>
      <c r="CAL818" s="1"/>
      <c r="CAM818" s="1"/>
      <c r="CAN818" s="1"/>
      <c r="CAO818" s="1"/>
      <c r="CAP818" s="1"/>
      <c r="CAQ818" s="1"/>
      <c r="CAR818" s="1"/>
      <c r="CAS818" s="1"/>
      <c r="CAT818" s="1"/>
      <c r="CAU818" s="1"/>
      <c r="CAV818" s="1"/>
      <c r="CAW818" s="1"/>
      <c r="CAX818" s="1"/>
      <c r="CAY818" s="1"/>
      <c r="CAZ818" s="1"/>
      <c r="CBA818" s="1"/>
      <c r="CBB818" s="1"/>
      <c r="CBC818" s="1"/>
      <c r="CBD818" s="1"/>
      <c r="CBE818" s="1"/>
      <c r="CBF818" s="1"/>
      <c r="CBG818" s="1"/>
      <c r="CBH818" s="1"/>
      <c r="CBI818" s="1"/>
      <c r="CBJ818" s="1"/>
      <c r="CBK818" s="1"/>
      <c r="CBL818" s="1"/>
      <c r="CBM818" s="1"/>
      <c r="CBN818" s="1"/>
      <c r="CBO818" s="1"/>
      <c r="CBP818" s="1"/>
      <c r="CBQ818" s="1"/>
      <c r="CBR818" s="1"/>
      <c r="CBS818" s="1"/>
      <c r="CBT818" s="1"/>
      <c r="CBU818" s="1"/>
      <c r="CBV818" s="1"/>
      <c r="CBW818" s="1"/>
      <c r="CBX818" s="1"/>
      <c r="CBY818" s="1"/>
      <c r="CBZ818" s="1"/>
      <c r="CCA818" s="1"/>
      <c r="CCB818" s="1"/>
      <c r="CCC818" s="1"/>
      <c r="CCD818" s="1"/>
      <c r="CCE818" s="1"/>
      <c r="CCF818" s="1"/>
      <c r="CCG818" s="1"/>
      <c r="CCH818" s="1"/>
      <c r="CCI818" s="1"/>
      <c r="CCJ818" s="1"/>
      <c r="CCK818" s="1"/>
      <c r="CCL818" s="1"/>
      <c r="CCM818" s="1"/>
      <c r="CCN818" s="1"/>
      <c r="CCO818" s="1"/>
      <c r="CCP818" s="1"/>
      <c r="CCQ818" s="1"/>
      <c r="CCR818" s="1"/>
      <c r="CCS818" s="1"/>
      <c r="CCT818" s="1"/>
      <c r="CCU818" s="1"/>
      <c r="CCV818" s="1"/>
      <c r="CCW818" s="1"/>
      <c r="CCX818" s="1"/>
      <c r="CCY818" s="1"/>
      <c r="CCZ818" s="1"/>
      <c r="CDA818" s="1"/>
      <c r="CDB818" s="1"/>
      <c r="CDC818" s="1"/>
      <c r="CDD818" s="1"/>
      <c r="CDE818" s="1"/>
      <c r="CDF818" s="1"/>
      <c r="CDG818" s="1"/>
      <c r="CDH818" s="1"/>
      <c r="CDI818" s="1"/>
      <c r="CDJ818" s="1"/>
      <c r="CDK818" s="1"/>
      <c r="CDL818" s="1"/>
      <c r="CDM818" s="1"/>
      <c r="CDN818" s="1"/>
      <c r="CDO818" s="1"/>
      <c r="CDP818" s="1"/>
      <c r="CDQ818" s="1"/>
      <c r="CDR818" s="1"/>
      <c r="CDS818" s="1"/>
      <c r="CDT818" s="1"/>
      <c r="CDU818" s="1"/>
      <c r="CDV818" s="1"/>
      <c r="CDW818" s="1"/>
      <c r="CDX818" s="1"/>
      <c r="CDY818" s="1"/>
      <c r="CDZ818" s="1"/>
      <c r="CEA818" s="1"/>
      <c r="CEB818" s="1"/>
      <c r="CEC818" s="1"/>
      <c r="CED818" s="1"/>
      <c r="CEE818" s="1"/>
      <c r="CEF818" s="1"/>
      <c r="CEG818" s="1"/>
      <c r="CEH818" s="1"/>
      <c r="CEI818" s="1"/>
      <c r="CEJ818" s="1"/>
      <c r="CEK818" s="1"/>
      <c r="CEL818" s="1"/>
      <c r="CEM818" s="1"/>
      <c r="CEN818" s="1"/>
      <c r="CEO818" s="1"/>
      <c r="CEP818" s="1"/>
      <c r="CEQ818" s="1"/>
      <c r="CER818" s="1"/>
      <c r="CES818" s="1"/>
      <c r="CET818" s="1"/>
      <c r="CEU818" s="1"/>
      <c r="CEV818" s="1"/>
      <c r="CEW818" s="1"/>
      <c r="CEX818" s="1"/>
      <c r="CEY818" s="1"/>
      <c r="CEZ818" s="1"/>
      <c r="CFA818" s="1"/>
      <c r="CFB818" s="1"/>
      <c r="CFC818" s="1"/>
      <c r="CFD818" s="1"/>
      <c r="CFE818" s="1"/>
      <c r="CFF818" s="1"/>
      <c r="CFG818" s="1"/>
      <c r="CFH818" s="1"/>
      <c r="CFI818" s="1"/>
      <c r="CFJ818" s="1"/>
      <c r="CFK818" s="1"/>
      <c r="CFL818" s="1"/>
      <c r="CFM818" s="1"/>
      <c r="CFN818" s="1"/>
      <c r="CFO818" s="1"/>
      <c r="CFP818" s="1"/>
      <c r="CFQ818" s="1"/>
      <c r="CFR818" s="1"/>
      <c r="CFS818" s="1"/>
      <c r="CFT818" s="1"/>
      <c r="CFU818" s="1"/>
      <c r="CFV818" s="1"/>
      <c r="CFW818" s="1"/>
      <c r="CFX818" s="1"/>
      <c r="CFY818" s="1"/>
      <c r="CFZ818" s="1"/>
      <c r="CGA818" s="1"/>
      <c r="CGB818" s="1"/>
      <c r="CGC818" s="1"/>
      <c r="CGD818" s="1"/>
      <c r="CGE818" s="1"/>
      <c r="CGF818" s="1"/>
      <c r="CGG818" s="1"/>
      <c r="CGH818" s="1"/>
      <c r="CGI818" s="1"/>
      <c r="CGJ818" s="1"/>
      <c r="CGK818" s="1"/>
      <c r="CGL818" s="1"/>
      <c r="CGM818" s="1"/>
      <c r="CGN818" s="1"/>
      <c r="CGO818" s="1"/>
      <c r="CGP818" s="1"/>
      <c r="CGQ818" s="1"/>
      <c r="CGR818" s="1"/>
      <c r="CGS818" s="1"/>
      <c r="CGT818" s="1"/>
      <c r="CGU818" s="1"/>
      <c r="CGV818" s="1"/>
      <c r="CGW818" s="1"/>
      <c r="CGX818" s="1"/>
      <c r="CGY818" s="1"/>
      <c r="CGZ818" s="1"/>
      <c r="CHA818" s="1"/>
      <c r="CHB818" s="1"/>
      <c r="CHC818" s="1"/>
      <c r="CHD818" s="1"/>
      <c r="CHE818" s="1"/>
      <c r="CHF818" s="1"/>
      <c r="CHG818" s="1"/>
      <c r="CHH818" s="1"/>
      <c r="CHI818" s="1"/>
      <c r="CHJ818" s="1"/>
      <c r="CHK818" s="1"/>
      <c r="CHL818" s="1"/>
      <c r="CHM818" s="1"/>
      <c r="CHN818" s="1"/>
      <c r="CHO818" s="1"/>
      <c r="CHP818" s="1"/>
      <c r="CHQ818" s="1"/>
      <c r="CHR818" s="1"/>
      <c r="CHS818" s="1"/>
      <c r="CHT818" s="1"/>
      <c r="CHU818" s="1"/>
      <c r="CHV818" s="1"/>
      <c r="CHW818" s="1"/>
      <c r="CHX818" s="1"/>
      <c r="CHY818" s="1"/>
      <c r="CHZ818" s="1"/>
      <c r="CIA818" s="1"/>
      <c r="CIB818" s="1"/>
      <c r="CIC818" s="1"/>
      <c r="CID818" s="1"/>
      <c r="CIE818" s="1"/>
      <c r="CIF818" s="1"/>
      <c r="CIG818" s="1"/>
      <c r="CIH818" s="1"/>
      <c r="CII818" s="1"/>
      <c r="CIJ818" s="1"/>
      <c r="CIK818" s="1"/>
      <c r="CIL818" s="1"/>
      <c r="CIM818" s="1"/>
      <c r="CIN818" s="1"/>
      <c r="CIO818" s="1"/>
      <c r="CIP818" s="1"/>
      <c r="CIQ818" s="1"/>
      <c r="CIR818" s="1"/>
      <c r="CIS818" s="1"/>
      <c r="CIT818" s="1"/>
      <c r="CIU818" s="1"/>
      <c r="CIV818" s="1"/>
      <c r="CIW818" s="1"/>
      <c r="CIX818" s="1"/>
      <c r="CIY818" s="1"/>
      <c r="CIZ818" s="1"/>
      <c r="CJA818" s="1"/>
      <c r="CJB818" s="1"/>
      <c r="CJC818" s="1"/>
      <c r="CJD818" s="1"/>
      <c r="CJE818" s="1"/>
      <c r="CJF818" s="1"/>
      <c r="CJG818" s="1"/>
      <c r="CJH818" s="1"/>
      <c r="CJI818" s="1"/>
      <c r="CJJ818" s="1"/>
      <c r="CJK818" s="1"/>
      <c r="CJL818" s="1"/>
      <c r="CJM818" s="1"/>
      <c r="CJN818" s="1"/>
      <c r="CJO818" s="1"/>
      <c r="CJP818" s="1"/>
      <c r="CJQ818" s="1"/>
      <c r="CJR818" s="1"/>
      <c r="CJS818" s="1"/>
      <c r="CJT818" s="1"/>
      <c r="CJU818" s="1"/>
      <c r="CJV818" s="1"/>
      <c r="CJW818" s="1"/>
      <c r="CJX818" s="1"/>
      <c r="CJY818" s="1"/>
      <c r="CJZ818" s="1"/>
      <c r="CKA818" s="1"/>
      <c r="CKB818" s="1"/>
      <c r="CKC818" s="1"/>
      <c r="CKD818" s="1"/>
      <c r="CKE818" s="1"/>
      <c r="CKF818" s="1"/>
      <c r="CKG818" s="1"/>
      <c r="CKH818" s="1"/>
      <c r="CKI818" s="1"/>
      <c r="CKJ818" s="1"/>
      <c r="CKK818" s="1"/>
      <c r="CKL818" s="1"/>
      <c r="CKM818" s="1"/>
      <c r="CKN818" s="1"/>
      <c r="CKO818" s="1"/>
      <c r="CKP818" s="1"/>
      <c r="CKQ818" s="1"/>
      <c r="CKR818" s="1"/>
      <c r="CKS818" s="1"/>
      <c r="CKT818" s="1"/>
      <c r="CKU818" s="1"/>
      <c r="CKV818" s="1"/>
      <c r="CKW818" s="1"/>
      <c r="CKX818" s="1"/>
      <c r="CKY818" s="1"/>
      <c r="CKZ818" s="1"/>
      <c r="CLA818" s="1"/>
      <c r="CLB818" s="1"/>
      <c r="CLC818" s="1"/>
      <c r="CLD818" s="1"/>
      <c r="CLE818" s="1"/>
      <c r="CLF818" s="1"/>
      <c r="CLG818" s="1"/>
      <c r="CLH818" s="1"/>
      <c r="CLI818" s="1"/>
      <c r="CLJ818" s="1"/>
      <c r="CLK818" s="1"/>
      <c r="CLL818" s="1"/>
      <c r="CLM818" s="1"/>
      <c r="CLN818" s="1"/>
      <c r="CLO818" s="1"/>
      <c r="CLP818" s="1"/>
      <c r="CLQ818" s="1"/>
      <c r="CLR818" s="1"/>
      <c r="CLS818" s="1"/>
      <c r="CLT818" s="1"/>
      <c r="CLU818" s="1"/>
      <c r="CLV818" s="1"/>
      <c r="CLW818" s="1"/>
      <c r="CLX818" s="1"/>
      <c r="CLY818" s="1"/>
      <c r="CLZ818" s="1"/>
      <c r="CMA818" s="1"/>
      <c r="CMB818" s="1"/>
      <c r="CMC818" s="1"/>
      <c r="CMD818" s="1"/>
      <c r="CME818" s="1"/>
      <c r="CMF818" s="1"/>
      <c r="CMG818" s="1"/>
      <c r="CMH818" s="1"/>
      <c r="CMI818" s="1"/>
      <c r="CMJ818" s="1"/>
      <c r="CMK818" s="1"/>
      <c r="CML818" s="1"/>
      <c r="CMM818" s="1"/>
      <c r="CMN818" s="1"/>
      <c r="CMO818" s="1"/>
      <c r="CMP818" s="1"/>
      <c r="CMQ818" s="1"/>
      <c r="CMR818" s="1"/>
      <c r="CMS818" s="1"/>
      <c r="CMT818" s="1"/>
      <c r="CMU818" s="1"/>
      <c r="CMV818" s="1"/>
      <c r="CMW818" s="1"/>
      <c r="CMX818" s="1"/>
      <c r="CMY818" s="1"/>
      <c r="CMZ818" s="1"/>
      <c r="CNA818" s="1"/>
      <c r="CNB818" s="1"/>
      <c r="CNC818" s="1"/>
      <c r="CND818" s="1"/>
      <c r="CNE818" s="1"/>
      <c r="CNF818" s="1"/>
      <c r="CNG818" s="1"/>
      <c r="CNH818" s="1"/>
      <c r="CNI818" s="1"/>
      <c r="CNJ818" s="1"/>
      <c r="CNK818" s="1"/>
      <c r="CNL818" s="1"/>
      <c r="CNM818" s="1"/>
      <c r="CNN818" s="1"/>
      <c r="CNO818" s="1"/>
      <c r="CNP818" s="1"/>
      <c r="CNQ818" s="1"/>
      <c r="CNR818" s="1"/>
      <c r="CNS818" s="1"/>
      <c r="CNT818" s="1"/>
      <c r="CNU818" s="1"/>
      <c r="CNV818" s="1"/>
      <c r="CNW818" s="1"/>
      <c r="CNX818" s="1"/>
      <c r="CNY818" s="1"/>
      <c r="CNZ818" s="1"/>
      <c r="COA818" s="1"/>
      <c r="COB818" s="1"/>
      <c r="COC818" s="1"/>
      <c r="COD818" s="1"/>
      <c r="COE818" s="1"/>
      <c r="COF818" s="1"/>
      <c r="COG818" s="1"/>
      <c r="COH818" s="1"/>
      <c r="COI818" s="1"/>
      <c r="COJ818" s="1"/>
      <c r="COK818" s="1"/>
      <c r="COL818" s="1"/>
      <c r="COM818" s="1"/>
      <c r="CON818" s="1"/>
      <c r="COO818" s="1"/>
      <c r="COP818" s="1"/>
      <c r="COQ818" s="1"/>
      <c r="COR818" s="1"/>
      <c r="COS818" s="1"/>
      <c r="COT818" s="1"/>
      <c r="COU818" s="1"/>
      <c r="COV818" s="1"/>
      <c r="COW818" s="1"/>
      <c r="COX818" s="1"/>
      <c r="COY818" s="1"/>
      <c r="COZ818" s="1"/>
      <c r="CPA818" s="1"/>
      <c r="CPB818" s="1"/>
      <c r="CPC818" s="1"/>
      <c r="CPD818" s="1"/>
      <c r="CPE818" s="1"/>
      <c r="CPF818" s="1"/>
      <c r="CPG818" s="1"/>
      <c r="CPH818" s="1"/>
      <c r="CPI818" s="1"/>
      <c r="CPJ818" s="1"/>
      <c r="CPK818" s="1"/>
      <c r="CPL818" s="1"/>
      <c r="CPM818" s="1"/>
      <c r="CPN818" s="1"/>
      <c r="CPO818" s="1"/>
      <c r="CPP818" s="1"/>
      <c r="CPQ818" s="1"/>
      <c r="CPR818" s="1"/>
      <c r="CPS818" s="1"/>
      <c r="CPT818" s="1"/>
      <c r="CPU818" s="1"/>
      <c r="CPV818" s="1"/>
      <c r="CPW818" s="1"/>
      <c r="CPX818" s="1"/>
      <c r="CPY818" s="1"/>
      <c r="CPZ818" s="1"/>
      <c r="CQA818" s="1"/>
      <c r="CQB818" s="1"/>
      <c r="CQC818" s="1"/>
      <c r="CQD818" s="1"/>
      <c r="CQE818" s="1"/>
      <c r="CQF818" s="1"/>
      <c r="CQG818" s="1"/>
      <c r="CQH818" s="1"/>
      <c r="CQI818" s="1"/>
      <c r="CQJ818" s="1"/>
      <c r="CQK818" s="1"/>
      <c r="CQL818" s="1"/>
      <c r="CQM818" s="1"/>
      <c r="CQN818" s="1"/>
      <c r="CQO818" s="1"/>
      <c r="CQP818" s="1"/>
      <c r="CQQ818" s="1"/>
      <c r="CQR818" s="1"/>
      <c r="CQS818" s="1"/>
      <c r="CQT818" s="1"/>
      <c r="CQU818" s="1"/>
      <c r="CQV818" s="1"/>
      <c r="CQW818" s="1"/>
      <c r="CQX818" s="1"/>
      <c r="CQY818" s="1"/>
      <c r="CQZ818" s="1"/>
      <c r="CRA818" s="1"/>
      <c r="CRB818" s="1"/>
      <c r="CRC818" s="1"/>
      <c r="CRD818" s="1"/>
      <c r="CRE818" s="1"/>
      <c r="CRF818" s="1"/>
      <c r="CRG818" s="1"/>
      <c r="CRH818" s="1"/>
      <c r="CRI818" s="1"/>
      <c r="CRJ818" s="1"/>
      <c r="CRK818" s="1"/>
      <c r="CRL818" s="1"/>
      <c r="CRM818" s="1"/>
      <c r="CRN818" s="1"/>
      <c r="CRO818" s="1"/>
      <c r="CRP818" s="1"/>
      <c r="CRQ818" s="1"/>
      <c r="CRR818" s="1"/>
      <c r="CRS818" s="1"/>
      <c r="CRT818" s="1"/>
      <c r="CRU818" s="1"/>
      <c r="CRV818" s="1"/>
      <c r="CRW818" s="1"/>
      <c r="CRX818" s="1"/>
      <c r="CRY818" s="1"/>
      <c r="CRZ818" s="1"/>
      <c r="CSA818" s="1"/>
      <c r="CSB818" s="1"/>
      <c r="CSC818" s="1"/>
      <c r="CSD818" s="1"/>
      <c r="CSE818" s="1"/>
      <c r="CSF818" s="1"/>
      <c r="CSG818" s="1"/>
      <c r="CSH818" s="1"/>
      <c r="CSI818" s="1"/>
      <c r="CSJ818" s="1"/>
      <c r="CSK818" s="1"/>
      <c r="CSL818" s="1"/>
      <c r="CSM818" s="1"/>
      <c r="CSN818" s="1"/>
      <c r="CSO818" s="1"/>
      <c r="CSP818" s="1"/>
      <c r="CSQ818" s="1"/>
      <c r="CSR818" s="1"/>
      <c r="CSS818" s="1"/>
      <c r="CST818" s="1"/>
      <c r="CSU818" s="1"/>
      <c r="CSV818" s="1"/>
      <c r="CSW818" s="1"/>
      <c r="CSX818" s="1"/>
      <c r="CSY818" s="1"/>
      <c r="CSZ818" s="1"/>
      <c r="CTA818" s="1"/>
      <c r="CTB818" s="1"/>
      <c r="CTC818" s="1"/>
      <c r="CTD818" s="1"/>
      <c r="CTE818" s="1"/>
      <c r="CTF818" s="1"/>
      <c r="CTG818" s="1"/>
      <c r="CTH818" s="1"/>
      <c r="CTI818" s="1"/>
      <c r="CTJ818" s="1"/>
      <c r="CTK818" s="1"/>
      <c r="CTL818" s="1"/>
      <c r="CTM818" s="1"/>
      <c r="CTN818" s="1"/>
      <c r="CTO818" s="1"/>
      <c r="CTP818" s="1"/>
      <c r="CTQ818" s="1"/>
      <c r="CTR818" s="1"/>
      <c r="CTS818" s="1"/>
      <c r="CTT818" s="1"/>
      <c r="CTU818" s="1"/>
      <c r="CTV818" s="1"/>
      <c r="CTW818" s="1"/>
      <c r="CTX818" s="1"/>
      <c r="CTY818" s="1"/>
      <c r="CTZ818" s="1"/>
      <c r="CUA818" s="1"/>
      <c r="CUB818" s="1"/>
      <c r="CUC818" s="1"/>
      <c r="CUD818" s="1"/>
      <c r="CUE818" s="1"/>
      <c r="CUF818" s="1"/>
      <c r="CUG818" s="1"/>
      <c r="CUH818" s="1"/>
      <c r="CUI818" s="1"/>
      <c r="CUJ818" s="1"/>
      <c r="CUK818" s="1"/>
      <c r="CUL818" s="1"/>
      <c r="CUM818" s="1"/>
      <c r="CUN818" s="1"/>
      <c r="CUO818" s="1"/>
      <c r="CUP818" s="1"/>
      <c r="CUQ818" s="1"/>
      <c r="CUR818" s="1"/>
      <c r="CUS818" s="1"/>
      <c r="CUT818" s="1"/>
      <c r="CUU818" s="1"/>
      <c r="CUV818" s="1"/>
      <c r="CUW818" s="1"/>
      <c r="CUX818" s="1"/>
      <c r="CUY818" s="1"/>
      <c r="CUZ818" s="1"/>
      <c r="CVA818" s="1"/>
      <c r="CVB818" s="1"/>
      <c r="CVC818" s="1"/>
      <c r="CVD818" s="1"/>
      <c r="CVE818" s="1"/>
      <c r="CVF818" s="1"/>
      <c r="CVG818" s="1"/>
      <c r="CVH818" s="1"/>
      <c r="CVI818" s="1"/>
      <c r="CVJ818" s="1"/>
      <c r="CVK818" s="1"/>
      <c r="CVL818" s="1"/>
      <c r="CVM818" s="1"/>
      <c r="CVN818" s="1"/>
      <c r="CVO818" s="1"/>
      <c r="CVP818" s="1"/>
      <c r="CVQ818" s="1"/>
      <c r="CVR818" s="1"/>
      <c r="CVS818" s="1"/>
      <c r="CVT818" s="1"/>
      <c r="CVU818" s="1"/>
      <c r="CVV818" s="1"/>
      <c r="CVW818" s="1"/>
      <c r="CVX818" s="1"/>
      <c r="CVY818" s="1"/>
      <c r="CVZ818" s="1"/>
      <c r="CWA818" s="1"/>
      <c r="CWB818" s="1"/>
      <c r="CWC818" s="1"/>
      <c r="CWD818" s="1"/>
      <c r="CWE818" s="1"/>
      <c r="CWF818" s="1"/>
      <c r="CWG818" s="1"/>
      <c r="CWH818" s="1"/>
      <c r="CWI818" s="1"/>
      <c r="CWJ818" s="1"/>
      <c r="CWK818" s="1"/>
      <c r="CWL818" s="1"/>
      <c r="CWM818" s="1"/>
      <c r="CWN818" s="1"/>
      <c r="CWO818" s="1"/>
      <c r="CWP818" s="1"/>
      <c r="CWQ818" s="1"/>
      <c r="CWR818" s="1"/>
      <c r="CWS818" s="1"/>
      <c r="CWT818" s="1"/>
      <c r="CWU818" s="1"/>
      <c r="CWV818" s="1"/>
      <c r="CWW818" s="1"/>
      <c r="CWX818" s="1"/>
      <c r="CWY818" s="1"/>
      <c r="CWZ818" s="1"/>
      <c r="CXA818" s="1"/>
      <c r="CXB818" s="1"/>
      <c r="CXC818" s="1"/>
      <c r="CXD818" s="1"/>
      <c r="CXE818" s="1"/>
      <c r="CXF818" s="1"/>
      <c r="CXG818" s="1"/>
      <c r="CXH818" s="1"/>
      <c r="CXI818" s="1"/>
      <c r="CXJ818" s="1"/>
      <c r="CXK818" s="1"/>
      <c r="CXL818" s="1"/>
      <c r="CXM818" s="1"/>
      <c r="CXN818" s="1"/>
      <c r="CXO818" s="1"/>
      <c r="CXP818" s="1"/>
      <c r="CXQ818" s="1"/>
      <c r="CXR818" s="1"/>
      <c r="CXS818" s="1"/>
      <c r="CXT818" s="1"/>
      <c r="CXU818" s="1"/>
      <c r="CXV818" s="1"/>
      <c r="CXW818" s="1"/>
      <c r="CXX818" s="1"/>
      <c r="CXY818" s="1"/>
      <c r="CXZ818" s="1"/>
      <c r="CYA818" s="1"/>
      <c r="CYB818" s="1"/>
      <c r="CYC818" s="1"/>
      <c r="CYD818" s="1"/>
      <c r="CYE818" s="1"/>
      <c r="CYF818" s="1"/>
      <c r="CYG818" s="1"/>
      <c r="CYH818" s="1"/>
      <c r="CYI818" s="1"/>
      <c r="CYJ818" s="1"/>
      <c r="CYK818" s="1"/>
      <c r="CYL818" s="1"/>
      <c r="CYM818" s="1"/>
      <c r="CYN818" s="1"/>
      <c r="CYO818" s="1"/>
      <c r="CYP818" s="1"/>
      <c r="CYQ818" s="1"/>
      <c r="CYR818" s="1"/>
      <c r="CYS818" s="1"/>
      <c r="CYT818" s="1"/>
      <c r="CYU818" s="1"/>
      <c r="CYV818" s="1"/>
      <c r="CYW818" s="1"/>
      <c r="CYX818" s="1"/>
      <c r="CYY818" s="1"/>
      <c r="CYZ818" s="1"/>
      <c r="CZA818" s="1"/>
      <c r="CZB818" s="1"/>
      <c r="CZC818" s="1"/>
      <c r="CZD818" s="1"/>
      <c r="CZE818" s="1"/>
      <c r="CZF818" s="1"/>
      <c r="CZG818" s="1"/>
      <c r="CZH818" s="1"/>
      <c r="CZI818" s="1"/>
      <c r="CZJ818" s="1"/>
      <c r="CZK818" s="1"/>
      <c r="CZL818" s="1"/>
      <c r="CZM818" s="1"/>
      <c r="CZN818" s="1"/>
      <c r="CZO818" s="1"/>
      <c r="CZP818" s="1"/>
      <c r="CZQ818" s="1"/>
      <c r="CZR818" s="1"/>
      <c r="CZS818" s="1"/>
      <c r="CZT818" s="1"/>
      <c r="CZU818" s="1"/>
      <c r="CZV818" s="1"/>
      <c r="CZW818" s="1"/>
      <c r="CZX818" s="1"/>
      <c r="CZY818" s="1"/>
      <c r="CZZ818" s="1"/>
      <c r="DAA818" s="1"/>
      <c r="DAB818" s="1"/>
      <c r="DAC818" s="1"/>
      <c r="DAD818" s="1"/>
      <c r="DAE818" s="1"/>
      <c r="DAF818" s="1"/>
      <c r="DAG818" s="1"/>
      <c r="DAH818" s="1"/>
      <c r="DAI818" s="1"/>
      <c r="DAJ818" s="1"/>
      <c r="DAK818" s="1"/>
      <c r="DAL818" s="1"/>
      <c r="DAM818" s="1"/>
      <c r="DAN818" s="1"/>
      <c r="DAO818" s="1"/>
      <c r="DAP818" s="1"/>
      <c r="DAQ818" s="1"/>
      <c r="DAR818" s="1"/>
      <c r="DAS818" s="1"/>
      <c r="DAT818" s="1"/>
      <c r="DAU818" s="1"/>
      <c r="DAV818" s="1"/>
      <c r="DAW818" s="1"/>
      <c r="DAX818" s="1"/>
      <c r="DAY818" s="1"/>
      <c r="DAZ818" s="1"/>
      <c r="DBA818" s="1"/>
      <c r="DBB818" s="1"/>
      <c r="DBC818" s="1"/>
      <c r="DBD818" s="1"/>
      <c r="DBE818" s="1"/>
      <c r="DBF818" s="1"/>
      <c r="DBG818" s="1"/>
      <c r="DBH818" s="1"/>
      <c r="DBI818" s="1"/>
      <c r="DBJ818" s="1"/>
      <c r="DBK818" s="1"/>
      <c r="DBL818" s="1"/>
      <c r="DBM818" s="1"/>
      <c r="DBN818" s="1"/>
      <c r="DBO818" s="1"/>
      <c r="DBP818" s="1"/>
      <c r="DBQ818" s="1"/>
      <c r="DBR818" s="1"/>
      <c r="DBS818" s="1"/>
      <c r="DBT818" s="1"/>
      <c r="DBU818" s="1"/>
      <c r="DBV818" s="1"/>
      <c r="DBW818" s="1"/>
      <c r="DBX818" s="1"/>
      <c r="DBY818" s="1"/>
      <c r="DBZ818" s="1"/>
      <c r="DCA818" s="1"/>
      <c r="DCB818" s="1"/>
      <c r="DCC818" s="1"/>
      <c r="DCD818" s="1"/>
      <c r="DCE818" s="1"/>
      <c r="DCF818" s="1"/>
      <c r="DCG818" s="1"/>
      <c r="DCH818" s="1"/>
      <c r="DCI818" s="1"/>
      <c r="DCJ818" s="1"/>
      <c r="DCK818" s="1"/>
      <c r="DCL818" s="1"/>
      <c r="DCM818" s="1"/>
      <c r="DCN818" s="1"/>
      <c r="DCO818" s="1"/>
      <c r="DCP818" s="1"/>
      <c r="DCQ818" s="1"/>
      <c r="DCR818" s="1"/>
      <c r="DCS818" s="1"/>
      <c r="DCT818" s="1"/>
      <c r="DCU818" s="1"/>
      <c r="DCV818" s="1"/>
      <c r="DCW818" s="1"/>
      <c r="DCX818" s="1"/>
      <c r="DCY818" s="1"/>
      <c r="DCZ818" s="1"/>
      <c r="DDA818" s="1"/>
      <c r="DDB818" s="1"/>
      <c r="DDC818" s="1"/>
      <c r="DDD818" s="1"/>
      <c r="DDE818" s="1"/>
      <c r="DDF818" s="1"/>
      <c r="DDG818" s="1"/>
      <c r="DDH818" s="1"/>
      <c r="DDI818" s="1"/>
      <c r="DDJ818" s="1"/>
      <c r="DDK818" s="1"/>
      <c r="DDL818" s="1"/>
      <c r="DDM818" s="1"/>
      <c r="DDN818" s="1"/>
      <c r="DDO818" s="1"/>
      <c r="DDP818" s="1"/>
      <c r="DDQ818" s="1"/>
      <c r="DDR818" s="1"/>
      <c r="DDS818" s="1"/>
      <c r="DDT818" s="1"/>
      <c r="DDU818" s="1"/>
      <c r="DDV818" s="1"/>
      <c r="DDW818" s="1"/>
      <c r="DDX818" s="1"/>
      <c r="DDY818" s="1"/>
      <c r="DDZ818" s="1"/>
      <c r="DEA818" s="1"/>
      <c r="DEB818" s="1"/>
      <c r="DEC818" s="1"/>
      <c r="DED818" s="1"/>
      <c r="DEE818" s="1"/>
      <c r="DEF818" s="1"/>
      <c r="DEG818" s="1"/>
      <c r="DEH818" s="1"/>
      <c r="DEI818" s="1"/>
      <c r="DEJ818" s="1"/>
      <c r="DEK818" s="1"/>
      <c r="DEL818" s="1"/>
      <c r="DEM818" s="1"/>
      <c r="DEN818" s="1"/>
      <c r="DEO818" s="1"/>
      <c r="DEP818" s="1"/>
      <c r="DEQ818" s="1"/>
      <c r="DER818" s="1"/>
      <c r="DES818" s="1"/>
      <c r="DET818" s="1"/>
      <c r="DEU818" s="1"/>
      <c r="DEV818" s="1"/>
      <c r="DEW818" s="1"/>
      <c r="DEX818" s="1"/>
      <c r="DEY818" s="1"/>
      <c r="DEZ818" s="1"/>
      <c r="DFA818" s="1"/>
      <c r="DFB818" s="1"/>
      <c r="DFC818" s="1"/>
      <c r="DFD818" s="1"/>
      <c r="DFE818" s="1"/>
      <c r="DFF818" s="1"/>
      <c r="DFG818" s="1"/>
      <c r="DFH818" s="1"/>
      <c r="DFI818" s="1"/>
      <c r="DFJ818" s="1"/>
      <c r="DFK818" s="1"/>
      <c r="DFL818" s="1"/>
      <c r="DFM818" s="1"/>
      <c r="DFN818" s="1"/>
      <c r="DFO818" s="1"/>
      <c r="DFP818" s="1"/>
      <c r="DFQ818" s="1"/>
      <c r="DFR818" s="1"/>
      <c r="DFS818" s="1"/>
      <c r="DFT818" s="1"/>
      <c r="DFU818" s="1"/>
      <c r="DFV818" s="1"/>
      <c r="DFW818" s="1"/>
      <c r="DFX818" s="1"/>
      <c r="DFY818" s="1"/>
      <c r="DFZ818" s="1"/>
      <c r="DGA818" s="1"/>
      <c r="DGB818" s="1"/>
      <c r="DGC818" s="1"/>
      <c r="DGD818" s="1"/>
      <c r="DGE818" s="1"/>
      <c r="DGF818" s="1"/>
      <c r="DGG818" s="1"/>
      <c r="DGH818" s="1"/>
      <c r="DGI818" s="1"/>
      <c r="DGJ818" s="1"/>
      <c r="DGK818" s="1"/>
      <c r="DGL818" s="1"/>
      <c r="DGM818" s="1"/>
      <c r="DGN818" s="1"/>
      <c r="DGO818" s="1"/>
      <c r="DGP818" s="1"/>
      <c r="DGQ818" s="1"/>
      <c r="DGR818" s="1"/>
      <c r="DGS818" s="1"/>
      <c r="DGT818" s="1"/>
      <c r="DGU818" s="1"/>
      <c r="DGV818" s="1"/>
      <c r="DGW818" s="1"/>
      <c r="DGX818" s="1"/>
      <c r="DGY818" s="1"/>
      <c r="DGZ818" s="1"/>
      <c r="DHA818" s="1"/>
      <c r="DHB818" s="1"/>
      <c r="DHC818" s="1"/>
      <c r="DHD818" s="1"/>
      <c r="DHE818" s="1"/>
      <c r="DHF818" s="1"/>
      <c r="DHG818" s="1"/>
      <c r="DHH818" s="1"/>
      <c r="DHI818" s="1"/>
      <c r="DHJ818" s="1"/>
      <c r="DHK818" s="1"/>
      <c r="DHL818" s="1"/>
      <c r="DHM818" s="1"/>
      <c r="DHN818" s="1"/>
      <c r="DHO818" s="1"/>
      <c r="DHP818" s="1"/>
      <c r="DHQ818" s="1"/>
      <c r="DHR818" s="1"/>
      <c r="DHS818" s="1"/>
      <c r="DHT818" s="1"/>
      <c r="DHU818" s="1"/>
      <c r="DHV818" s="1"/>
      <c r="DHW818" s="1"/>
      <c r="DHX818" s="1"/>
      <c r="DHY818" s="1"/>
      <c r="DHZ818" s="1"/>
      <c r="DIA818" s="1"/>
      <c r="DIB818" s="1"/>
      <c r="DIC818" s="1"/>
      <c r="DID818" s="1"/>
      <c r="DIE818" s="1"/>
      <c r="DIF818" s="1"/>
      <c r="DIG818" s="1"/>
      <c r="DIH818" s="1"/>
      <c r="DII818" s="1"/>
      <c r="DIJ818" s="1"/>
      <c r="DIK818" s="1"/>
      <c r="DIL818" s="1"/>
      <c r="DIM818" s="1"/>
      <c r="DIN818" s="1"/>
      <c r="DIO818" s="1"/>
      <c r="DIP818" s="1"/>
      <c r="DIQ818" s="1"/>
      <c r="DIR818" s="1"/>
      <c r="DIS818" s="1"/>
      <c r="DIT818" s="1"/>
      <c r="DIU818" s="1"/>
      <c r="DIV818" s="1"/>
      <c r="DIW818" s="1"/>
      <c r="DIX818" s="1"/>
      <c r="DIY818" s="1"/>
      <c r="DIZ818" s="1"/>
      <c r="DJA818" s="1"/>
      <c r="DJB818" s="1"/>
      <c r="DJC818" s="1"/>
      <c r="DJD818" s="1"/>
      <c r="DJE818" s="1"/>
      <c r="DJF818" s="1"/>
      <c r="DJG818" s="1"/>
      <c r="DJH818" s="1"/>
      <c r="DJI818" s="1"/>
      <c r="DJJ818" s="1"/>
      <c r="DJK818" s="1"/>
      <c r="DJL818" s="1"/>
      <c r="DJM818" s="1"/>
      <c r="DJN818" s="1"/>
      <c r="DJO818" s="1"/>
      <c r="DJP818" s="1"/>
      <c r="DJQ818" s="1"/>
      <c r="DJR818" s="1"/>
      <c r="DJS818" s="1"/>
      <c r="DJT818" s="1"/>
      <c r="DJU818" s="1"/>
      <c r="DJV818" s="1"/>
      <c r="DJW818" s="1"/>
      <c r="DJX818" s="1"/>
      <c r="DJY818" s="1"/>
      <c r="DJZ818" s="1"/>
      <c r="DKA818" s="1"/>
      <c r="DKB818" s="1"/>
      <c r="DKC818" s="1"/>
      <c r="DKD818" s="1"/>
      <c r="DKE818" s="1"/>
      <c r="DKF818" s="1"/>
      <c r="DKG818" s="1"/>
      <c r="DKH818" s="1"/>
      <c r="DKI818" s="1"/>
      <c r="DKJ818" s="1"/>
      <c r="DKK818" s="1"/>
      <c r="DKL818" s="1"/>
      <c r="DKM818" s="1"/>
      <c r="DKN818" s="1"/>
      <c r="DKO818" s="1"/>
      <c r="DKP818" s="1"/>
      <c r="DKQ818" s="1"/>
      <c r="DKR818" s="1"/>
      <c r="DKS818" s="1"/>
      <c r="DKT818" s="1"/>
      <c r="DKU818" s="1"/>
      <c r="DKV818" s="1"/>
      <c r="DKW818" s="1"/>
      <c r="DKX818" s="1"/>
      <c r="DKY818" s="1"/>
      <c r="DKZ818" s="1"/>
      <c r="DLA818" s="1"/>
      <c r="DLB818" s="1"/>
      <c r="DLC818" s="1"/>
      <c r="DLD818" s="1"/>
      <c r="DLE818" s="1"/>
      <c r="DLF818" s="1"/>
      <c r="DLG818" s="1"/>
      <c r="DLH818" s="1"/>
      <c r="DLI818" s="1"/>
      <c r="DLJ818" s="1"/>
      <c r="DLK818" s="1"/>
      <c r="DLL818" s="1"/>
      <c r="DLM818" s="1"/>
      <c r="DLN818" s="1"/>
      <c r="DLO818" s="1"/>
      <c r="DLP818" s="1"/>
      <c r="DLQ818" s="1"/>
      <c r="DLR818" s="1"/>
      <c r="DLS818" s="1"/>
      <c r="DLT818" s="1"/>
      <c r="DLU818" s="1"/>
      <c r="DLV818" s="1"/>
      <c r="DLW818" s="1"/>
      <c r="DLX818" s="1"/>
      <c r="DLY818" s="1"/>
      <c r="DLZ818" s="1"/>
      <c r="DMA818" s="1"/>
      <c r="DMB818" s="1"/>
      <c r="DMC818" s="1"/>
      <c r="DMD818" s="1"/>
      <c r="DME818" s="1"/>
      <c r="DMF818" s="1"/>
      <c r="DMG818" s="1"/>
      <c r="DMH818" s="1"/>
      <c r="DMI818" s="1"/>
      <c r="DMJ818" s="1"/>
      <c r="DMK818" s="1"/>
      <c r="DML818" s="1"/>
      <c r="DMM818" s="1"/>
      <c r="DMN818" s="1"/>
      <c r="DMO818" s="1"/>
      <c r="DMP818" s="1"/>
      <c r="DMQ818" s="1"/>
      <c r="DMR818" s="1"/>
      <c r="DMS818" s="1"/>
      <c r="DMT818" s="1"/>
      <c r="DMU818" s="1"/>
      <c r="DMV818" s="1"/>
      <c r="DMW818" s="1"/>
      <c r="DMX818" s="1"/>
      <c r="DMY818" s="1"/>
      <c r="DMZ818" s="1"/>
      <c r="DNA818" s="1"/>
      <c r="DNB818" s="1"/>
      <c r="DNC818" s="1"/>
      <c r="DND818" s="1"/>
      <c r="DNE818" s="1"/>
      <c r="DNF818" s="1"/>
      <c r="DNG818" s="1"/>
      <c r="DNH818" s="1"/>
      <c r="DNI818" s="1"/>
      <c r="DNJ818" s="1"/>
      <c r="DNK818" s="1"/>
      <c r="DNL818" s="1"/>
      <c r="DNM818" s="1"/>
      <c r="DNN818" s="1"/>
      <c r="DNO818" s="1"/>
      <c r="DNP818" s="1"/>
      <c r="DNQ818" s="1"/>
      <c r="DNR818" s="1"/>
      <c r="DNS818" s="1"/>
      <c r="DNT818" s="1"/>
      <c r="DNU818" s="1"/>
      <c r="DNV818" s="1"/>
      <c r="DNW818" s="1"/>
      <c r="DNX818" s="1"/>
      <c r="DNY818" s="1"/>
      <c r="DNZ818" s="1"/>
      <c r="DOA818" s="1"/>
      <c r="DOB818" s="1"/>
      <c r="DOC818" s="1"/>
      <c r="DOD818" s="1"/>
      <c r="DOE818" s="1"/>
      <c r="DOF818" s="1"/>
      <c r="DOG818" s="1"/>
      <c r="DOH818" s="1"/>
      <c r="DOI818" s="1"/>
      <c r="DOJ818" s="1"/>
      <c r="DOK818" s="1"/>
      <c r="DOL818" s="1"/>
      <c r="DOM818" s="1"/>
      <c r="DON818" s="1"/>
      <c r="DOO818" s="1"/>
      <c r="DOP818" s="1"/>
      <c r="DOQ818" s="1"/>
      <c r="DOR818" s="1"/>
      <c r="DOS818" s="1"/>
      <c r="DOT818" s="1"/>
      <c r="DOU818" s="1"/>
      <c r="DOV818" s="1"/>
      <c r="DOW818" s="1"/>
      <c r="DOX818" s="1"/>
      <c r="DOY818" s="1"/>
      <c r="DOZ818" s="1"/>
      <c r="DPA818" s="1"/>
      <c r="DPB818" s="1"/>
      <c r="DPC818" s="1"/>
      <c r="DPD818" s="1"/>
      <c r="DPE818" s="1"/>
      <c r="DPF818" s="1"/>
      <c r="DPG818" s="1"/>
      <c r="DPH818" s="1"/>
      <c r="DPI818" s="1"/>
      <c r="DPJ818" s="1"/>
      <c r="DPK818" s="1"/>
      <c r="DPL818" s="1"/>
      <c r="DPM818" s="1"/>
      <c r="DPN818" s="1"/>
      <c r="DPO818" s="1"/>
      <c r="DPP818" s="1"/>
      <c r="DPQ818" s="1"/>
      <c r="DPR818" s="1"/>
      <c r="DPS818" s="1"/>
      <c r="DPT818" s="1"/>
      <c r="DPU818" s="1"/>
      <c r="DPV818" s="1"/>
      <c r="DPW818" s="1"/>
      <c r="DPX818" s="1"/>
      <c r="DPY818" s="1"/>
      <c r="DPZ818" s="1"/>
      <c r="DQA818" s="1"/>
      <c r="DQB818" s="1"/>
      <c r="DQC818" s="1"/>
      <c r="DQD818" s="1"/>
      <c r="DQE818" s="1"/>
      <c r="DQF818" s="1"/>
      <c r="DQG818" s="1"/>
      <c r="DQH818" s="1"/>
      <c r="DQI818" s="1"/>
      <c r="DQJ818" s="1"/>
      <c r="DQK818" s="1"/>
      <c r="DQL818" s="1"/>
      <c r="DQM818" s="1"/>
      <c r="DQN818" s="1"/>
      <c r="DQO818" s="1"/>
      <c r="DQP818" s="1"/>
      <c r="DQQ818" s="1"/>
      <c r="DQR818" s="1"/>
      <c r="DQS818" s="1"/>
      <c r="DQT818" s="1"/>
      <c r="DQU818" s="1"/>
      <c r="DQV818" s="1"/>
      <c r="DQW818" s="1"/>
      <c r="DQX818" s="1"/>
      <c r="DQY818" s="1"/>
      <c r="DQZ818" s="1"/>
      <c r="DRA818" s="1"/>
      <c r="DRB818" s="1"/>
      <c r="DRC818" s="1"/>
      <c r="DRD818" s="1"/>
      <c r="DRE818" s="1"/>
      <c r="DRF818" s="1"/>
      <c r="DRG818" s="1"/>
      <c r="DRH818" s="1"/>
      <c r="DRI818" s="1"/>
      <c r="DRJ818" s="1"/>
      <c r="DRK818" s="1"/>
      <c r="DRL818" s="1"/>
      <c r="DRM818" s="1"/>
      <c r="DRN818" s="1"/>
      <c r="DRO818" s="1"/>
      <c r="DRP818" s="1"/>
      <c r="DRQ818" s="1"/>
      <c r="DRR818" s="1"/>
      <c r="DRS818" s="1"/>
      <c r="DRT818" s="1"/>
      <c r="DRU818" s="1"/>
      <c r="DRV818" s="1"/>
      <c r="DRW818" s="1"/>
      <c r="DRX818" s="1"/>
      <c r="DRY818" s="1"/>
      <c r="DRZ818" s="1"/>
      <c r="DSA818" s="1"/>
      <c r="DSB818" s="1"/>
      <c r="DSC818" s="1"/>
      <c r="DSD818" s="1"/>
      <c r="DSE818" s="1"/>
      <c r="DSF818" s="1"/>
      <c r="DSG818" s="1"/>
      <c r="DSH818" s="1"/>
      <c r="DSI818" s="1"/>
      <c r="DSJ818" s="1"/>
      <c r="DSK818" s="1"/>
      <c r="DSL818" s="1"/>
      <c r="DSM818" s="1"/>
      <c r="DSN818" s="1"/>
      <c r="DSO818" s="1"/>
      <c r="DSP818" s="1"/>
      <c r="DSQ818" s="1"/>
      <c r="DSR818" s="1"/>
      <c r="DSS818" s="1"/>
      <c r="DST818" s="1"/>
      <c r="DSU818" s="1"/>
      <c r="DSV818" s="1"/>
      <c r="DSW818" s="1"/>
      <c r="DSX818" s="1"/>
      <c r="DSY818" s="1"/>
      <c r="DSZ818" s="1"/>
      <c r="DTA818" s="1"/>
      <c r="DTB818" s="1"/>
      <c r="DTC818" s="1"/>
      <c r="DTD818" s="1"/>
      <c r="DTE818" s="1"/>
      <c r="DTF818" s="1"/>
      <c r="DTG818" s="1"/>
      <c r="DTH818" s="1"/>
      <c r="DTI818" s="1"/>
      <c r="DTJ818" s="1"/>
      <c r="DTK818" s="1"/>
      <c r="DTL818" s="1"/>
      <c r="DTM818" s="1"/>
      <c r="DTN818" s="1"/>
      <c r="DTO818" s="1"/>
      <c r="DTP818" s="1"/>
      <c r="DTQ818" s="1"/>
      <c r="DTR818" s="1"/>
      <c r="DTS818" s="1"/>
      <c r="DTT818" s="1"/>
      <c r="DTU818" s="1"/>
      <c r="DTV818" s="1"/>
      <c r="DTW818" s="1"/>
      <c r="DTX818" s="1"/>
      <c r="DTY818" s="1"/>
      <c r="DTZ818" s="1"/>
      <c r="DUA818" s="1"/>
      <c r="DUB818" s="1"/>
      <c r="DUC818" s="1"/>
      <c r="DUD818" s="1"/>
      <c r="DUE818" s="1"/>
      <c r="DUF818" s="1"/>
      <c r="DUG818" s="1"/>
      <c r="DUH818" s="1"/>
      <c r="DUI818" s="1"/>
      <c r="DUJ818" s="1"/>
      <c r="DUK818" s="1"/>
      <c r="DUL818" s="1"/>
      <c r="DUM818" s="1"/>
      <c r="DUN818" s="1"/>
      <c r="DUO818" s="1"/>
      <c r="DUP818" s="1"/>
      <c r="DUQ818" s="1"/>
      <c r="DUR818" s="1"/>
      <c r="DUS818" s="1"/>
      <c r="DUT818" s="1"/>
      <c r="DUU818" s="1"/>
      <c r="DUV818" s="1"/>
      <c r="DUW818" s="1"/>
      <c r="DUX818" s="1"/>
      <c r="DUY818" s="1"/>
      <c r="DUZ818" s="1"/>
      <c r="DVA818" s="1"/>
      <c r="DVB818" s="1"/>
      <c r="DVC818" s="1"/>
      <c r="DVD818" s="1"/>
      <c r="DVE818" s="1"/>
      <c r="DVF818" s="1"/>
      <c r="DVG818" s="1"/>
      <c r="DVH818" s="1"/>
      <c r="DVI818" s="1"/>
      <c r="DVJ818" s="1"/>
      <c r="DVK818" s="1"/>
      <c r="DVL818" s="1"/>
      <c r="DVM818" s="1"/>
      <c r="DVN818" s="1"/>
      <c r="DVO818" s="1"/>
      <c r="DVP818" s="1"/>
      <c r="DVQ818" s="1"/>
      <c r="DVR818" s="1"/>
      <c r="DVS818" s="1"/>
      <c r="DVT818" s="1"/>
      <c r="DVU818" s="1"/>
      <c r="DVV818" s="1"/>
      <c r="DVW818" s="1"/>
      <c r="DVX818" s="1"/>
      <c r="DVY818" s="1"/>
      <c r="DVZ818" s="1"/>
      <c r="DWA818" s="1"/>
      <c r="DWB818" s="1"/>
      <c r="DWC818" s="1"/>
      <c r="DWD818" s="1"/>
      <c r="DWE818" s="1"/>
      <c r="DWF818" s="1"/>
      <c r="DWG818" s="1"/>
      <c r="DWH818" s="1"/>
      <c r="DWI818" s="1"/>
      <c r="DWJ818" s="1"/>
      <c r="DWK818" s="1"/>
      <c r="DWL818" s="1"/>
      <c r="DWM818" s="1"/>
      <c r="DWN818" s="1"/>
      <c r="DWO818" s="1"/>
      <c r="DWP818" s="1"/>
      <c r="DWQ818" s="1"/>
      <c r="DWR818" s="1"/>
      <c r="DWS818" s="1"/>
      <c r="DWT818" s="1"/>
      <c r="DWU818" s="1"/>
      <c r="DWV818" s="1"/>
      <c r="DWW818" s="1"/>
      <c r="DWX818" s="1"/>
      <c r="DWY818" s="1"/>
      <c r="DWZ818" s="1"/>
      <c r="DXA818" s="1"/>
      <c r="DXB818" s="1"/>
      <c r="DXC818" s="1"/>
      <c r="DXD818" s="1"/>
      <c r="DXE818" s="1"/>
      <c r="DXF818" s="1"/>
      <c r="DXG818" s="1"/>
      <c r="DXH818" s="1"/>
      <c r="DXI818" s="1"/>
      <c r="DXJ818" s="1"/>
      <c r="DXK818" s="1"/>
      <c r="DXL818" s="1"/>
      <c r="DXM818" s="1"/>
      <c r="DXN818" s="1"/>
      <c r="DXO818" s="1"/>
      <c r="DXP818" s="1"/>
      <c r="DXQ818" s="1"/>
      <c r="DXR818" s="1"/>
      <c r="DXS818" s="1"/>
      <c r="DXT818" s="1"/>
      <c r="DXU818" s="1"/>
      <c r="DXV818" s="1"/>
      <c r="DXW818" s="1"/>
      <c r="DXX818" s="1"/>
      <c r="DXY818" s="1"/>
      <c r="DXZ818" s="1"/>
      <c r="DYA818" s="1"/>
      <c r="DYB818" s="1"/>
      <c r="DYC818" s="1"/>
      <c r="DYD818" s="1"/>
      <c r="DYE818" s="1"/>
      <c r="DYF818" s="1"/>
      <c r="DYG818" s="1"/>
      <c r="DYH818" s="1"/>
      <c r="DYI818" s="1"/>
      <c r="DYJ818" s="1"/>
      <c r="DYK818" s="1"/>
      <c r="DYL818" s="1"/>
      <c r="DYM818" s="1"/>
      <c r="DYN818" s="1"/>
      <c r="DYO818" s="1"/>
      <c r="DYP818" s="1"/>
      <c r="DYQ818" s="1"/>
      <c r="DYR818" s="1"/>
      <c r="DYS818" s="1"/>
      <c r="DYT818" s="1"/>
      <c r="DYU818" s="1"/>
      <c r="DYV818" s="1"/>
      <c r="DYW818" s="1"/>
      <c r="DYX818" s="1"/>
      <c r="DYY818" s="1"/>
      <c r="DYZ818" s="1"/>
      <c r="DZA818" s="1"/>
      <c r="DZB818" s="1"/>
      <c r="DZC818" s="1"/>
      <c r="DZD818" s="1"/>
      <c r="DZE818" s="1"/>
      <c r="DZF818" s="1"/>
      <c r="DZG818" s="1"/>
      <c r="DZH818" s="1"/>
      <c r="DZI818" s="1"/>
      <c r="DZJ818" s="1"/>
      <c r="DZK818" s="1"/>
      <c r="DZL818" s="1"/>
      <c r="DZM818" s="1"/>
      <c r="DZN818" s="1"/>
      <c r="DZO818" s="1"/>
      <c r="DZP818" s="1"/>
      <c r="DZQ818" s="1"/>
      <c r="DZR818" s="1"/>
      <c r="DZS818" s="1"/>
      <c r="DZT818" s="1"/>
      <c r="DZU818" s="1"/>
      <c r="DZV818" s="1"/>
      <c r="DZW818" s="1"/>
      <c r="DZX818" s="1"/>
      <c r="DZY818" s="1"/>
      <c r="DZZ818" s="1"/>
      <c r="EAA818" s="1"/>
      <c r="EAB818" s="1"/>
      <c r="EAC818" s="1"/>
      <c r="EAD818" s="1"/>
      <c r="EAE818" s="1"/>
      <c r="EAF818" s="1"/>
      <c r="EAG818" s="1"/>
      <c r="EAH818" s="1"/>
      <c r="EAI818" s="1"/>
      <c r="EAJ818" s="1"/>
      <c r="EAK818" s="1"/>
      <c r="EAL818" s="1"/>
      <c r="EAM818" s="1"/>
      <c r="EAN818" s="1"/>
      <c r="EAO818" s="1"/>
      <c r="EAP818" s="1"/>
      <c r="EAQ818" s="1"/>
      <c r="EAR818" s="1"/>
      <c r="EAS818" s="1"/>
      <c r="EAT818" s="1"/>
      <c r="EAU818" s="1"/>
      <c r="EAV818" s="1"/>
      <c r="EAW818" s="1"/>
      <c r="EAX818" s="1"/>
      <c r="EAY818" s="1"/>
      <c r="EAZ818" s="1"/>
      <c r="EBA818" s="1"/>
      <c r="EBB818" s="1"/>
      <c r="EBC818" s="1"/>
      <c r="EBD818" s="1"/>
      <c r="EBE818" s="1"/>
      <c r="EBF818" s="1"/>
      <c r="EBG818" s="1"/>
      <c r="EBH818" s="1"/>
      <c r="EBI818" s="1"/>
      <c r="EBJ818" s="1"/>
      <c r="EBK818" s="1"/>
      <c r="EBL818" s="1"/>
      <c r="EBM818" s="1"/>
      <c r="EBN818" s="1"/>
      <c r="EBO818" s="1"/>
      <c r="EBP818" s="1"/>
      <c r="EBQ818" s="1"/>
      <c r="EBR818" s="1"/>
      <c r="EBS818" s="1"/>
      <c r="EBT818" s="1"/>
      <c r="EBU818" s="1"/>
      <c r="EBV818" s="1"/>
      <c r="EBW818" s="1"/>
      <c r="EBX818" s="1"/>
      <c r="EBY818" s="1"/>
      <c r="EBZ818" s="1"/>
      <c r="ECA818" s="1"/>
      <c r="ECB818" s="1"/>
      <c r="ECC818" s="1"/>
      <c r="ECD818" s="1"/>
      <c r="ECE818" s="1"/>
      <c r="ECF818" s="1"/>
      <c r="ECG818" s="1"/>
      <c r="ECH818" s="1"/>
      <c r="ECI818" s="1"/>
      <c r="ECJ818" s="1"/>
      <c r="ECK818" s="1"/>
      <c r="ECL818" s="1"/>
      <c r="ECM818" s="1"/>
      <c r="ECN818" s="1"/>
      <c r="ECO818" s="1"/>
      <c r="ECP818" s="1"/>
      <c r="ECQ818" s="1"/>
      <c r="ECR818" s="1"/>
      <c r="ECS818" s="1"/>
      <c r="ECT818" s="1"/>
      <c r="ECU818" s="1"/>
      <c r="ECV818" s="1"/>
      <c r="ECW818" s="1"/>
      <c r="ECX818" s="1"/>
      <c r="ECY818" s="1"/>
      <c r="ECZ818" s="1"/>
      <c r="EDA818" s="1"/>
      <c r="EDB818" s="1"/>
      <c r="EDC818" s="1"/>
      <c r="EDD818" s="1"/>
      <c r="EDE818" s="1"/>
      <c r="EDF818" s="1"/>
      <c r="EDG818" s="1"/>
      <c r="EDH818" s="1"/>
      <c r="EDI818" s="1"/>
      <c r="EDJ818" s="1"/>
      <c r="EDK818" s="1"/>
      <c r="EDL818" s="1"/>
      <c r="EDM818" s="1"/>
      <c r="EDN818" s="1"/>
      <c r="EDO818" s="1"/>
      <c r="EDP818" s="1"/>
      <c r="EDQ818" s="1"/>
      <c r="EDR818" s="1"/>
      <c r="EDS818" s="1"/>
      <c r="EDT818" s="1"/>
      <c r="EDU818" s="1"/>
      <c r="EDV818" s="1"/>
      <c r="EDW818" s="1"/>
      <c r="EDX818" s="1"/>
      <c r="EDY818" s="1"/>
      <c r="EDZ818" s="1"/>
      <c r="EEA818" s="1"/>
      <c r="EEB818" s="1"/>
      <c r="EEC818" s="1"/>
      <c r="EED818" s="1"/>
      <c r="EEE818" s="1"/>
      <c r="EEF818" s="1"/>
      <c r="EEG818" s="1"/>
      <c r="EEH818" s="1"/>
      <c r="EEI818" s="1"/>
      <c r="EEJ818" s="1"/>
      <c r="EEK818" s="1"/>
      <c r="EEL818" s="1"/>
      <c r="EEM818" s="1"/>
      <c r="EEN818" s="1"/>
      <c r="EEO818" s="1"/>
      <c r="EEP818" s="1"/>
      <c r="EEQ818" s="1"/>
      <c r="EER818" s="1"/>
      <c r="EES818" s="1"/>
      <c r="EET818" s="1"/>
      <c r="EEU818" s="1"/>
      <c r="EEV818" s="1"/>
      <c r="EEW818" s="1"/>
      <c r="EEX818" s="1"/>
      <c r="EEY818" s="1"/>
      <c r="EEZ818" s="1"/>
      <c r="EFA818" s="1"/>
      <c r="EFB818" s="1"/>
      <c r="EFC818" s="1"/>
      <c r="EFD818" s="1"/>
      <c r="EFE818" s="1"/>
      <c r="EFF818" s="1"/>
      <c r="EFG818" s="1"/>
      <c r="EFH818" s="1"/>
      <c r="EFI818" s="1"/>
      <c r="EFJ818" s="1"/>
      <c r="EFK818" s="1"/>
      <c r="EFL818" s="1"/>
      <c r="EFM818" s="1"/>
      <c r="EFN818" s="1"/>
      <c r="EFO818" s="1"/>
      <c r="EFP818" s="1"/>
      <c r="EFQ818" s="1"/>
      <c r="EFR818" s="1"/>
      <c r="EFS818" s="1"/>
      <c r="EFT818" s="1"/>
      <c r="EFU818" s="1"/>
      <c r="EFV818" s="1"/>
      <c r="EFW818" s="1"/>
      <c r="EFX818" s="1"/>
      <c r="EFY818" s="1"/>
      <c r="EFZ818" s="1"/>
      <c r="EGA818" s="1"/>
      <c r="EGB818" s="1"/>
      <c r="EGC818" s="1"/>
      <c r="EGD818" s="1"/>
      <c r="EGE818" s="1"/>
      <c r="EGF818" s="1"/>
      <c r="EGG818" s="1"/>
      <c r="EGH818" s="1"/>
      <c r="EGI818" s="1"/>
      <c r="EGJ818" s="1"/>
      <c r="EGK818" s="1"/>
      <c r="EGL818" s="1"/>
      <c r="EGM818" s="1"/>
      <c r="EGN818" s="1"/>
      <c r="EGO818" s="1"/>
      <c r="EGP818" s="1"/>
      <c r="EGQ818" s="1"/>
      <c r="EGR818" s="1"/>
      <c r="EGS818" s="1"/>
      <c r="EGT818" s="1"/>
      <c r="EGU818" s="1"/>
      <c r="EGV818" s="1"/>
      <c r="EGW818" s="1"/>
      <c r="EGX818" s="1"/>
      <c r="EGY818" s="1"/>
      <c r="EGZ818" s="1"/>
      <c r="EHA818" s="1"/>
      <c r="EHB818" s="1"/>
      <c r="EHC818" s="1"/>
      <c r="EHD818" s="1"/>
      <c r="EHE818" s="1"/>
      <c r="EHF818" s="1"/>
      <c r="EHG818" s="1"/>
      <c r="EHH818" s="1"/>
      <c r="EHI818" s="1"/>
      <c r="EHJ818" s="1"/>
      <c r="EHK818" s="1"/>
      <c r="EHL818" s="1"/>
      <c r="EHM818" s="1"/>
      <c r="EHN818" s="1"/>
      <c r="EHO818" s="1"/>
      <c r="EHP818" s="1"/>
      <c r="EHQ818" s="1"/>
      <c r="EHR818" s="1"/>
      <c r="EHS818" s="1"/>
      <c r="EHT818" s="1"/>
      <c r="EHU818" s="1"/>
      <c r="EHV818" s="1"/>
      <c r="EHW818" s="1"/>
      <c r="EHX818" s="1"/>
      <c r="EHY818" s="1"/>
      <c r="EHZ818" s="1"/>
      <c r="EIA818" s="1"/>
      <c r="EIB818" s="1"/>
      <c r="EIC818" s="1"/>
      <c r="EID818" s="1"/>
      <c r="EIE818" s="1"/>
      <c r="EIF818" s="1"/>
      <c r="EIG818" s="1"/>
      <c r="EIH818" s="1"/>
      <c r="EII818" s="1"/>
      <c r="EIJ818" s="1"/>
      <c r="EIK818" s="1"/>
      <c r="EIL818" s="1"/>
      <c r="EIM818" s="1"/>
      <c r="EIN818" s="1"/>
      <c r="EIO818" s="1"/>
      <c r="EIP818" s="1"/>
      <c r="EIQ818" s="1"/>
      <c r="EIR818" s="1"/>
      <c r="EIS818" s="1"/>
      <c r="EIT818" s="1"/>
      <c r="EIU818" s="1"/>
      <c r="EIV818" s="1"/>
      <c r="EIW818" s="1"/>
      <c r="EIX818" s="1"/>
      <c r="EIY818" s="1"/>
      <c r="EIZ818" s="1"/>
      <c r="EJA818" s="1"/>
      <c r="EJB818" s="1"/>
      <c r="EJC818" s="1"/>
      <c r="EJD818" s="1"/>
      <c r="EJE818" s="1"/>
      <c r="EJF818" s="1"/>
      <c r="EJG818" s="1"/>
      <c r="EJH818" s="1"/>
      <c r="EJI818" s="1"/>
      <c r="EJJ818" s="1"/>
      <c r="EJK818" s="1"/>
      <c r="EJL818" s="1"/>
      <c r="EJM818" s="1"/>
      <c r="EJN818" s="1"/>
      <c r="EJO818" s="1"/>
      <c r="EJP818" s="1"/>
      <c r="EJQ818" s="1"/>
      <c r="EJR818" s="1"/>
      <c r="EJS818" s="1"/>
      <c r="EJT818" s="1"/>
      <c r="EJU818" s="1"/>
      <c r="EJV818" s="1"/>
      <c r="EJW818" s="1"/>
      <c r="EJX818" s="1"/>
      <c r="EJY818" s="1"/>
      <c r="EJZ818" s="1"/>
      <c r="EKA818" s="1"/>
      <c r="EKB818" s="1"/>
      <c r="EKC818" s="1"/>
      <c r="EKD818" s="1"/>
      <c r="EKE818" s="1"/>
      <c r="EKF818" s="1"/>
      <c r="EKG818" s="1"/>
      <c r="EKH818" s="1"/>
      <c r="EKI818" s="1"/>
      <c r="EKJ818" s="1"/>
      <c r="EKK818" s="1"/>
      <c r="EKL818" s="1"/>
      <c r="EKM818" s="1"/>
      <c r="EKN818" s="1"/>
      <c r="EKO818" s="1"/>
      <c r="EKP818" s="1"/>
      <c r="EKQ818" s="1"/>
      <c r="EKR818" s="1"/>
      <c r="EKS818" s="1"/>
      <c r="EKT818" s="1"/>
      <c r="EKU818" s="1"/>
      <c r="EKV818" s="1"/>
      <c r="EKW818" s="1"/>
      <c r="EKX818" s="1"/>
      <c r="EKY818" s="1"/>
      <c r="EKZ818" s="1"/>
      <c r="ELA818" s="1"/>
      <c r="ELB818" s="1"/>
      <c r="ELC818" s="1"/>
      <c r="ELD818" s="1"/>
      <c r="ELE818" s="1"/>
      <c r="ELF818" s="1"/>
      <c r="ELG818" s="1"/>
      <c r="ELH818" s="1"/>
      <c r="ELI818" s="1"/>
      <c r="ELJ818" s="1"/>
      <c r="ELK818" s="1"/>
      <c r="ELL818" s="1"/>
      <c r="ELM818" s="1"/>
      <c r="ELN818" s="1"/>
      <c r="ELO818" s="1"/>
      <c r="ELP818" s="1"/>
      <c r="ELQ818" s="1"/>
      <c r="ELR818" s="1"/>
      <c r="ELS818" s="1"/>
      <c r="ELT818" s="1"/>
      <c r="ELU818" s="1"/>
      <c r="ELV818" s="1"/>
      <c r="ELW818" s="1"/>
      <c r="ELX818" s="1"/>
      <c r="ELY818" s="1"/>
      <c r="ELZ818" s="1"/>
      <c r="EMA818" s="1"/>
      <c r="EMB818" s="1"/>
      <c r="EMC818" s="1"/>
      <c r="EMD818" s="1"/>
      <c r="EME818" s="1"/>
      <c r="EMF818" s="1"/>
      <c r="EMG818" s="1"/>
      <c r="EMH818" s="1"/>
      <c r="EMI818" s="1"/>
      <c r="EMJ818" s="1"/>
      <c r="EMK818" s="1"/>
      <c r="EML818" s="1"/>
      <c r="EMM818" s="1"/>
      <c r="EMN818" s="1"/>
      <c r="EMO818" s="1"/>
      <c r="EMP818" s="1"/>
      <c r="EMQ818" s="1"/>
      <c r="EMR818" s="1"/>
      <c r="EMS818" s="1"/>
      <c r="EMT818" s="1"/>
      <c r="EMU818" s="1"/>
      <c r="EMV818" s="1"/>
      <c r="EMW818" s="1"/>
      <c r="EMX818" s="1"/>
      <c r="EMY818" s="1"/>
      <c r="EMZ818" s="1"/>
      <c r="ENA818" s="1"/>
      <c r="ENB818" s="1"/>
      <c r="ENC818" s="1"/>
      <c r="END818" s="1"/>
      <c r="ENE818" s="1"/>
      <c r="ENF818" s="1"/>
      <c r="ENG818" s="1"/>
      <c r="ENH818" s="1"/>
      <c r="ENI818" s="1"/>
      <c r="ENJ818" s="1"/>
      <c r="ENK818" s="1"/>
      <c r="ENL818" s="1"/>
      <c r="ENM818" s="1"/>
      <c r="ENN818" s="1"/>
      <c r="ENO818" s="1"/>
      <c r="ENP818" s="1"/>
      <c r="ENQ818" s="1"/>
      <c r="ENR818" s="1"/>
      <c r="ENS818" s="1"/>
      <c r="ENT818" s="1"/>
      <c r="ENU818" s="1"/>
      <c r="ENV818" s="1"/>
      <c r="ENW818" s="1"/>
      <c r="ENX818" s="1"/>
      <c r="ENY818" s="1"/>
      <c r="ENZ818" s="1"/>
      <c r="EOA818" s="1"/>
      <c r="EOB818" s="1"/>
      <c r="EOC818" s="1"/>
      <c r="EOD818" s="1"/>
      <c r="EOE818" s="1"/>
      <c r="EOF818" s="1"/>
      <c r="EOG818" s="1"/>
      <c r="EOH818" s="1"/>
      <c r="EOI818" s="1"/>
      <c r="EOJ818" s="1"/>
      <c r="EOK818" s="1"/>
      <c r="EOL818" s="1"/>
      <c r="EOM818" s="1"/>
      <c r="EON818" s="1"/>
      <c r="EOO818" s="1"/>
      <c r="EOP818" s="1"/>
      <c r="EOQ818" s="1"/>
      <c r="EOR818" s="1"/>
      <c r="EOS818" s="1"/>
      <c r="EOT818" s="1"/>
      <c r="EOU818" s="1"/>
      <c r="EOV818" s="1"/>
      <c r="EOW818" s="1"/>
      <c r="EOX818" s="1"/>
      <c r="EOY818" s="1"/>
      <c r="EOZ818" s="1"/>
      <c r="EPA818" s="1"/>
      <c r="EPB818" s="1"/>
      <c r="EPC818" s="1"/>
      <c r="EPD818" s="1"/>
      <c r="EPE818" s="1"/>
      <c r="EPF818" s="1"/>
      <c r="EPG818" s="1"/>
      <c r="EPH818" s="1"/>
      <c r="EPI818" s="1"/>
      <c r="EPJ818" s="1"/>
      <c r="EPK818" s="1"/>
      <c r="EPL818" s="1"/>
      <c r="EPM818" s="1"/>
      <c r="EPN818" s="1"/>
      <c r="EPO818" s="1"/>
      <c r="EPP818" s="1"/>
      <c r="EPQ818" s="1"/>
      <c r="EPR818" s="1"/>
      <c r="EPS818" s="1"/>
      <c r="EPT818" s="1"/>
      <c r="EPU818" s="1"/>
      <c r="EPV818" s="1"/>
      <c r="EPW818" s="1"/>
      <c r="EPX818" s="1"/>
      <c r="EPY818" s="1"/>
      <c r="EPZ818" s="1"/>
      <c r="EQA818" s="1"/>
      <c r="EQB818" s="1"/>
      <c r="EQC818" s="1"/>
      <c r="EQD818" s="1"/>
      <c r="EQE818" s="1"/>
      <c r="EQF818" s="1"/>
      <c r="EQG818" s="1"/>
      <c r="EQH818" s="1"/>
      <c r="EQI818" s="1"/>
      <c r="EQJ818" s="1"/>
      <c r="EQK818" s="1"/>
      <c r="EQL818" s="1"/>
      <c r="EQM818" s="1"/>
      <c r="EQN818" s="1"/>
      <c r="EQO818" s="1"/>
      <c r="EQP818" s="1"/>
      <c r="EQQ818" s="1"/>
      <c r="EQR818" s="1"/>
      <c r="EQS818" s="1"/>
      <c r="EQT818" s="1"/>
      <c r="EQU818" s="1"/>
      <c r="EQV818" s="1"/>
      <c r="EQW818" s="1"/>
      <c r="EQX818" s="1"/>
      <c r="EQY818" s="1"/>
      <c r="EQZ818" s="1"/>
      <c r="ERA818" s="1"/>
      <c r="ERB818" s="1"/>
      <c r="ERC818" s="1"/>
      <c r="ERD818" s="1"/>
      <c r="ERE818" s="1"/>
      <c r="ERF818" s="1"/>
      <c r="ERG818" s="1"/>
      <c r="ERH818" s="1"/>
      <c r="ERI818" s="1"/>
      <c r="ERJ818" s="1"/>
      <c r="ERK818" s="1"/>
      <c r="ERL818" s="1"/>
      <c r="ERM818" s="1"/>
      <c r="ERN818" s="1"/>
      <c r="ERO818" s="1"/>
      <c r="ERP818" s="1"/>
      <c r="ERQ818" s="1"/>
      <c r="ERR818" s="1"/>
      <c r="ERS818" s="1"/>
      <c r="ERT818" s="1"/>
      <c r="ERU818" s="1"/>
      <c r="ERV818" s="1"/>
      <c r="ERW818" s="1"/>
      <c r="ERX818" s="1"/>
      <c r="ERY818" s="1"/>
      <c r="ERZ818" s="1"/>
      <c r="ESA818" s="1"/>
      <c r="ESB818" s="1"/>
      <c r="ESC818" s="1"/>
      <c r="ESD818" s="1"/>
      <c r="ESE818" s="1"/>
      <c r="ESF818" s="1"/>
      <c r="ESG818" s="1"/>
      <c r="ESH818" s="1"/>
      <c r="ESI818" s="1"/>
      <c r="ESJ818" s="1"/>
      <c r="ESK818" s="1"/>
      <c r="ESL818" s="1"/>
      <c r="ESM818" s="1"/>
      <c r="ESN818" s="1"/>
      <c r="ESO818" s="1"/>
      <c r="ESP818" s="1"/>
      <c r="ESQ818" s="1"/>
      <c r="ESR818" s="1"/>
      <c r="ESS818" s="1"/>
      <c r="EST818" s="1"/>
      <c r="ESU818" s="1"/>
      <c r="ESV818" s="1"/>
      <c r="ESW818" s="1"/>
      <c r="ESX818" s="1"/>
      <c r="ESY818" s="1"/>
      <c r="ESZ818" s="1"/>
      <c r="ETA818" s="1"/>
      <c r="ETB818" s="1"/>
      <c r="ETC818" s="1"/>
      <c r="ETD818" s="1"/>
      <c r="ETE818" s="1"/>
      <c r="ETF818" s="1"/>
      <c r="ETG818" s="1"/>
      <c r="ETH818" s="1"/>
      <c r="ETI818" s="1"/>
      <c r="ETJ818" s="1"/>
      <c r="ETK818" s="1"/>
      <c r="ETL818" s="1"/>
      <c r="ETM818" s="1"/>
      <c r="ETN818" s="1"/>
      <c r="ETO818" s="1"/>
      <c r="ETP818" s="1"/>
      <c r="ETQ818" s="1"/>
      <c r="ETR818" s="1"/>
      <c r="ETS818" s="1"/>
      <c r="ETT818" s="1"/>
      <c r="ETU818" s="1"/>
      <c r="ETV818" s="1"/>
      <c r="ETW818" s="1"/>
      <c r="ETX818" s="1"/>
      <c r="ETY818" s="1"/>
      <c r="ETZ818" s="1"/>
      <c r="EUA818" s="1"/>
      <c r="EUB818" s="1"/>
      <c r="EUC818" s="1"/>
      <c r="EUD818" s="1"/>
      <c r="EUE818" s="1"/>
      <c r="EUF818" s="1"/>
      <c r="EUG818" s="1"/>
      <c r="EUH818" s="1"/>
      <c r="EUI818" s="1"/>
      <c r="EUJ818" s="1"/>
      <c r="EUK818" s="1"/>
      <c r="EUL818" s="1"/>
      <c r="EUM818" s="1"/>
      <c r="EUN818" s="1"/>
      <c r="EUO818" s="1"/>
      <c r="EUP818" s="1"/>
      <c r="EUQ818" s="1"/>
      <c r="EUR818" s="1"/>
      <c r="EUS818" s="1"/>
      <c r="EUT818" s="1"/>
      <c r="EUU818" s="1"/>
      <c r="EUV818" s="1"/>
      <c r="EUW818" s="1"/>
      <c r="EUX818" s="1"/>
      <c r="EUY818" s="1"/>
      <c r="EUZ818" s="1"/>
      <c r="EVA818" s="1"/>
      <c r="EVB818" s="1"/>
      <c r="EVC818" s="1"/>
      <c r="EVD818" s="1"/>
      <c r="EVE818" s="1"/>
      <c r="EVF818" s="1"/>
      <c r="EVG818" s="1"/>
      <c r="EVH818" s="1"/>
      <c r="EVI818" s="1"/>
      <c r="EVJ818" s="1"/>
      <c r="EVK818" s="1"/>
      <c r="EVL818" s="1"/>
      <c r="EVM818" s="1"/>
      <c r="EVN818" s="1"/>
      <c r="EVO818" s="1"/>
      <c r="EVP818" s="1"/>
      <c r="EVQ818" s="1"/>
      <c r="EVR818" s="1"/>
      <c r="EVS818" s="1"/>
      <c r="EVT818" s="1"/>
      <c r="EVU818" s="1"/>
      <c r="EVV818" s="1"/>
      <c r="EVW818" s="1"/>
      <c r="EVX818" s="1"/>
      <c r="EVY818" s="1"/>
      <c r="EVZ818" s="1"/>
      <c r="EWA818" s="1"/>
      <c r="EWB818" s="1"/>
      <c r="EWC818" s="1"/>
      <c r="EWD818" s="1"/>
      <c r="EWE818" s="1"/>
      <c r="EWF818" s="1"/>
      <c r="EWG818" s="1"/>
      <c r="EWH818" s="1"/>
      <c r="EWI818" s="1"/>
      <c r="EWJ818" s="1"/>
      <c r="EWK818" s="1"/>
      <c r="EWL818" s="1"/>
      <c r="EWM818" s="1"/>
      <c r="EWN818" s="1"/>
      <c r="EWO818" s="1"/>
      <c r="EWP818" s="1"/>
      <c r="EWQ818" s="1"/>
      <c r="EWR818" s="1"/>
      <c r="EWS818" s="1"/>
      <c r="EWT818" s="1"/>
      <c r="EWU818" s="1"/>
      <c r="EWV818" s="1"/>
      <c r="EWW818" s="1"/>
      <c r="EWX818" s="1"/>
      <c r="EWY818" s="1"/>
      <c r="EWZ818" s="1"/>
      <c r="EXA818" s="1"/>
      <c r="EXB818" s="1"/>
      <c r="EXC818" s="1"/>
      <c r="EXD818" s="1"/>
      <c r="EXE818" s="1"/>
      <c r="EXF818" s="1"/>
      <c r="EXG818" s="1"/>
      <c r="EXH818" s="1"/>
      <c r="EXI818" s="1"/>
      <c r="EXJ818" s="1"/>
      <c r="EXK818" s="1"/>
      <c r="EXL818" s="1"/>
      <c r="EXM818" s="1"/>
      <c r="EXN818" s="1"/>
      <c r="EXO818" s="1"/>
      <c r="EXP818" s="1"/>
      <c r="EXQ818" s="1"/>
      <c r="EXR818" s="1"/>
      <c r="EXS818" s="1"/>
      <c r="EXT818" s="1"/>
      <c r="EXU818" s="1"/>
      <c r="EXV818" s="1"/>
      <c r="EXW818" s="1"/>
      <c r="EXX818" s="1"/>
      <c r="EXY818" s="1"/>
      <c r="EXZ818" s="1"/>
      <c r="EYA818" s="1"/>
      <c r="EYB818" s="1"/>
      <c r="EYC818" s="1"/>
      <c r="EYD818" s="1"/>
      <c r="EYE818" s="1"/>
      <c r="EYF818" s="1"/>
      <c r="EYG818" s="1"/>
      <c r="EYH818" s="1"/>
      <c r="EYI818" s="1"/>
      <c r="EYJ818" s="1"/>
      <c r="EYK818" s="1"/>
      <c r="EYL818" s="1"/>
      <c r="EYM818" s="1"/>
      <c r="EYN818" s="1"/>
      <c r="EYO818" s="1"/>
      <c r="EYP818" s="1"/>
      <c r="EYQ818" s="1"/>
      <c r="EYR818" s="1"/>
      <c r="EYS818" s="1"/>
      <c r="EYT818" s="1"/>
      <c r="EYU818" s="1"/>
      <c r="EYV818" s="1"/>
      <c r="EYW818" s="1"/>
      <c r="EYX818" s="1"/>
      <c r="EYY818" s="1"/>
      <c r="EYZ818" s="1"/>
      <c r="EZA818" s="1"/>
      <c r="EZB818" s="1"/>
      <c r="EZC818" s="1"/>
      <c r="EZD818" s="1"/>
      <c r="EZE818" s="1"/>
      <c r="EZF818" s="1"/>
      <c r="EZG818" s="1"/>
      <c r="EZH818" s="1"/>
      <c r="EZI818" s="1"/>
      <c r="EZJ818" s="1"/>
      <c r="EZK818" s="1"/>
      <c r="EZL818" s="1"/>
      <c r="EZM818" s="1"/>
      <c r="EZN818" s="1"/>
      <c r="EZO818" s="1"/>
      <c r="EZP818" s="1"/>
      <c r="EZQ818" s="1"/>
      <c r="EZR818" s="1"/>
      <c r="EZS818" s="1"/>
      <c r="EZT818" s="1"/>
      <c r="EZU818" s="1"/>
      <c r="EZV818" s="1"/>
      <c r="EZW818" s="1"/>
      <c r="EZX818" s="1"/>
      <c r="EZY818" s="1"/>
      <c r="EZZ818" s="1"/>
      <c r="FAA818" s="1"/>
      <c r="FAB818" s="1"/>
      <c r="FAC818" s="1"/>
      <c r="FAD818" s="1"/>
      <c r="FAE818" s="1"/>
      <c r="FAF818" s="1"/>
      <c r="FAG818" s="1"/>
      <c r="FAH818" s="1"/>
      <c r="FAI818" s="1"/>
      <c r="FAJ818" s="1"/>
      <c r="FAK818" s="1"/>
      <c r="FAL818" s="1"/>
      <c r="FAM818" s="1"/>
      <c r="FAN818" s="1"/>
      <c r="FAO818" s="1"/>
      <c r="FAP818" s="1"/>
      <c r="FAQ818" s="1"/>
      <c r="FAR818" s="1"/>
      <c r="FAS818" s="1"/>
      <c r="FAT818" s="1"/>
      <c r="FAU818" s="1"/>
      <c r="FAV818" s="1"/>
      <c r="FAW818" s="1"/>
      <c r="FAX818" s="1"/>
      <c r="FAY818" s="1"/>
      <c r="FAZ818" s="1"/>
      <c r="FBA818" s="1"/>
      <c r="FBB818" s="1"/>
      <c r="FBC818" s="1"/>
      <c r="FBD818" s="1"/>
      <c r="FBE818" s="1"/>
      <c r="FBF818" s="1"/>
      <c r="FBG818" s="1"/>
      <c r="FBH818" s="1"/>
      <c r="FBI818" s="1"/>
      <c r="FBJ818" s="1"/>
      <c r="FBK818" s="1"/>
      <c r="FBL818" s="1"/>
      <c r="FBM818" s="1"/>
      <c r="FBN818" s="1"/>
      <c r="FBO818" s="1"/>
      <c r="FBP818" s="1"/>
      <c r="FBQ818" s="1"/>
      <c r="FBR818" s="1"/>
      <c r="FBS818" s="1"/>
      <c r="FBT818" s="1"/>
      <c r="FBU818" s="1"/>
      <c r="FBV818" s="1"/>
      <c r="FBW818" s="1"/>
      <c r="FBX818" s="1"/>
      <c r="FBY818" s="1"/>
      <c r="FBZ818" s="1"/>
      <c r="FCA818" s="1"/>
      <c r="FCB818" s="1"/>
      <c r="FCC818" s="1"/>
      <c r="FCD818" s="1"/>
      <c r="FCE818" s="1"/>
      <c r="FCF818" s="1"/>
      <c r="FCG818" s="1"/>
      <c r="FCH818" s="1"/>
      <c r="FCI818" s="1"/>
      <c r="FCJ818" s="1"/>
      <c r="FCK818" s="1"/>
      <c r="FCL818" s="1"/>
      <c r="FCM818" s="1"/>
      <c r="FCN818" s="1"/>
      <c r="FCO818" s="1"/>
      <c r="FCP818" s="1"/>
      <c r="FCQ818" s="1"/>
      <c r="FCR818" s="1"/>
      <c r="FCS818" s="1"/>
      <c r="FCT818" s="1"/>
      <c r="FCU818" s="1"/>
      <c r="FCV818" s="1"/>
      <c r="FCW818" s="1"/>
      <c r="FCX818" s="1"/>
      <c r="FCY818" s="1"/>
      <c r="FCZ818" s="1"/>
      <c r="FDA818" s="1"/>
      <c r="FDB818" s="1"/>
      <c r="FDC818" s="1"/>
      <c r="FDD818" s="1"/>
      <c r="FDE818" s="1"/>
      <c r="FDF818" s="1"/>
      <c r="FDG818" s="1"/>
      <c r="FDH818" s="1"/>
      <c r="FDI818" s="1"/>
      <c r="FDJ818" s="1"/>
      <c r="FDK818" s="1"/>
      <c r="FDL818" s="1"/>
      <c r="FDM818" s="1"/>
      <c r="FDN818" s="1"/>
      <c r="FDO818" s="1"/>
      <c r="FDP818" s="1"/>
      <c r="FDQ818" s="1"/>
      <c r="FDR818" s="1"/>
      <c r="FDS818" s="1"/>
      <c r="FDT818" s="1"/>
      <c r="FDU818" s="1"/>
      <c r="FDV818" s="1"/>
      <c r="FDW818" s="1"/>
      <c r="FDX818" s="1"/>
      <c r="FDY818" s="1"/>
      <c r="FDZ818" s="1"/>
      <c r="FEA818" s="1"/>
      <c r="FEB818" s="1"/>
      <c r="FEC818" s="1"/>
      <c r="FED818" s="1"/>
      <c r="FEE818" s="1"/>
      <c r="FEF818" s="1"/>
      <c r="FEG818" s="1"/>
      <c r="FEH818" s="1"/>
      <c r="FEI818" s="1"/>
      <c r="FEJ818" s="1"/>
      <c r="FEK818" s="1"/>
      <c r="FEL818" s="1"/>
      <c r="FEM818" s="1"/>
      <c r="FEN818" s="1"/>
      <c r="FEO818" s="1"/>
      <c r="FEP818" s="1"/>
      <c r="FEQ818" s="1"/>
      <c r="FER818" s="1"/>
      <c r="FES818" s="1"/>
      <c r="FET818" s="1"/>
      <c r="FEU818" s="1"/>
      <c r="FEV818" s="1"/>
      <c r="FEW818" s="1"/>
      <c r="FEX818" s="1"/>
      <c r="FEY818" s="1"/>
      <c r="FEZ818" s="1"/>
      <c r="FFA818" s="1"/>
      <c r="FFB818" s="1"/>
      <c r="FFC818" s="1"/>
      <c r="FFD818" s="1"/>
      <c r="FFE818" s="1"/>
      <c r="FFF818" s="1"/>
      <c r="FFG818" s="1"/>
      <c r="FFH818" s="1"/>
      <c r="FFI818" s="1"/>
      <c r="FFJ818" s="1"/>
      <c r="FFK818" s="1"/>
      <c r="FFL818" s="1"/>
      <c r="FFM818" s="1"/>
      <c r="FFN818" s="1"/>
      <c r="FFO818" s="1"/>
      <c r="FFP818" s="1"/>
      <c r="FFQ818" s="1"/>
      <c r="FFR818" s="1"/>
      <c r="FFS818" s="1"/>
      <c r="FFT818" s="1"/>
      <c r="FFU818" s="1"/>
      <c r="FFV818" s="1"/>
      <c r="FFW818" s="1"/>
      <c r="FFX818" s="1"/>
      <c r="FFY818" s="1"/>
      <c r="FFZ818" s="1"/>
      <c r="FGA818" s="1"/>
      <c r="FGB818" s="1"/>
      <c r="FGC818" s="1"/>
      <c r="FGD818" s="1"/>
      <c r="FGE818" s="1"/>
      <c r="FGF818" s="1"/>
      <c r="FGG818" s="1"/>
      <c r="FGH818" s="1"/>
      <c r="FGI818" s="1"/>
      <c r="FGJ818" s="1"/>
      <c r="FGK818" s="1"/>
      <c r="FGL818" s="1"/>
      <c r="FGM818" s="1"/>
      <c r="FGN818" s="1"/>
      <c r="FGO818" s="1"/>
      <c r="FGP818" s="1"/>
      <c r="FGQ818" s="1"/>
      <c r="FGR818" s="1"/>
      <c r="FGS818" s="1"/>
      <c r="FGT818" s="1"/>
      <c r="FGU818" s="1"/>
      <c r="FGV818" s="1"/>
      <c r="FGW818" s="1"/>
      <c r="FGX818" s="1"/>
      <c r="FGY818" s="1"/>
      <c r="FGZ818" s="1"/>
      <c r="FHA818" s="1"/>
      <c r="FHB818" s="1"/>
      <c r="FHC818" s="1"/>
      <c r="FHD818" s="1"/>
      <c r="FHE818" s="1"/>
      <c r="FHF818" s="1"/>
      <c r="FHG818" s="1"/>
      <c r="FHH818" s="1"/>
      <c r="FHI818" s="1"/>
      <c r="FHJ818" s="1"/>
      <c r="FHK818" s="1"/>
      <c r="FHL818" s="1"/>
      <c r="FHM818" s="1"/>
      <c r="FHN818" s="1"/>
      <c r="FHO818" s="1"/>
      <c r="FHP818" s="1"/>
      <c r="FHQ818" s="1"/>
      <c r="FHR818" s="1"/>
      <c r="FHS818" s="1"/>
      <c r="FHT818" s="1"/>
      <c r="FHU818" s="1"/>
      <c r="FHV818" s="1"/>
      <c r="FHW818" s="1"/>
      <c r="FHX818" s="1"/>
      <c r="FHY818" s="1"/>
      <c r="FHZ818" s="1"/>
      <c r="FIA818" s="1"/>
      <c r="FIB818" s="1"/>
      <c r="FIC818" s="1"/>
      <c r="FID818" s="1"/>
      <c r="FIE818" s="1"/>
      <c r="FIF818" s="1"/>
      <c r="FIG818" s="1"/>
      <c r="FIH818" s="1"/>
      <c r="FII818" s="1"/>
      <c r="FIJ818" s="1"/>
      <c r="FIK818" s="1"/>
      <c r="FIL818" s="1"/>
      <c r="FIM818" s="1"/>
      <c r="FIN818" s="1"/>
      <c r="FIO818" s="1"/>
      <c r="FIP818" s="1"/>
      <c r="FIQ818" s="1"/>
      <c r="FIR818" s="1"/>
      <c r="FIS818" s="1"/>
      <c r="FIT818" s="1"/>
      <c r="FIU818" s="1"/>
      <c r="FIV818" s="1"/>
      <c r="FIW818" s="1"/>
      <c r="FIX818" s="1"/>
      <c r="FIY818" s="1"/>
      <c r="FIZ818" s="1"/>
      <c r="FJA818" s="1"/>
      <c r="FJB818" s="1"/>
      <c r="FJC818" s="1"/>
      <c r="FJD818" s="1"/>
      <c r="FJE818" s="1"/>
      <c r="FJF818" s="1"/>
      <c r="FJG818" s="1"/>
      <c r="FJH818" s="1"/>
      <c r="FJI818" s="1"/>
      <c r="FJJ818" s="1"/>
      <c r="FJK818" s="1"/>
      <c r="FJL818" s="1"/>
      <c r="FJM818" s="1"/>
      <c r="FJN818" s="1"/>
      <c r="FJO818" s="1"/>
      <c r="FJP818" s="1"/>
      <c r="FJQ818" s="1"/>
      <c r="FJR818" s="1"/>
      <c r="FJS818" s="1"/>
      <c r="FJT818" s="1"/>
      <c r="FJU818" s="1"/>
      <c r="FJV818" s="1"/>
      <c r="FJW818" s="1"/>
      <c r="FJX818" s="1"/>
      <c r="FJY818" s="1"/>
      <c r="FJZ818" s="1"/>
      <c r="FKA818" s="1"/>
      <c r="FKB818" s="1"/>
      <c r="FKC818" s="1"/>
      <c r="FKD818" s="1"/>
      <c r="FKE818" s="1"/>
      <c r="FKF818" s="1"/>
      <c r="FKG818" s="1"/>
      <c r="FKH818" s="1"/>
      <c r="FKI818" s="1"/>
      <c r="FKJ818" s="1"/>
      <c r="FKK818" s="1"/>
      <c r="FKL818" s="1"/>
      <c r="FKM818" s="1"/>
      <c r="FKN818" s="1"/>
      <c r="FKO818" s="1"/>
      <c r="FKP818" s="1"/>
      <c r="FKQ818" s="1"/>
      <c r="FKR818" s="1"/>
      <c r="FKS818" s="1"/>
      <c r="FKT818" s="1"/>
      <c r="FKU818" s="1"/>
      <c r="FKV818" s="1"/>
      <c r="FKW818" s="1"/>
      <c r="FKX818" s="1"/>
      <c r="FKY818" s="1"/>
      <c r="FKZ818" s="1"/>
      <c r="FLA818" s="1"/>
      <c r="FLB818" s="1"/>
      <c r="FLC818" s="1"/>
      <c r="FLD818" s="1"/>
      <c r="FLE818" s="1"/>
      <c r="FLF818" s="1"/>
      <c r="FLG818" s="1"/>
      <c r="FLH818" s="1"/>
      <c r="FLI818" s="1"/>
      <c r="FLJ818" s="1"/>
      <c r="FLK818" s="1"/>
      <c r="FLL818" s="1"/>
      <c r="FLM818" s="1"/>
      <c r="FLN818" s="1"/>
      <c r="FLO818" s="1"/>
      <c r="FLP818" s="1"/>
      <c r="FLQ818" s="1"/>
      <c r="FLR818" s="1"/>
      <c r="FLS818" s="1"/>
      <c r="FLT818" s="1"/>
      <c r="FLU818" s="1"/>
      <c r="FLV818" s="1"/>
      <c r="FLW818" s="1"/>
      <c r="FLX818" s="1"/>
      <c r="FLY818" s="1"/>
      <c r="FLZ818" s="1"/>
      <c r="FMA818" s="1"/>
      <c r="FMB818" s="1"/>
      <c r="FMC818" s="1"/>
      <c r="FMD818" s="1"/>
      <c r="FME818" s="1"/>
      <c r="FMF818" s="1"/>
      <c r="FMG818" s="1"/>
      <c r="FMH818" s="1"/>
      <c r="FMI818" s="1"/>
      <c r="FMJ818" s="1"/>
      <c r="FMK818" s="1"/>
      <c r="FML818" s="1"/>
      <c r="FMM818" s="1"/>
      <c r="FMN818" s="1"/>
      <c r="FMO818" s="1"/>
      <c r="FMP818" s="1"/>
      <c r="FMQ818" s="1"/>
      <c r="FMR818" s="1"/>
      <c r="FMS818" s="1"/>
      <c r="FMT818" s="1"/>
      <c r="FMU818" s="1"/>
      <c r="FMV818" s="1"/>
      <c r="FMW818" s="1"/>
      <c r="FMX818" s="1"/>
      <c r="FMY818" s="1"/>
      <c r="FMZ818" s="1"/>
      <c r="FNA818" s="1"/>
      <c r="FNB818" s="1"/>
      <c r="FNC818" s="1"/>
      <c r="FND818" s="1"/>
      <c r="FNE818" s="1"/>
      <c r="FNF818" s="1"/>
      <c r="FNG818" s="1"/>
      <c r="FNH818" s="1"/>
      <c r="FNI818" s="1"/>
      <c r="FNJ818" s="1"/>
      <c r="FNK818" s="1"/>
      <c r="FNL818" s="1"/>
      <c r="FNM818" s="1"/>
      <c r="FNN818" s="1"/>
      <c r="FNO818" s="1"/>
      <c r="FNP818" s="1"/>
      <c r="FNQ818" s="1"/>
      <c r="FNR818" s="1"/>
      <c r="FNS818" s="1"/>
      <c r="FNT818" s="1"/>
      <c r="FNU818" s="1"/>
      <c r="FNV818" s="1"/>
      <c r="FNW818" s="1"/>
      <c r="FNX818" s="1"/>
      <c r="FNY818" s="1"/>
      <c r="FNZ818" s="1"/>
      <c r="FOA818" s="1"/>
      <c r="FOB818" s="1"/>
      <c r="FOC818" s="1"/>
      <c r="FOD818" s="1"/>
      <c r="FOE818" s="1"/>
      <c r="FOF818" s="1"/>
      <c r="FOG818" s="1"/>
      <c r="FOH818" s="1"/>
      <c r="FOI818" s="1"/>
      <c r="FOJ818" s="1"/>
      <c r="FOK818" s="1"/>
      <c r="FOL818" s="1"/>
      <c r="FOM818" s="1"/>
      <c r="FON818" s="1"/>
      <c r="FOO818" s="1"/>
      <c r="FOP818" s="1"/>
      <c r="FOQ818" s="1"/>
      <c r="FOR818" s="1"/>
      <c r="FOS818" s="1"/>
      <c r="FOT818" s="1"/>
      <c r="FOU818" s="1"/>
      <c r="FOV818" s="1"/>
      <c r="FOW818" s="1"/>
      <c r="FOX818" s="1"/>
      <c r="FOY818" s="1"/>
      <c r="FOZ818" s="1"/>
      <c r="FPA818" s="1"/>
      <c r="FPB818" s="1"/>
      <c r="FPC818" s="1"/>
      <c r="FPD818" s="1"/>
      <c r="FPE818" s="1"/>
      <c r="FPF818" s="1"/>
      <c r="FPG818" s="1"/>
      <c r="FPH818" s="1"/>
      <c r="FPI818" s="1"/>
      <c r="FPJ818" s="1"/>
      <c r="FPK818" s="1"/>
      <c r="FPL818" s="1"/>
      <c r="FPM818" s="1"/>
      <c r="FPN818" s="1"/>
      <c r="FPO818" s="1"/>
      <c r="FPP818" s="1"/>
      <c r="FPQ818" s="1"/>
      <c r="FPR818" s="1"/>
      <c r="FPS818" s="1"/>
      <c r="FPT818" s="1"/>
      <c r="FPU818" s="1"/>
      <c r="FPV818" s="1"/>
      <c r="FPW818" s="1"/>
      <c r="FPX818" s="1"/>
      <c r="FPY818" s="1"/>
      <c r="FPZ818" s="1"/>
      <c r="FQA818" s="1"/>
      <c r="FQB818" s="1"/>
      <c r="FQC818" s="1"/>
      <c r="FQD818" s="1"/>
      <c r="FQE818" s="1"/>
      <c r="FQF818" s="1"/>
      <c r="FQG818" s="1"/>
      <c r="FQH818" s="1"/>
      <c r="FQI818" s="1"/>
      <c r="FQJ818" s="1"/>
      <c r="FQK818" s="1"/>
      <c r="FQL818" s="1"/>
      <c r="FQM818" s="1"/>
      <c r="FQN818" s="1"/>
      <c r="FQO818" s="1"/>
      <c r="FQP818" s="1"/>
      <c r="FQQ818" s="1"/>
      <c r="FQR818" s="1"/>
      <c r="FQS818" s="1"/>
      <c r="FQT818" s="1"/>
      <c r="FQU818" s="1"/>
      <c r="FQV818" s="1"/>
      <c r="FQW818" s="1"/>
      <c r="FQX818" s="1"/>
      <c r="FQY818" s="1"/>
      <c r="FQZ818" s="1"/>
      <c r="FRA818" s="1"/>
      <c r="FRB818" s="1"/>
      <c r="FRC818" s="1"/>
      <c r="FRD818" s="1"/>
      <c r="FRE818" s="1"/>
      <c r="FRF818" s="1"/>
      <c r="FRG818" s="1"/>
      <c r="FRH818" s="1"/>
      <c r="FRI818" s="1"/>
      <c r="FRJ818" s="1"/>
      <c r="FRK818" s="1"/>
      <c r="FRL818" s="1"/>
      <c r="FRM818" s="1"/>
      <c r="FRN818" s="1"/>
      <c r="FRO818" s="1"/>
      <c r="FRP818" s="1"/>
      <c r="FRQ818" s="1"/>
      <c r="FRR818" s="1"/>
      <c r="FRS818" s="1"/>
      <c r="FRT818" s="1"/>
      <c r="FRU818" s="1"/>
      <c r="FRV818" s="1"/>
      <c r="FRW818" s="1"/>
      <c r="FRX818" s="1"/>
      <c r="FRY818" s="1"/>
      <c r="FRZ818" s="1"/>
      <c r="FSA818" s="1"/>
      <c r="FSB818" s="1"/>
      <c r="FSC818" s="1"/>
      <c r="FSD818" s="1"/>
      <c r="FSE818" s="1"/>
      <c r="FSF818" s="1"/>
      <c r="FSG818" s="1"/>
      <c r="FSH818" s="1"/>
      <c r="FSI818" s="1"/>
      <c r="FSJ818" s="1"/>
      <c r="FSK818" s="1"/>
      <c r="FSL818" s="1"/>
      <c r="FSM818" s="1"/>
      <c r="FSN818" s="1"/>
      <c r="FSO818" s="1"/>
      <c r="FSP818" s="1"/>
      <c r="FSQ818" s="1"/>
      <c r="FSR818" s="1"/>
      <c r="FSS818" s="1"/>
      <c r="FST818" s="1"/>
      <c r="FSU818" s="1"/>
      <c r="FSV818" s="1"/>
      <c r="FSW818" s="1"/>
      <c r="FSX818" s="1"/>
      <c r="FSY818" s="1"/>
      <c r="FSZ818" s="1"/>
      <c r="FTA818" s="1"/>
      <c r="FTB818" s="1"/>
      <c r="FTC818" s="1"/>
      <c r="FTD818" s="1"/>
      <c r="FTE818" s="1"/>
      <c r="FTF818" s="1"/>
      <c r="FTG818" s="1"/>
      <c r="FTH818" s="1"/>
      <c r="FTI818" s="1"/>
      <c r="FTJ818" s="1"/>
      <c r="FTK818" s="1"/>
      <c r="FTL818" s="1"/>
      <c r="FTM818" s="1"/>
      <c r="FTN818" s="1"/>
      <c r="FTO818" s="1"/>
      <c r="FTP818" s="1"/>
      <c r="FTQ818" s="1"/>
      <c r="FTR818" s="1"/>
      <c r="FTS818" s="1"/>
      <c r="FTT818" s="1"/>
      <c r="FTU818" s="1"/>
      <c r="FTV818" s="1"/>
      <c r="FTW818" s="1"/>
      <c r="FTX818" s="1"/>
      <c r="FTY818" s="1"/>
      <c r="FTZ818" s="1"/>
      <c r="FUA818" s="1"/>
      <c r="FUB818" s="1"/>
      <c r="FUC818" s="1"/>
      <c r="FUD818" s="1"/>
      <c r="FUE818" s="1"/>
      <c r="FUF818" s="1"/>
      <c r="FUG818" s="1"/>
      <c r="FUH818" s="1"/>
      <c r="FUI818" s="1"/>
      <c r="FUJ818" s="1"/>
      <c r="FUK818" s="1"/>
      <c r="FUL818" s="1"/>
      <c r="FUM818" s="1"/>
      <c r="FUN818" s="1"/>
      <c r="FUO818" s="1"/>
      <c r="FUP818" s="1"/>
      <c r="FUQ818" s="1"/>
      <c r="FUR818" s="1"/>
      <c r="FUS818" s="1"/>
      <c r="FUT818" s="1"/>
      <c r="FUU818" s="1"/>
      <c r="FUV818" s="1"/>
      <c r="FUW818" s="1"/>
      <c r="FUX818" s="1"/>
      <c r="FUY818" s="1"/>
      <c r="FUZ818" s="1"/>
      <c r="FVA818" s="1"/>
      <c r="FVB818" s="1"/>
      <c r="FVC818" s="1"/>
      <c r="FVD818" s="1"/>
      <c r="FVE818" s="1"/>
      <c r="FVF818" s="1"/>
      <c r="FVG818" s="1"/>
      <c r="FVH818" s="1"/>
      <c r="FVI818" s="1"/>
      <c r="FVJ818" s="1"/>
      <c r="FVK818" s="1"/>
      <c r="FVL818" s="1"/>
      <c r="FVM818" s="1"/>
      <c r="FVN818" s="1"/>
      <c r="FVO818" s="1"/>
      <c r="FVP818" s="1"/>
      <c r="FVQ818" s="1"/>
      <c r="FVR818" s="1"/>
      <c r="FVS818" s="1"/>
      <c r="FVT818" s="1"/>
      <c r="FVU818" s="1"/>
      <c r="FVV818" s="1"/>
      <c r="FVW818" s="1"/>
      <c r="FVX818" s="1"/>
      <c r="FVY818" s="1"/>
      <c r="FVZ818" s="1"/>
      <c r="FWA818" s="1"/>
      <c r="FWB818" s="1"/>
      <c r="FWC818" s="1"/>
      <c r="FWD818" s="1"/>
      <c r="FWE818" s="1"/>
      <c r="FWF818" s="1"/>
      <c r="FWG818" s="1"/>
      <c r="FWH818" s="1"/>
      <c r="FWI818" s="1"/>
      <c r="FWJ818" s="1"/>
      <c r="FWK818" s="1"/>
      <c r="FWL818" s="1"/>
      <c r="FWM818" s="1"/>
      <c r="FWN818" s="1"/>
      <c r="FWO818" s="1"/>
      <c r="FWP818" s="1"/>
      <c r="FWQ818" s="1"/>
      <c r="FWR818" s="1"/>
      <c r="FWS818" s="1"/>
      <c r="FWT818" s="1"/>
      <c r="FWU818" s="1"/>
      <c r="FWV818" s="1"/>
      <c r="FWW818" s="1"/>
      <c r="FWX818" s="1"/>
      <c r="FWY818" s="1"/>
      <c r="FWZ818" s="1"/>
      <c r="FXA818" s="1"/>
      <c r="FXB818" s="1"/>
      <c r="FXC818" s="1"/>
      <c r="FXD818" s="1"/>
      <c r="FXE818" s="1"/>
      <c r="FXF818" s="1"/>
      <c r="FXG818" s="1"/>
      <c r="FXH818" s="1"/>
      <c r="FXI818" s="1"/>
      <c r="FXJ818" s="1"/>
      <c r="FXK818" s="1"/>
      <c r="FXL818" s="1"/>
      <c r="FXM818" s="1"/>
      <c r="FXN818" s="1"/>
      <c r="FXO818" s="1"/>
      <c r="FXP818" s="1"/>
      <c r="FXQ818" s="1"/>
      <c r="FXR818" s="1"/>
      <c r="FXS818" s="1"/>
      <c r="FXT818" s="1"/>
      <c r="FXU818" s="1"/>
      <c r="FXV818" s="1"/>
      <c r="FXW818" s="1"/>
      <c r="FXX818" s="1"/>
      <c r="FXY818" s="1"/>
      <c r="FXZ818" s="1"/>
      <c r="FYA818" s="1"/>
      <c r="FYB818" s="1"/>
      <c r="FYC818" s="1"/>
      <c r="FYD818" s="1"/>
      <c r="FYE818" s="1"/>
      <c r="FYF818" s="1"/>
      <c r="FYG818" s="1"/>
      <c r="FYH818" s="1"/>
      <c r="FYI818" s="1"/>
      <c r="FYJ818" s="1"/>
      <c r="FYK818" s="1"/>
      <c r="FYL818" s="1"/>
      <c r="FYM818" s="1"/>
      <c r="FYN818" s="1"/>
      <c r="FYO818" s="1"/>
      <c r="FYP818" s="1"/>
      <c r="FYQ818" s="1"/>
      <c r="FYR818" s="1"/>
      <c r="FYS818" s="1"/>
      <c r="FYT818" s="1"/>
      <c r="FYU818" s="1"/>
      <c r="FYV818" s="1"/>
      <c r="FYW818" s="1"/>
      <c r="FYX818" s="1"/>
      <c r="FYY818" s="1"/>
      <c r="FYZ818" s="1"/>
      <c r="FZA818" s="1"/>
      <c r="FZB818" s="1"/>
      <c r="FZC818" s="1"/>
      <c r="FZD818" s="1"/>
      <c r="FZE818" s="1"/>
      <c r="FZF818" s="1"/>
      <c r="FZG818" s="1"/>
      <c r="FZH818" s="1"/>
      <c r="FZI818" s="1"/>
      <c r="FZJ818" s="1"/>
      <c r="FZK818" s="1"/>
      <c r="FZL818" s="1"/>
      <c r="FZM818" s="1"/>
      <c r="FZN818" s="1"/>
      <c r="FZO818" s="1"/>
      <c r="FZP818" s="1"/>
      <c r="FZQ818" s="1"/>
      <c r="FZR818" s="1"/>
      <c r="FZS818" s="1"/>
      <c r="FZT818" s="1"/>
      <c r="FZU818" s="1"/>
      <c r="FZV818" s="1"/>
      <c r="FZW818" s="1"/>
      <c r="FZX818" s="1"/>
      <c r="FZY818" s="1"/>
      <c r="FZZ818" s="1"/>
      <c r="GAA818" s="1"/>
      <c r="GAB818" s="1"/>
      <c r="GAC818" s="1"/>
      <c r="GAD818" s="1"/>
      <c r="GAE818" s="1"/>
      <c r="GAF818" s="1"/>
      <c r="GAG818" s="1"/>
      <c r="GAH818" s="1"/>
      <c r="GAI818" s="1"/>
      <c r="GAJ818" s="1"/>
      <c r="GAK818" s="1"/>
      <c r="GAL818" s="1"/>
      <c r="GAM818" s="1"/>
      <c r="GAN818" s="1"/>
      <c r="GAO818" s="1"/>
      <c r="GAP818" s="1"/>
      <c r="GAQ818" s="1"/>
      <c r="GAR818" s="1"/>
      <c r="GAS818" s="1"/>
      <c r="GAT818" s="1"/>
      <c r="GAU818" s="1"/>
      <c r="GAV818" s="1"/>
      <c r="GAW818" s="1"/>
      <c r="GAX818" s="1"/>
      <c r="GAY818" s="1"/>
      <c r="GAZ818" s="1"/>
      <c r="GBA818" s="1"/>
      <c r="GBB818" s="1"/>
      <c r="GBC818" s="1"/>
      <c r="GBD818" s="1"/>
      <c r="GBE818" s="1"/>
      <c r="GBF818" s="1"/>
      <c r="GBG818" s="1"/>
      <c r="GBH818" s="1"/>
      <c r="GBI818" s="1"/>
      <c r="GBJ818" s="1"/>
      <c r="GBK818" s="1"/>
      <c r="GBL818" s="1"/>
      <c r="GBM818" s="1"/>
      <c r="GBN818" s="1"/>
      <c r="GBO818" s="1"/>
      <c r="GBP818" s="1"/>
      <c r="GBQ818" s="1"/>
      <c r="GBR818" s="1"/>
      <c r="GBS818" s="1"/>
      <c r="GBT818" s="1"/>
      <c r="GBU818" s="1"/>
      <c r="GBV818" s="1"/>
      <c r="GBW818" s="1"/>
      <c r="GBX818" s="1"/>
      <c r="GBY818" s="1"/>
      <c r="GBZ818" s="1"/>
      <c r="GCA818" s="1"/>
      <c r="GCB818" s="1"/>
      <c r="GCC818" s="1"/>
      <c r="GCD818" s="1"/>
      <c r="GCE818" s="1"/>
      <c r="GCF818" s="1"/>
      <c r="GCG818" s="1"/>
      <c r="GCH818" s="1"/>
      <c r="GCI818" s="1"/>
      <c r="GCJ818" s="1"/>
      <c r="GCK818" s="1"/>
      <c r="GCL818" s="1"/>
      <c r="GCM818" s="1"/>
      <c r="GCN818" s="1"/>
      <c r="GCO818" s="1"/>
      <c r="GCP818" s="1"/>
      <c r="GCQ818" s="1"/>
      <c r="GCR818" s="1"/>
      <c r="GCS818" s="1"/>
      <c r="GCT818" s="1"/>
      <c r="GCU818" s="1"/>
      <c r="GCV818" s="1"/>
      <c r="GCW818" s="1"/>
      <c r="GCX818" s="1"/>
      <c r="GCY818" s="1"/>
      <c r="GCZ818" s="1"/>
      <c r="GDA818" s="1"/>
      <c r="GDB818" s="1"/>
      <c r="GDC818" s="1"/>
      <c r="GDD818" s="1"/>
      <c r="GDE818" s="1"/>
      <c r="GDF818" s="1"/>
      <c r="GDG818" s="1"/>
      <c r="GDH818" s="1"/>
      <c r="GDI818" s="1"/>
      <c r="GDJ818" s="1"/>
      <c r="GDK818" s="1"/>
      <c r="GDL818" s="1"/>
      <c r="GDM818" s="1"/>
      <c r="GDN818" s="1"/>
      <c r="GDO818" s="1"/>
      <c r="GDP818" s="1"/>
      <c r="GDQ818" s="1"/>
      <c r="GDR818" s="1"/>
      <c r="GDS818" s="1"/>
      <c r="GDT818" s="1"/>
      <c r="GDU818" s="1"/>
      <c r="GDV818" s="1"/>
      <c r="GDW818" s="1"/>
      <c r="GDX818" s="1"/>
      <c r="GDY818" s="1"/>
      <c r="GDZ818" s="1"/>
      <c r="GEA818" s="1"/>
      <c r="GEB818" s="1"/>
      <c r="GEC818" s="1"/>
      <c r="GED818" s="1"/>
      <c r="GEE818" s="1"/>
      <c r="GEF818" s="1"/>
      <c r="GEG818" s="1"/>
      <c r="GEH818" s="1"/>
      <c r="GEI818" s="1"/>
      <c r="GEJ818" s="1"/>
      <c r="GEK818" s="1"/>
      <c r="GEL818" s="1"/>
      <c r="GEM818" s="1"/>
      <c r="GEN818" s="1"/>
      <c r="GEO818" s="1"/>
      <c r="GEP818" s="1"/>
      <c r="GEQ818" s="1"/>
      <c r="GER818" s="1"/>
      <c r="GES818" s="1"/>
      <c r="GET818" s="1"/>
      <c r="GEU818" s="1"/>
      <c r="GEV818" s="1"/>
      <c r="GEW818" s="1"/>
      <c r="GEX818" s="1"/>
      <c r="GEY818" s="1"/>
      <c r="GEZ818" s="1"/>
      <c r="GFA818" s="1"/>
      <c r="GFB818" s="1"/>
      <c r="GFC818" s="1"/>
      <c r="GFD818" s="1"/>
      <c r="GFE818" s="1"/>
      <c r="GFF818" s="1"/>
      <c r="GFG818" s="1"/>
      <c r="GFH818" s="1"/>
      <c r="GFI818" s="1"/>
      <c r="GFJ818" s="1"/>
      <c r="GFK818" s="1"/>
      <c r="GFL818" s="1"/>
      <c r="GFM818" s="1"/>
      <c r="GFN818" s="1"/>
      <c r="GFO818" s="1"/>
      <c r="GFP818" s="1"/>
      <c r="GFQ818" s="1"/>
      <c r="GFR818" s="1"/>
      <c r="GFS818" s="1"/>
      <c r="GFT818" s="1"/>
      <c r="GFU818" s="1"/>
      <c r="GFV818" s="1"/>
      <c r="GFW818" s="1"/>
      <c r="GFX818" s="1"/>
      <c r="GFY818" s="1"/>
      <c r="GFZ818" s="1"/>
      <c r="GGA818" s="1"/>
      <c r="GGB818" s="1"/>
      <c r="GGC818" s="1"/>
      <c r="GGD818" s="1"/>
      <c r="GGE818" s="1"/>
      <c r="GGF818" s="1"/>
      <c r="GGG818" s="1"/>
      <c r="GGH818" s="1"/>
      <c r="GGI818" s="1"/>
      <c r="GGJ818" s="1"/>
      <c r="GGK818" s="1"/>
      <c r="GGL818" s="1"/>
      <c r="GGM818" s="1"/>
      <c r="GGN818" s="1"/>
      <c r="GGO818" s="1"/>
      <c r="GGP818" s="1"/>
      <c r="GGQ818" s="1"/>
      <c r="GGR818" s="1"/>
      <c r="GGS818" s="1"/>
      <c r="GGT818" s="1"/>
      <c r="GGU818" s="1"/>
      <c r="GGV818" s="1"/>
      <c r="GGW818" s="1"/>
      <c r="GGX818" s="1"/>
      <c r="GGY818" s="1"/>
      <c r="GGZ818" s="1"/>
      <c r="GHA818" s="1"/>
      <c r="GHB818" s="1"/>
      <c r="GHC818" s="1"/>
      <c r="GHD818" s="1"/>
      <c r="GHE818" s="1"/>
      <c r="GHF818" s="1"/>
      <c r="GHG818" s="1"/>
      <c r="GHH818" s="1"/>
      <c r="GHI818" s="1"/>
      <c r="GHJ818" s="1"/>
      <c r="GHK818" s="1"/>
      <c r="GHL818" s="1"/>
      <c r="GHM818" s="1"/>
      <c r="GHN818" s="1"/>
      <c r="GHO818" s="1"/>
      <c r="GHP818" s="1"/>
      <c r="GHQ818" s="1"/>
      <c r="GHR818" s="1"/>
      <c r="GHS818" s="1"/>
      <c r="GHT818" s="1"/>
      <c r="GHU818" s="1"/>
      <c r="GHV818" s="1"/>
      <c r="GHW818" s="1"/>
      <c r="GHX818" s="1"/>
      <c r="GHY818" s="1"/>
      <c r="GHZ818" s="1"/>
      <c r="GIA818" s="1"/>
      <c r="GIB818" s="1"/>
      <c r="GIC818" s="1"/>
      <c r="GID818" s="1"/>
      <c r="GIE818" s="1"/>
      <c r="GIF818" s="1"/>
      <c r="GIG818" s="1"/>
      <c r="GIH818" s="1"/>
      <c r="GII818" s="1"/>
      <c r="GIJ818" s="1"/>
      <c r="GIK818" s="1"/>
      <c r="GIL818" s="1"/>
      <c r="GIM818" s="1"/>
      <c r="GIN818" s="1"/>
      <c r="GIO818" s="1"/>
      <c r="GIP818" s="1"/>
      <c r="GIQ818" s="1"/>
      <c r="GIR818" s="1"/>
      <c r="GIS818" s="1"/>
      <c r="GIT818" s="1"/>
      <c r="GIU818" s="1"/>
      <c r="GIV818" s="1"/>
      <c r="GIW818" s="1"/>
      <c r="GIX818" s="1"/>
      <c r="GIY818" s="1"/>
      <c r="GIZ818" s="1"/>
      <c r="GJA818" s="1"/>
      <c r="GJB818" s="1"/>
      <c r="GJC818" s="1"/>
      <c r="GJD818" s="1"/>
      <c r="GJE818" s="1"/>
      <c r="GJF818" s="1"/>
      <c r="GJG818" s="1"/>
      <c r="GJH818" s="1"/>
      <c r="GJI818" s="1"/>
      <c r="GJJ818" s="1"/>
      <c r="GJK818" s="1"/>
      <c r="GJL818" s="1"/>
      <c r="GJM818" s="1"/>
      <c r="GJN818" s="1"/>
      <c r="GJO818" s="1"/>
      <c r="GJP818" s="1"/>
      <c r="GJQ818" s="1"/>
      <c r="GJR818" s="1"/>
      <c r="GJS818" s="1"/>
      <c r="GJT818" s="1"/>
      <c r="GJU818" s="1"/>
      <c r="GJV818" s="1"/>
      <c r="GJW818" s="1"/>
      <c r="GJX818" s="1"/>
      <c r="GJY818" s="1"/>
      <c r="GJZ818" s="1"/>
      <c r="GKA818" s="1"/>
      <c r="GKB818" s="1"/>
      <c r="GKC818" s="1"/>
      <c r="GKD818" s="1"/>
      <c r="GKE818" s="1"/>
      <c r="GKF818" s="1"/>
      <c r="GKG818" s="1"/>
      <c r="GKH818" s="1"/>
      <c r="GKI818" s="1"/>
      <c r="GKJ818" s="1"/>
      <c r="GKK818" s="1"/>
      <c r="GKL818" s="1"/>
      <c r="GKM818" s="1"/>
      <c r="GKN818" s="1"/>
      <c r="GKO818" s="1"/>
      <c r="GKP818" s="1"/>
      <c r="GKQ818" s="1"/>
      <c r="GKR818" s="1"/>
      <c r="GKS818" s="1"/>
      <c r="GKT818" s="1"/>
      <c r="GKU818" s="1"/>
      <c r="GKV818" s="1"/>
      <c r="GKW818" s="1"/>
      <c r="GKX818" s="1"/>
      <c r="GKY818" s="1"/>
      <c r="GKZ818" s="1"/>
      <c r="GLA818" s="1"/>
      <c r="GLB818" s="1"/>
      <c r="GLC818" s="1"/>
      <c r="GLD818" s="1"/>
      <c r="GLE818" s="1"/>
      <c r="GLF818" s="1"/>
      <c r="GLG818" s="1"/>
      <c r="GLH818" s="1"/>
      <c r="GLI818" s="1"/>
      <c r="GLJ818" s="1"/>
      <c r="GLK818" s="1"/>
      <c r="GLL818" s="1"/>
      <c r="GLM818" s="1"/>
      <c r="GLN818" s="1"/>
      <c r="GLO818" s="1"/>
      <c r="GLP818" s="1"/>
      <c r="GLQ818" s="1"/>
      <c r="GLR818" s="1"/>
      <c r="GLS818" s="1"/>
      <c r="GLT818" s="1"/>
      <c r="GLU818" s="1"/>
      <c r="GLV818" s="1"/>
      <c r="GLW818" s="1"/>
      <c r="GLX818" s="1"/>
      <c r="GLY818" s="1"/>
      <c r="GLZ818" s="1"/>
      <c r="GMA818" s="1"/>
      <c r="GMB818" s="1"/>
      <c r="GMC818" s="1"/>
      <c r="GMD818" s="1"/>
      <c r="GME818" s="1"/>
      <c r="GMF818" s="1"/>
      <c r="GMG818" s="1"/>
      <c r="GMH818" s="1"/>
      <c r="GMI818" s="1"/>
      <c r="GMJ818" s="1"/>
      <c r="GMK818" s="1"/>
      <c r="GML818" s="1"/>
      <c r="GMM818" s="1"/>
      <c r="GMN818" s="1"/>
      <c r="GMO818" s="1"/>
      <c r="GMP818" s="1"/>
      <c r="GMQ818" s="1"/>
      <c r="GMR818" s="1"/>
      <c r="GMS818" s="1"/>
      <c r="GMT818" s="1"/>
      <c r="GMU818" s="1"/>
      <c r="GMV818" s="1"/>
      <c r="GMW818" s="1"/>
      <c r="GMX818" s="1"/>
      <c r="GMY818" s="1"/>
      <c r="GMZ818" s="1"/>
      <c r="GNA818" s="1"/>
      <c r="GNB818" s="1"/>
      <c r="GNC818" s="1"/>
      <c r="GND818" s="1"/>
      <c r="GNE818" s="1"/>
      <c r="GNF818" s="1"/>
      <c r="GNG818" s="1"/>
      <c r="GNH818" s="1"/>
      <c r="GNI818" s="1"/>
      <c r="GNJ818" s="1"/>
      <c r="GNK818" s="1"/>
      <c r="GNL818" s="1"/>
      <c r="GNM818" s="1"/>
      <c r="GNN818" s="1"/>
      <c r="GNO818" s="1"/>
      <c r="GNP818" s="1"/>
      <c r="GNQ818" s="1"/>
      <c r="GNR818" s="1"/>
      <c r="GNS818" s="1"/>
      <c r="GNT818" s="1"/>
      <c r="GNU818" s="1"/>
      <c r="GNV818" s="1"/>
      <c r="GNW818" s="1"/>
      <c r="GNX818" s="1"/>
      <c r="GNY818" s="1"/>
      <c r="GNZ818" s="1"/>
      <c r="GOA818" s="1"/>
      <c r="GOB818" s="1"/>
      <c r="GOC818" s="1"/>
      <c r="GOD818" s="1"/>
      <c r="GOE818" s="1"/>
      <c r="GOF818" s="1"/>
      <c r="GOG818" s="1"/>
      <c r="GOH818" s="1"/>
      <c r="GOI818" s="1"/>
      <c r="GOJ818" s="1"/>
      <c r="GOK818" s="1"/>
      <c r="GOL818" s="1"/>
      <c r="GOM818" s="1"/>
      <c r="GON818" s="1"/>
      <c r="GOO818" s="1"/>
      <c r="GOP818" s="1"/>
      <c r="GOQ818" s="1"/>
      <c r="GOR818" s="1"/>
      <c r="GOS818" s="1"/>
      <c r="GOT818" s="1"/>
      <c r="GOU818" s="1"/>
      <c r="GOV818" s="1"/>
      <c r="GOW818" s="1"/>
      <c r="GOX818" s="1"/>
      <c r="GOY818" s="1"/>
      <c r="GOZ818" s="1"/>
      <c r="GPA818" s="1"/>
      <c r="GPB818" s="1"/>
      <c r="GPC818" s="1"/>
      <c r="GPD818" s="1"/>
      <c r="GPE818" s="1"/>
      <c r="GPF818" s="1"/>
      <c r="GPG818" s="1"/>
      <c r="GPH818" s="1"/>
      <c r="GPI818" s="1"/>
      <c r="GPJ818" s="1"/>
      <c r="GPK818" s="1"/>
      <c r="GPL818" s="1"/>
      <c r="GPM818" s="1"/>
      <c r="GPN818" s="1"/>
      <c r="GPO818" s="1"/>
      <c r="GPP818" s="1"/>
      <c r="GPQ818" s="1"/>
      <c r="GPR818" s="1"/>
      <c r="GPS818" s="1"/>
      <c r="GPT818" s="1"/>
      <c r="GPU818" s="1"/>
      <c r="GPV818" s="1"/>
      <c r="GPW818" s="1"/>
      <c r="GPX818" s="1"/>
      <c r="GPY818" s="1"/>
      <c r="GPZ818" s="1"/>
      <c r="GQA818" s="1"/>
      <c r="GQB818" s="1"/>
      <c r="GQC818" s="1"/>
      <c r="GQD818" s="1"/>
      <c r="GQE818" s="1"/>
      <c r="GQF818" s="1"/>
      <c r="GQG818" s="1"/>
      <c r="GQH818" s="1"/>
      <c r="GQI818" s="1"/>
      <c r="GQJ818" s="1"/>
      <c r="GQK818" s="1"/>
      <c r="GQL818" s="1"/>
      <c r="GQM818" s="1"/>
      <c r="GQN818" s="1"/>
      <c r="GQO818" s="1"/>
      <c r="GQP818" s="1"/>
      <c r="GQQ818" s="1"/>
      <c r="GQR818" s="1"/>
      <c r="GQS818" s="1"/>
      <c r="GQT818" s="1"/>
      <c r="GQU818" s="1"/>
      <c r="GQV818" s="1"/>
      <c r="GQW818" s="1"/>
      <c r="GQX818" s="1"/>
      <c r="GQY818" s="1"/>
      <c r="GQZ818" s="1"/>
      <c r="GRA818" s="1"/>
      <c r="GRB818" s="1"/>
      <c r="GRC818" s="1"/>
      <c r="GRD818" s="1"/>
      <c r="GRE818" s="1"/>
      <c r="GRF818" s="1"/>
      <c r="GRG818" s="1"/>
      <c r="GRH818" s="1"/>
      <c r="GRI818" s="1"/>
      <c r="GRJ818" s="1"/>
      <c r="GRK818" s="1"/>
      <c r="GRL818" s="1"/>
      <c r="GRM818" s="1"/>
      <c r="GRN818" s="1"/>
      <c r="GRO818" s="1"/>
      <c r="GRP818" s="1"/>
      <c r="GRQ818" s="1"/>
      <c r="GRR818" s="1"/>
      <c r="GRS818" s="1"/>
      <c r="GRT818" s="1"/>
      <c r="GRU818" s="1"/>
      <c r="GRV818" s="1"/>
      <c r="GRW818" s="1"/>
      <c r="GRX818" s="1"/>
      <c r="GRY818" s="1"/>
      <c r="GRZ818" s="1"/>
      <c r="GSA818" s="1"/>
      <c r="GSB818" s="1"/>
      <c r="GSC818" s="1"/>
      <c r="GSD818" s="1"/>
      <c r="GSE818" s="1"/>
      <c r="GSF818" s="1"/>
      <c r="GSG818" s="1"/>
      <c r="GSH818" s="1"/>
      <c r="GSI818" s="1"/>
      <c r="GSJ818" s="1"/>
      <c r="GSK818" s="1"/>
      <c r="GSL818" s="1"/>
      <c r="GSM818" s="1"/>
      <c r="GSN818" s="1"/>
      <c r="GSO818" s="1"/>
      <c r="GSP818" s="1"/>
      <c r="GSQ818" s="1"/>
      <c r="GSR818" s="1"/>
      <c r="GSS818" s="1"/>
      <c r="GST818" s="1"/>
      <c r="GSU818" s="1"/>
      <c r="GSV818" s="1"/>
      <c r="GSW818" s="1"/>
      <c r="GSX818" s="1"/>
      <c r="GSY818" s="1"/>
      <c r="GSZ818" s="1"/>
      <c r="GTA818" s="1"/>
      <c r="GTB818" s="1"/>
      <c r="GTC818" s="1"/>
      <c r="GTD818" s="1"/>
      <c r="GTE818" s="1"/>
      <c r="GTF818" s="1"/>
      <c r="GTG818" s="1"/>
      <c r="GTH818" s="1"/>
      <c r="GTI818" s="1"/>
      <c r="GTJ818" s="1"/>
      <c r="GTK818" s="1"/>
      <c r="GTL818" s="1"/>
      <c r="GTM818" s="1"/>
      <c r="GTN818" s="1"/>
      <c r="GTO818" s="1"/>
      <c r="GTP818" s="1"/>
      <c r="GTQ818" s="1"/>
      <c r="GTR818" s="1"/>
      <c r="GTS818" s="1"/>
      <c r="GTT818" s="1"/>
      <c r="GTU818" s="1"/>
      <c r="GTV818" s="1"/>
      <c r="GTW818" s="1"/>
      <c r="GTX818" s="1"/>
      <c r="GTY818" s="1"/>
      <c r="GTZ818" s="1"/>
      <c r="GUA818" s="1"/>
      <c r="GUB818" s="1"/>
      <c r="GUC818" s="1"/>
      <c r="GUD818" s="1"/>
      <c r="GUE818" s="1"/>
      <c r="GUF818" s="1"/>
      <c r="GUG818" s="1"/>
      <c r="GUH818" s="1"/>
      <c r="GUI818" s="1"/>
      <c r="GUJ818" s="1"/>
      <c r="GUK818" s="1"/>
      <c r="GUL818" s="1"/>
      <c r="GUM818" s="1"/>
      <c r="GUN818" s="1"/>
      <c r="GUO818" s="1"/>
      <c r="GUP818" s="1"/>
      <c r="GUQ818" s="1"/>
      <c r="GUR818" s="1"/>
      <c r="GUS818" s="1"/>
      <c r="GUT818" s="1"/>
      <c r="GUU818" s="1"/>
      <c r="GUV818" s="1"/>
      <c r="GUW818" s="1"/>
      <c r="GUX818" s="1"/>
      <c r="GUY818" s="1"/>
      <c r="GUZ818" s="1"/>
      <c r="GVA818" s="1"/>
      <c r="GVB818" s="1"/>
      <c r="GVC818" s="1"/>
      <c r="GVD818" s="1"/>
      <c r="GVE818" s="1"/>
      <c r="GVF818" s="1"/>
      <c r="GVG818" s="1"/>
      <c r="GVH818" s="1"/>
      <c r="GVI818" s="1"/>
      <c r="GVJ818" s="1"/>
      <c r="GVK818" s="1"/>
      <c r="GVL818" s="1"/>
      <c r="GVM818" s="1"/>
      <c r="GVN818" s="1"/>
      <c r="GVO818" s="1"/>
      <c r="GVP818" s="1"/>
      <c r="GVQ818" s="1"/>
      <c r="GVR818" s="1"/>
      <c r="GVS818" s="1"/>
      <c r="GVT818" s="1"/>
      <c r="GVU818" s="1"/>
      <c r="GVV818" s="1"/>
      <c r="GVW818" s="1"/>
      <c r="GVX818" s="1"/>
      <c r="GVY818" s="1"/>
      <c r="GVZ818" s="1"/>
      <c r="GWA818" s="1"/>
      <c r="GWB818" s="1"/>
      <c r="GWC818" s="1"/>
      <c r="GWD818" s="1"/>
      <c r="GWE818" s="1"/>
      <c r="GWF818" s="1"/>
      <c r="GWG818" s="1"/>
      <c r="GWH818" s="1"/>
      <c r="GWI818" s="1"/>
      <c r="GWJ818" s="1"/>
      <c r="GWK818" s="1"/>
      <c r="GWL818" s="1"/>
      <c r="GWM818" s="1"/>
      <c r="GWN818" s="1"/>
      <c r="GWO818" s="1"/>
      <c r="GWP818" s="1"/>
      <c r="GWQ818" s="1"/>
      <c r="GWR818" s="1"/>
      <c r="GWS818" s="1"/>
      <c r="GWT818" s="1"/>
      <c r="GWU818" s="1"/>
      <c r="GWV818" s="1"/>
      <c r="GWW818" s="1"/>
      <c r="GWX818" s="1"/>
      <c r="GWY818" s="1"/>
      <c r="GWZ818" s="1"/>
      <c r="GXA818" s="1"/>
      <c r="GXB818" s="1"/>
      <c r="GXC818" s="1"/>
      <c r="GXD818" s="1"/>
      <c r="GXE818" s="1"/>
      <c r="GXF818" s="1"/>
      <c r="GXG818" s="1"/>
      <c r="GXH818" s="1"/>
      <c r="GXI818" s="1"/>
      <c r="GXJ818" s="1"/>
      <c r="GXK818" s="1"/>
      <c r="GXL818" s="1"/>
      <c r="GXM818" s="1"/>
      <c r="GXN818" s="1"/>
      <c r="GXO818" s="1"/>
      <c r="GXP818" s="1"/>
      <c r="GXQ818" s="1"/>
      <c r="GXR818" s="1"/>
      <c r="GXS818" s="1"/>
      <c r="GXT818" s="1"/>
      <c r="GXU818" s="1"/>
      <c r="GXV818" s="1"/>
      <c r="GXW818" s="1"/>
      <c r="GXX818" s="1"/>
      <c r="GXY818" s="1"/>
      <c r="GXZ818" s="1"/>
      <c r="GYA818" s="1"/>
      <c r="GYB818" s="1"/>
      <c r="GYC818" s="1"/>
      <c r="GYD818" s="1"/>
      <c r="GYE818" s="1"/>
      <c r="GYF818" s="1"/>
      <c r="GYG818" s="1"/>
      <c r="GYH818" s="1"/>
      <c r="GYI818" s="1"/>
      <c r="GYJ818" s="1"/>
      <c r="GYK818" s="1"/>
      <c r="GYL818" s="1"/>
      <c r="GYM818" s="1"/>
      <c r="GYN818" s="1"/>
      <c r="GYO818" s="1"/>
      <c r="GYP818" s="1"/>
      <c r="GYQ818" s="1"/>
      <c r="GYR818" s="1"/>
      <c r="GYS818" s="1"/>
      <c r="GYT818" s="1"/>
      <c r="GYU818" s="1"/>
      <c r="GYV818" s="1"/>
      <c r="GYW818" s="1"/>
      <c r="GYX818" s="1"/>
      <c r="GYY818" s="1"/>
      <c r="GYZ818" s="1"/>
      <c r="GZA818" s="1"/>
      <c r="GZB818" s="1"/>
      <c r="GZC818" s="1"/>
      <c r="GZD818" s="1"/>
      <c r="GZE818" s="1"/>
      <c r="GZF818" s="1"/>
      <c r="GZG818" s="1"/>
      <c r="GZH818" s="1"/>
      <c r="GZI818" s="1"/>
      <c r="GZJ818" s="1"/>
      <c r="GZK818" s="1"/>
      <c r="GZL818" s="1"/>
      <c r="GZM818" s="1"/>
      <c r="GZN818" s="1"/>
      <c r="GZO818" s="1"/>
      <c r="GZP818" s="1"/>
      <c r="GZQ818" s="1"/>
      <c r="GZR818" s="1"/>
      <c r="GZS818" s="1"/>
      <c r="GZT818" s="1"/>
      <c r="GZU818" s="1"/>
      <c r="GZV818" s="1"/>
      <c r="GZW818" s="1"/>
      <c r="GZX818" s="1"/>
      <c r="GZY818" s="1"/>
      <c r="GZZ818" s="1"/>
      <c r="HAA818" s="1"/>
      <c r="HAB818" s="1"/>
      <c r="HAC818" s="1"/>
      <c r="HAD818" s="1"/>
      <c r="HAE818" s="1"/>
      <c r="HAF818" s="1"/>
      <c r="HAG818" s="1"/>
      <c r="HAH818" s="1"/>
      <c r="HAI818" s="1"/>
      <c r="HAJ818" s="1"/>
      <c r="HAK818" s="1"/>
      <c r="HAL818" s="1"/>
      <c r="HAM818" s="1"/>
      <c r="HAN818" s="1"/>
      <c r="HAO818" s="1"/>
      <c r="HAP818" s="1"/>
      <c r="HAQ818" s="1"/>
      <c r="HAR818" s="1"/>
      <c r="HAS818" s="1"/>
      <c r="HAT818" s="1"/>
      <c r="HAU818" s="1"/>
      <c r="HAV818" s="1"/>
      <c r="HAW818" s="1"/>
      <c r="HAX818" s="1"/>
      <c r="HAY818" s="1"/>
      <c r="HAZ818" s="1"/>
      <c r="HBA818" s="1"/>
      <c r="HBB818" s="1"/>
      <c r="HBC818" s="1"/>
      <c r="HBD818" s="1"/>
      <c r="HBE818" s="1"/>
      <c r="HBF818" s="1"/>
      <c r="HBG818" s="1"/>
      <c r="HBH818" s="1"/>
      <c r="HBI818" s="1"/>
      <c r="HBJ818" s="1"/>
      <c r="HBK818" s="1"/>
      <c r="HBL818" s="1"/>
      <c r="HBM818" s="1"/>
      <c r="HBN818" s="1"/>
      <c r="HBO818" s="1"/>
      <c r="HBP818" s="1"/>
      <c r="HBQ818" s="1"/>
      <c r="HBR818" s="1"/>
      <c r="HBS818" s="1"/>
      <c r="HBT818" s="1"/>
      <c r="HBU818" s="1"/>
      <c r="HBV818" s="1"/>
      <c r="HBW818" s="1"/>
      <c r="HBX818" s="1"/>
      <c r="HBY818" s="1"/>
      <c r="HBZ818" s="1"/>
      <c r="HCA818" s="1"/>
      <c r="HCB818" s="1"/>
      <c r="HCC818" s="1"/>
      <c r="HCD818" s="1"/>
      <c r="HCE818" s="1"/>
      <c r="HCF818" s="1"/>
      <c r="HCG818" s="1"/>
      <c r="HCH818" s="1"/>
      <c r="HCI818" s="1"/>
      <c r="HCJ818" s="1"/>
      <c r="HCK818" s="1"/>
      <c r="HCL818" s="1"/>
      <c r="HCM818" s="1"/>
      <c r="HCN818" s="1"/>
      <c r="HCO818" s="1"/>
      <c r="HCP818" s="1"/>
      <c r="HCQ818" s="1"/>
      <c r="HCR818" s="1"/>
      <c r="HCS818" s="1"/>
      <c r="HCT818" s="1"/>
      <c r="HCU818" s="1"/>
      <c r="HCV818" s="1"/>
      <c r="HCW818" s="1"/>
      <c r="HCX818" s="1"/>
      <c r="HCY818" s="1"/>
      <c r="HCZ818" s="1"/>
      <c r="HDA818" s="1"/>
      <c r="HDB818" s="1"/>
      <c r="HDC818" s="1"/>
      <c r="HDD818" s="1"/>
      <c r="HDE818" s="1"/>
      <c r="HDF818" s="1"/>
      <c r="HDG818" s="1"/>
      <c r="HDH818" s="1"/>
      <c r="HDI818" s="1"/>
      <c r="HDJ818" s="1"/>
      <c r="HDK818" s="1"/>
      <c r="HDL818" s="1"/>
      <c r="HDM818" s="1"/>
      <c r="HDN818" s="1"/>
      <c r="HDO818" s="1"/>
      <c r="HDP818" s="1"/>
      <c r="HDQ818" s="1"/>
      <c r="HDR818" s="1"/>
      <c r="HDS818" s="1"/>
      <c r="HDT818" s="1"/>
      <c r="HDU818" s="1"/>
      <c r="HDV818" s="1"/>
      <c r="HDW818" s="1"/>
      <c r="HDX818" s="1"/>
      <c r="HDY818" s="1"/>
      <c r="HDZ818" s="1"/>
      <c r="HEA818" s="1"/>
      <c r="HEB818" s="1"/>
      <c r="HEC818" s="1"/>
      <c r="HED818" s="1"/>
      <c r="HEE818" s="1"/>
      <c r="HEF818" s="1"/>
      <c r="HEG818" s="1"/>
      <c r="HEH818" s="1"/>
      <c r="HEI818" s="1"/>
      <c r="HEJ818" s="1"/>
      <c r="HEK818" s="1"/>
      <c r="HEL818" s="1"/>
      <c r="HEM818" s="1"/>
      <c r="HEN818" s="1"/>
      <c r="HEO818" s="1"/>
      <c r="HEP818" s="1"/>
      <c r="HEQ818" s="1"/>
      <c r="HER818" s="1"/>
      <c r="HES818" s="1"/>
      <c r="HET818" s="1"/>
      <c r="HEU818" s="1"/>
      <c r="HEV818" s="1"/>
      <c r="HEW818" s="1"/>
      <c r="HEX818" s="1"/>
      <c r="HEY818" s="1"/>
      <c r="HEZ818" s="1"/>
      <c r="HFA818" s="1"/>
      <c r="HFB818" s="1"/>
      <c r="HFC818" s="1"/>
      <c r="HFD818" s="1"/>
      <c r="HFE818" s="1"/>
      <c r="HFF818" s="1"/>
      <c r="HFG818" s="1"/>
      <c r="HFH818" s="1"/>
      <c r="HFI818" s="1"/>
      <c r="HFJ818" s="1"/>
      <c r="HFK818" s="1"/>
      <c r="HFL818" s="1"/>
      <c r="HFM818" s="1"/>
      <c r="HFN818" s="1"/>
      <c r="HFO818" s="1"/>
      <c r="HFP818" s="1"/>
      <c r="HFQ818" s="1"/>
      <c r="HFR818" s="1"/>
      <c r="HFS818" s="1"/>
      <c r="HFT818" s="1"/>
      <c r="HFU818" s="1"/>
      <c r="HFV818" s="1"/>
      <c r="HFW818" s="1"/>
      <c r="HFX818" s="1"/>
      <c r="HFY818" s="1"/>
      <c r="HFZ818" s="1"/>
      <c r="HGA818" s="1"/>
      <c r="HGB818" s="1"/>
      <c r="HGC818" s="1"/>
      <c r="HGD818" s="1"/>
      <c r="HGE818" s="1"/>
      <c r="HGF818" s="1"/>
      <c r="HGG818" s="1"/>
      <c r="HGH818" s="1"/>
      <c r="HGI818" s="1"/>
      <c r="HGJ818" s="1"/>
      <c r="HGK818" s="1"/>
      <c r="HGL818" s="1"/>
      <c r="HGM818" s="1"/>
      <c r="HGN818" s="1"/>
      <c r="HGO818" s="1"/>
      <c r="HGP818" s="1"/>
      <c r="HGQ818" s="1"/>
      <c r="HGR818" s="1"/>
      <c r="HGS818" s="1"/>
      <c r="HGT818" s="1"/>
      <c r="HGU818" s="1"/>
      <c r="HGV818" s="1"/>
      <c r="HGW818" s="1"/>
      <c r="HGX818" s="1"/>
      <c r="HGY818" s="1"/>
      <c r="HGZ818" s="1"/>
      <c r="HHA818" s="1"/>
      <c r="HHB818" s="1"/>
      <c r="HHC818" s="1"/>
      <c r="HHD818" s="1"/>
      <c r="HHE818" s="1"/>
      <c r="HHF818" s="1"/>
      <c r="HHG818" s="1"/>
      <c r="HHH818" s="1"/>
      <c r="HHI818" s="1"/>
      <c r="HHJ818" s="1"/>
      <c r="HHK818" s="1"/>
      <c r="HHL818" s="1"/>
      <c r="HHM818" s="1"/>
      <c r="HHN818" s="1"/>
      <c r="HHO818" s="1"/>
      <c r="HHP818" s="1"/>
      <c r="HHQ818" s="1"/>
      <c r="HHR818" s="1"/>
      <c r="HHS818" s="1"/>
      <c r="HHT818" s="1"/>
      <c r="HHU818" s="1"/>
      <c r="HHV818" s="1"/>
      <c r="HHW818" s="1"/>
      <c r="HHX818" s="1"/>
      <c r="HHY818" s="1"/>
      <c r="HHZ818" s="1"/>
      <c r="HIA818" s="1"/>
      <c r="HIB818" s="1"/>
      <c r="HIC818" s="1"/>
      <c r="HID818" s="1"/>
      <c r="HIE818" s="1"/>
      <c r="HIF818" s="1"/>
      <c r="HIG818" s="1"/>
      <c r="HIH818" s="1"/>
      <c r="HII818" s="1"/>
      <c r="HIJ818" s="1"/>
      <c r="HIK818" s="1"/>
      <c r="HIL818" s="1"/>
      <c r="HIM818" s="1"/>
      <c r="HIN818" s="1"/>
      <c r="HIO818" s="1"/>
      <c r="HIP818" s="1"/>
      <c r="HIQ818" s="1"/>
      <c r="HIR818" s="1"/>
      <c r="HIS818" s="1"/>
      <c r="HIT818" s="1"/>
      <c r="HIU818" s="1"/>
      <c r="HIV818" s="1"/>
      <c r="HIW818" s="1"/>
      <c r="HIX818" s="1"/>
      <c r="HIY818" s="1"/>
      <c r="HIZ818" s="1"/>
      <c r="HJA818" s="1"/>
      <c r="HJB818" s="1"/>
      <c r="HJC818" s="1"/>
      <c r="HJD818" s="1"/>
      <c r="HJE818" s="1"/>
      <c r="HJF818" s="1"/>
      <c r="HJG818" s="1"/>
      <c r="HJH818" s="1"/>
      <c r="HJI818" s="1"/>
      <c r="HJJ818" s="1"/>
      <c r="HJK818" s="1"/>
      <c r="HJL818" s="1"/>
      <c r="HJM818" s="1"/>
      <c r="HJN818" s="1"/>
      <c r="HJO818" s="1"/>
      <c r="HJP818" s="1"/>
      <c r="HJQ818" s="1"/>
      <c r="HJR818" s="1"/>
      <c r="HJS818" s="1"/>
      <c r="HJT818" s="1"/>
      <c r="HJU818" s="1"/>
      <c r="HJV818" s="1"/>
      <c r="HJW818" s="1"/>
      <c r="HJX818" s="1"/>
      <c r="HJY818" s="1"/>
      <c r="HJZ818" s="1"/>
      <c r="HKA818" s="1"/>
      <c r="HKB818" s="1"/>
      <c r="HKC818" s="1"/>
      <c r="HKD818" s="1"/>
      <c r="HKE818" s="1"/>
      <c r="HKF818" s="1"/>
      <c r="HKG818" s="1"/>
      <c r="HKH818" s="1"/>
      <c r="HKI818" s="1"/>
      <c r="HKJ818" s="1"/>
      <c r="HKK818" s="1"/>
      <c r="HKL818" s="1"/>
      <c r="HKM818" s="1"/>
      <c r="HKN818" s="1"/>
      <c r="HKO818" s="1"/>
      <c r="HKP818" s="1"/>
      <c r="HKQ818" s="1"/>
      <c r="HKR818" s="1"/>
      <c r="HKS818" s="1"/>
      <c r="HKT818" s="1"/>
      <c r="HKU818" s="1"/>
      <c r="HKV818" s="1"/>
      <c r="HKW818" s="1"/>
      <c r="HKX818" s="1"/>
      <c r="HKY818" s="1"/>
      <c r="HKZ818" s="1"/>
      <c r="HLA818" s="1"/>
      <c r="HLB818" s="1"/>
      <c r="HLC818" s="1"/>
      <c r="HLD818" s="1"/>
      <c r="HLE818" s="1"/>
      <c r="HLF818" s="1"/>
      <c r="HLG818" s="1"/>
      <c r="HLH818" s="1"/>
      <c r="HLI818" s="1"/>
      <c r="HLJ818" s="1"/>
      <c r="HLK818" s="1"/>
      <c r="HLL818" s="1"/>
      <c r="HLM818" s="1"/>
      <c r="HLN818" s="1"/>
      <c r="HLO818" s="1"/>
      <c r="HLP818" s="1"/>
      <c r="HLQ818" s="1"/>
      <c r="HLR818" s="1"/>
      <c r="HLS818" s="1"/>
      <c r="HLT818" s="1"/>
      <c r="HLU818" s="1"/>
      <c r="HLV818" s="1"/>
      <c r="HLW818" s="1"/>
      <c r="HLX818" s="1"/>
      <c r="HLY818" s="1"/>
      <c r="HLZ818" s="1"/>
      <c r="HMA818" s="1"/>
      <c r="HMB818" s="1"/>
      <c r="HMC818" s="1"/>
      <c r="HMD818" s="1"/>
      <c r="HME818" s="1"/>
      <c r="HMF818" s="1"/>
      <c r="HMG818" s="1"/>
      <c r="HMH818" s="1"/>
      <c r="HMI818" s="1"/>
      <c r="HMJ818" s="1"/>
      <c r="HMK818" s="1"/>
      <c r="HML818" s="1"/>
      <c r="HMM818" s="1"/>
      <c r="HMN818" s="1"/>
      <c r="HMO818" s="1"/>
      <c r="HMP818" s="1"/>
      <c r="HMQ818" s="1"/>
      <c r="HMR818" s="1"/>
      <c r="HMS818" s="1"/>
      <c r="HMT818" s="1"/>
      <c r="HMU818" s="1"/>
      <c r="HMV818" s="1"/>
      <c r="HMW818" s="1"/>
      <c r="HMX818" s="1"/>
      <c r="HMY818" s="1"/>
      <c r="HMZ818" s="1"/>
      <c r="HNA818" s="1"/>
      <c r="HNB818" s="1"/>
      <c r="HNC818" s="1"/>
      <c r="HND818" s="1"/>
      <c r="HNE818" s="1"/>
      <c r="HNF818" s="1"/>
      <c r="HNG818" s="1"/>
      <c r="HNH818" s="1"/>
      <c r="HNI818" s="1"/>
      <c r="HNJ818" s="1"/>
      <c r="HNK818" s="1"/>
      <c r="HNL818" s="1"/>
      <c r="HNM818" s="1"/>
      <c r="HNN818" s="1"/>
      <c r="HNO818" s="1"/>
      <c r="HNP818" s="1"/>
      <c r="HNQ818" s="1"/>
      <c r="HNR818" s="1"/>
      <c r="HNS818" s="1"/>
      <c r="HNT818" s="1"/>
      <c r="HNU818" s="1"/>
      <c r="HNV818" s="1"/>
      <c r="HNW818" s="1"/>
      <c r="HNX818" s="1"/>
      <c r="HNY818" s="1"/>
      <c r="HNZ818" s="1"/>
      <c r="HOA818" s="1"/>
      <c r="HOB818" s="1"/>
      <c r="HOC818" s="1"/>
      <c r="HOD818" s="1"/>
      <c r="HOE818" s="1"/>
      <c r="HOF818" s="1"/>
      <c r="HOG818" s="1"/>
      <c r="HOH818" s="1"/>
      <c r="HOI818" s="1"/>
      <c r="HOJ818" s="1"/>
      <c r="HOK818" s="1"/>
      <c r="HOL818" s="1"/>
      <c r="HOM818" s="1"/>
      <c r="HON818" s="1"/>
      <c r="HOO818" s="1"/>
      <c r="HOP818" s="1"/>
      <c r="HOQ818" s="1"/>
      <c r="HOR818" s="1"/>
      <c r="HOS818" s="1"/>
      <c r="HOT818" s="1"/>
      <c r="HOU818" s="1"/>
      <c r="HOV818" s="1"/>
      <c r="HOW818" s="1"/>
      <c r="HOX818" s="1"/>
      <c r="HOY818" s="1"/>
      <c r="HOZ818" s="1"/>
      <c r="HPA818" s="1"/>
      <c r="HPB818" s="1"/>
      <c r="HPC818" s="1"/>
      <c r="HPD818" s="1"/>
      <c r="HPE818" s="1"/>
      <c r="HPF818" s="1"/>
      <c r="HPG818" s="1"/>
      <c r="HPH818" s="1"/>
      <c r="HPI818" s="1"/>
      <c r="HPJ818" s="1"/>
      <c r="HPK818" s="1"/>
      <c r="HPL818" s="1"/>
      <c r="HPM818" s="1"/>
      <c r="HPN818" s="1"/>
      <c r="HPO818" s="1"/>
      <c r="HPP818" s="1"/>
      <c r="HPQ818" s="1"/>
      <c r="HPR818" s="1"/>
      <c r="HPS818" s="1"/>
      <c r="HPT818" s="1"/>
      <c r="HPU818" s="1"/>
      <c r="HPV818" s="1"/>
      <c r="HPW818" s="1"/>
      <c r="HPX818" s="1"/>
      <c r="HPY818" s="1"/>
      <c r="HPZ818" s="1"/>
      <c r="HQA818" s="1"/>
      <c r="HQB818" s="1"/>
      <c r="HQC818" s="1"/>
      <c r="HQD818" s="1"/>
      <c r="HQE818" s="1"/>
      <c r="HQF818" s="1"/>
      <c r="HQG818" s="1"/>
      <c r="HQH818" s="1"/>
      <c r="HQI818" s="1"/>
      <c r="HQJ818" s="1"/>
      <c r="HQK818" s="1"/>
      <c r="HQL818" s="1"/>
      <c r="HQM818" s="1"/>
      <c r="HQN818" s="1"/>
      <c r="HQO818" s="1"/>
      <c r="HQP818" s="1"/>
      <c r="HQQ818" s="1"/>
      <c r="HQR818" s="1"/>
      <c r="HQS818" s="1"/>
      <c r="HQT818" s="1"/>
      <c r="HQU818" s="1"/>
      <c r="HQV818" s="1"/>
      <c r="HQW818" s="1"/>
      <c r="HQX818" s="1"/>
      <c r="HQY818" s="1"/>
      <c r="HQZ818" s="1"/>
      <c r="HRA818" s="1"/>
      <c r="HRB818" s="1"/>
      <c r="HRC818" s="1"/>
      <c r="HRD818" s="1"/>
      <c r="HRE818" s="1"/>
      <c r="HRF818" s="1"/>
      <c r="HRG818" s="1"/>
      <c r="HRH818" s="1"/>
      <c r="HRI818" s="1"/>
      <c r="HRJ818" s="1"/>
      <c r="HRK818" s="1"/>
      <c r="HRL818" s="1"/>
      <c r="HRM818" s="1"/>
      <c r="HRN818" s="1"/>
      <c r="HRO818" s="1"/>
      <c r="HRP818" s="1"/>
      <c r="HRQ818" s="1"/>
      <c r="HRR818" s="1"/>
      <c r="HRS818" s="1"/>
      <c r="HRT818" s="1"/>
      <c r="HRU818" s="1"/>
      <c r="HRV818" s="1"/>
      <c r="HRW818" s="1"/>
      <c r="HRX818" s="1"/>
      <c r="HRY818" s="1"/>
      <c r="HRZ818" s="1"/>
      <c r="HSA818" s="1"/>
      <c r="HSB818" s="1"/>
      <c r="HSC818" s="1"/>
      <c r="HSD818" s="1"/>
      <c r="HSE818" s="1"/>
      <c r="HSF818" s="1"/>
      <c r="HSG818" s="1"/>
      <c r="HSH818" s="1"/>
      <c r="HSI818" s="1"/>
      <c r="HSJ818" s="1"/>
      <c r="HSK818" s="1"/>
      <c r="HSL818" s="1"/>
      <c r="HSM818" s="1"/>
      <c r="HSN818" s="1"/>
      <c r="HSO818" s="1"/>
      <c r="HSP818" s="1"/>
      <c r="HSQ818" s="1"/>
      <c r="HSR818" s="1"/>
      <c r="HSS818" s="1"/>
      <c r="HST818" s="1"/>
      <c r="HSU818" s="1"/>
      <c r="HSV818" s="1"/>
      <c r="HSW818" s="1"/>
      <c r="HSX818" s="1"/>
      <c r="HSY818" s="1"/>
      <c r="HSZ818" s="1"/>
      <c r="HTA818" s="1"/>
      <c r="HTB818" s="1"/>
      <c r="HTC818" s="1"/>
      <c r="HTD818" s="1"/>
      <c r="HTE818" s="1"/>
      <c r="HTF818" s="1"/>
      <c r="HTG818" s="1"/>
      <c r="HTH818" s="1"/>
      <c r="HTI818" s="1"/>
      <c r="HTJ818" s="1"/>
      <c r="HTK818" s="1"/>
      <c r="HTL818" s="1"/>
      <c r="HTM818" s="1"/>
      <c r="HTN818" s="1"/>
      <c r="HTO818" s="1"/>
      <c r="HTP818" s="1"/>
      <c r="HTQ818" s="1"/>
      <c r="HTR818" s="1"/>
      <c r="HTS818" s="1"/>
      <c r="HTT818" s="1"/>
      <c r="HTU818" s="1"/>
      <c r="HTV818" s="1"/>
      <c r="HTW818" s="1"/>
      <c r="HTX818" s="1"/>
      <c r="HTY818" s="1"/>
      <c r="HTZ818" s="1"/>
      <c r="HUA818" s="1"/>
      <c r="HUB818" s="1"/>
      <c r="HUC818" s="1"/>
      <c r="HUD818" s="1"/>
      <c r="HUE818" s="1"/>
      <c r="HUF818" s="1"/>
      <c r="HUG818" s="1"/>
      <c r="HUH818" s="1"/>
      <c r="HUI818" s="1"/>
      <c r="HUJ818" s="1"/>
      <c r="HUK818" s="1"/>
      <c r="HUL818" s="1"/>
      <c r="HUM818" s="1"/>
      <c r="HUN818" s="1"/>
      <c r="HUO818" s="1"/>
      <c r="HUP818" s="1"/>
      <c r="HUQ818" s="1"/>
      <c r="HUR818" s="1"/>
      <c r="HUS818" s="1"/>
      <c r="HUT818" s="1"/>
      <c r="HUU818" s="1"/>
      <c r="HUV818" s="1"/>
      <c r="HUW818" s="1"/>
      <c r="HUX818" s="1"/>
      <c r="HUY818" s="1"/>
      <c r="HUZ818" s="1"/>
      <c r="HVA818" s="1"/>
      <c r="HVB818" s="1"/>
      <c r="HVC818" s="1"/>
      <c r="HVD818" s="1"/>
      <c r="HVE818" s="1"/>
      <c r="HVF818" s="1"/>
      <c r="HVG818" s="1"/>
      <c r="HVH818" s="1"/>
      <c r="HVI818" s="1"/>
      <c r="HVJ818" s="1"/>
      <c r="HVK818" s="1"/>
      <c r="HVL818" s="1"/>
      <c r="HVM818" s="1"/>
      <c r="HVN818" s="1"/>
      <c r="HVO818" s="1"/>
      <c r="HVP818" s="1"/>
      <c r="HVQ818" s="1"/>
      <c r="HVR818" s="1"/>
      <c r="HVS818" s="1"/>
      <c r="HVT818" s="1"/>
      <c r="HVU818" s="1"/>
      <c r="HVV818" s="1"/>
      <c r="HVW818" s="1"/>
      <c r="HVX818" s="1"/>
      <c r="HVY818" s="1"/>
      <c r="HVZ818" s="1"/>
      <c r="HWA818" s="1"/>
      <c r="HWB818" s="1"/>
      <c r="HWC818" s="1"/>
      <c r="HWD818" s="1"/>
      <c r="HWE818" s="1"/>
      <c r="HWF818" s="1"/>
      <c r="HWG818" s="1"/>
      <c r="HWH818" s="1"/>
      <c r="HWI818" s="1"/>
      <c r="HWJ818" s="1"/>
      <c r="HWK818" s="1"/>
      <c r="HWL818" s="1"/>
      <c r="HWM818" s="1"/>
      <c r="HWN818" s="1"/>
      <c r="HWO818" s="1"/>
      <c r="HWP818" s="1"/>
      <c r="HWQ818" s="1"/>
      <c r="HWR818" s="1"/>
      <c r="HWS818" s="1"/>
      <c r="HWT818" s="1"/>
      <c r="HWU818" s="1"/>
      <c r="HWV818" s="1"/>
      <c r="HWW818" s="1"/>
      <c r="HWX818" s="1"/>
      <c r="HWY818" s="1"/>
      <c r="HWZ818" s="1"/>
      <c r="HXA818" s="1"/>
      <c r="HXB818" s="1"/>
      <c r="HXC818" s="1"/>
      <c r="HXD818" s="1"/>
      <c r="HXE818" s="1"/>
      <c r="HXF818" s="1"/>
      <c r="HXG818" s="1"/>
      <c r="HXH818" s="1"/>
      <c r="HXI818" s="1"/>
      <c r="HXJ818" s="1"/>
      <c r="HXK818" s="1"/>
      <c r="HXL818" s="1"/>
      <c r="HXM818" s="1"/>
      <c r="HXN818" s="1"/>
      <c r="HXO818" s="1"/>
      <c r="HXP818" s="1"/>
      <c r="HXQ818" s="1"/>
      <c r="HXR818" s="1"/>
      <c r="HXS818" s="1"/>
      <c r="HXT818" s="1"/>
      <c r="HXU818" s="1"/>
      <c r="HXV818" s="1"/>
      <c r="HXW818" s="1"/>
      <c r="HXX818" s="1"/>
      <c r="HXY818" s="1"/>
      <c r="HXZ818" s="1"/>
      <c r="HYA818" s="1"/>
      <c r="HYB818" s="1"/>
      <c r="HYC818" s="1"/>
      <c r="HYD818" s="1"/>
      <c r="HYE818" s="1"/>
      <c r="HYF818" s="1"/>
      <c r="HYG818" s="1"/>
      <c r="HYH818" s="1"/>
      <c r="HYI818" s="1"/>
      <c r="HYJ818" s="1"/>
      <c r="HYK818" s="1"/>
      <c r="HYL818" s="1"/>
      <c r="HYM818" s="1"/>
      <c r="HYN818" s="1"/>
      <c r="HYO818" s="1"/>
      <c r="HYP818" s="1"/>
      <c r="HYQ818" s="1"/>
      <c r="HYR818" s="1"/>
      <c r="HYS818" s="1"/>
      <c r="HYT818" s="1"/>
      <c r="HYU818" s="1"/>
      <c r="HYV818" s="1"/>
      <c r="HYW818" s="1"/>
      <c r="HYX818" s="1"/>
      <c r="HYY818" s="1"/>
      <c r="HYZ818" s="1"/>
      <c r="HZA818" s="1"/>
      <c r="HZB818" s="1"/>
      <c r="HZC818" s="1"/>
      <c r="HZD818" s="1"/>
      <c r="HZE818" s="1"/>
      <c r="HZF818" s="1"/>
      <c r="HZG818" s="1"/>
      <c r="HZH818" s="1"/>
      <c r="HZI818" s="1"/>
      <c r="HZJ818" s="1"/>
      <c r="HZK818" s="1"/>
      <c r="HZL818" s="1"/>
      <c r="HZM818" s="1"/>
      <c r="HZN818" s="1"/>
      <c r="HZO818" s="1"/>
      <c r="HZP818" s="1"/>
      <c r="HZQ818" s="1"/>
      <c r="HZR818" s="1"/>
      <c r="HZS818" s="1"/>
      <c r="HZT818" s="1"/>
      <c r="HZU818" s="1"/>
      <c r="HZV818" s="1"/>
      <c r="HZW818" s="1"/>
      <c r="HZX818" s="1"/>
      <c r="HZY818" s="1"/>
      <c r="HZZ818" s="1"/>
      <c r="IAA818" s="1"/>
      <c r="IAB818" s="1"/>
      <c r="IAC818" s="1"/>
      <c r="IAD818" s="1"/>
      <c r="IAE818" s="1"/>
      <c r="IAF818" s="1"/>
      <c r="IAG818" s="1"/>
      <c r="IAH818" s="1"/>
      <c r="IAI818" s="1"/>
      <c r="IAJ818" s="1"/>
      <c r="IAK818" s="1"/>
      <c r="IAL818" s="1"/>
      <c r="IAM818" s="1"/>
      <c r="IAN818" s="1"/>
      <c r="IAO818" s="1"/>
      <c r="IAP818" s="1"/>
      <c r="IAQ818" s="1"/>
      <c r="IAR818" s="1"/>
      <c r="IAS818" s="1"/>
      <c r="IAT818" s="1"/>
      <c r="IAU818" s="1"/>
      <c r="IAV818" s="1"/>
      <c r="IAW818" s="1"/>
      <c r="IAX818" s="1"/>
      <c r="IAY818" s="1"/>
      <c r="IAZ818" s="1"/>
      <c r="IBA818" s="1"/>
      <c r="IBB818" s="1"/>
      <c r="IBC818" s="1"/>
      <c r="IBD818" s="1"/>
      <c r="IBE818" s="1"/>
      <c r="IBF818" s="1"/>
      <c r="IBG818" s="1"/>
      <c r="IBH818" s="1"/>
      <c r="IBI818" s="1"/>
      <c r="IBJ818" s="1"/>
      <c r="IBK818" s="1"/>
      <c r="IBL818" s="1"/>
      <c r="IBM818" s="1"/>
      <c r="IBN818" s="1"/>
      <c r="IBO818" s="1"/>
      <c r="IBP818" s="1"/>
      <c r="IBQ818" s="1"/>
      <c r="IBR818" s="1"/>
      <c r="IBS818" s="1"/>
      <c r="IBT818" s="1"/>
      <c r="IBU818" s="1"/>
      <c r="IBV818" s="1"/>
      <c r="IBW818" s="1"/>
      <c r="IBX818" s="1"/>
      <c r="IBY818" s="1"/>
      <c r="IBZ818" s="1"/>
      <c r="ICA818" s="1"/>
      <c r="ICB818" s="1"/>
      <c r="ICC818" s="1"/>
      <c r="ICD818" s="1"/>
      <c r="ICE818" s="1"/>
      <c r="ICF818" s="1"/>
      <c r="ICG818" s="1"/>
      <c r="ICH818" s="1"/>
      <c r="ICI818" s="1"/>
      <c r="ICJ818" s="1"/>
      <c r="ICK818" s="1"/>
      <c r="ICL818" s="1"/>
      <c r="ICM818" s="1"/>
      <c r="ICN818" s="1"/>
      <c r="ICO818" s="1"/>
      <c r="ICP818" s="1"/>
      <c r="ICQ818" s="1"/>
      <c r="ICR818" s="1"/>
      <c r="ICS818" s="1"/>
      <c r="ICT818" s="1"/>
      <c r="ICU818" s="1"/>
      <c r="ICV818" s="1"/>
      <c r="ICW818" s="1"/>
      <c r="ICX818" s="1"/>
      <c r="ICY818" s="1"/>
      <c r="ICZ818" s="1"/>
      <c r="IDA818" s="1"/>
      <c r="IDB818" s="1"/>
      <c r="IDC818" s="1"/>
      <c r="IDD818" s="1"/>
      <c r="IDE818" s="1"/>
      <c r="IDF818" s="1"/>
      <c r="IDG818" s="1"/>
      <c r="IDH818" s="1"/>
      <c r="IDI818" s="1"/>
      <c r="IDJ818" s="1"/>
      <c r="IDK818" s="1"/>
      <c r="IDL818" s="1"/>
      <c r="IDM818" s="1"/>
      <c r="IDN818" s="1"/>
      <c r="IDO818" s="1"/>
      <c r="IDP818" s="1"/>
      <c r="IDQ818" s="1"/>
      <c r="IDR818" s="1"/>
      <c r="IDS818" s="1"/>
      <c r="IDT818" s="1"/>
      <c r="IDU818" s="1"/>
      <c r="IDV818" s="1"/>
      <c r="IDW818" s="1"/>
      <c r="IDX818" s="1"/>
      <c r="IDY818" s="1"/>
      <c r="IDZ818" s="1"/>
      <c r="IEA818" s="1"/>
      <c r="IEB818" s="1"/>
      <c r="IEC818" s="1"/>
      <c r="IED818" s="1"/>
      <c r="IEE818" s="1"/>
      <c r="IEF818" s="1"/>
      <c r="IEG818" s="1"/>
      <c r="IEH818" s="1"/>
      <c r="IEI818" s="1"/>
      <c r="IEJ818" s="1"/>
      <c r="IEK818" s="1"/>
      <c r="IEL818" s="1"/>
      <c r="IEM818" s="1"/>
      <c r="IEN818" s="1"/>
      <c r="IEO818" s="1"/>
      <c r="IEP818" s="1"/>
      <c r="IEQ818" s="1"/>
      <c r="IER818" s="1"/>
      <c r="IES818" s="1"/>
      <c r="IET818" s="1"/>
      <c r="IEU818" s="1"/>
      <c r="IEV818" s="1"/>
      <c r="IEW818" s="1"/>
      <c r="IEX818" s="1"/>
      <c r="IEY818" s="1"/>
      <c r="IEZ818" s="1"/>
      <c r="IFA818" s="1"/>
      <c r="IFB818" s="1"/>
      <c r="IFC818" s="1"/>
      <c r="IFD818" s="1"/>
      <c r="IFE818" s="1"/>
      <c r="IFF818" s="1"/>
      <c r="IFG818" s="1"/>
      <c r="IFH818" s="1"/>
      <c r="IFI818" s="1"/>
      <c r="IFJ818" s="1"/>
      <c r="IFK818" s="1"/>
      <c r="IFL818" s="1"/>
      <c r="IFM818" s="1"/>
      <c r="IFN818" s="1"/>
      <c r="IFO818" s="1"/>
      <c r="IFP818" s="1"/>
      <c r="IFQ818" s="1"/>
      <c r="IFR818" s="1"/>
      <c r="IFS818" s="1"/>
      <c r="IFT818" s="1"/>
      <c r="IFU818" s="1"/>
      <c r="IFV818" s="1"/>
      <c r="IFW818" s="1"/>
      <c r="IFX818" s="1"/>
      <c r="IFY818" s="1"/>
      <c r="IFZ818" s="1"/>
      <c r="IGA818" s="1"/>
      <c r="IGB818" s="1"/>
      <c r="IGC818" s="1"/>
      <c r="IGD818" s="1"/>
      <c r="IGE818" s="1"/>
      <c r="IGF818" s="1"/>
      <c r="IGG818" s="1"/>
      <c r="IGH818" s="1"/>
      <c r="IGI818" s="1"/>
      <c r="IGJ818" s="1"/>
      <c r="IGK818" s="1"/>
      <c r="IGL818" s="1"/>
      <c r="IGM818" s="1"/>
      <c r="IGN818" s="1"/>
      <c r="IGO818" s="1"/>
      <c r="IGP818" s="1"/>
      <c r="IGQ818" s="1"/>
      <c r="IGR818" s="1"/>
      <c r="IGS818" s="1"/>
      <c r="IGT818" s="1"/>
      <c r="IGU818" s="1"/>
      <c r="IGV818" s="1"/>
      <c r="IGW818" s="1"/>
      <c r="IGX818" s="1"/>
      <c r="IGY818" s="1"/>
      <c r="IGZ818" s="1"/>
      <c r="IHA818" s="1"/>
      <c r="IHB818" s="1"/>
      <c r="IHC818" s="1"/>
      <c r="IHD818" s="1"/>
      <c r="IHE818" s="1"/>
      <c r="IHF818" s="1"/>
      <c r="IHG818" s="1"/>
      <c r="IHH818" s="1"/>
      <c r="IHI818" s="1"/>
      <c r="IHJ818" s="1"/>
      <c r="IHK818" s="1"/>
      <c r="IHL818" s="1"/>
      <c r="IHM818" s="1"/>
      <c r="IHN818" s="1"/>
      <c r="IHO818" s="1"/>
      <c r="IHP818" s="1"/>
      <c r="IHQ818" s="1"/>
      <c r="IHR818" s="1"/>
      <c r="IHS818" s="1"/>
      <c r="IHT818" s="1"/>
      <c r="IHU818" s="1"/>
      <c r="IHV818" s="1"/>
      <c r="IHW818" s="1"/>
      <c r="IHX818" s="1"/>
      <c r="IHY818" s="1"/>
      <c r="IHZ818" s="1"/>
      <c r="IIA818" s="1"/>
      <c r="IIB818" s="1"/>
      <c r="IIC818" s="1"/>
      <c r="IID818" s="1"/>
      <c r="IIE818" s="1"/>
      <c r="IIF818" s="1"/>
      <c r="IIG818" s="1"/>
      <c r="IIH818" s="1"/>
      <c r="III818" s="1"/>
      <c r="IIJ818" s="1"/>
      <c r="IIK818" s="1"/>
      <c r="IIL818" s="1"/>
      <c r="IIM818" s="1"/>
      <c r="IIN818" s="1"/>
      <c r="IIO818" s="1"/>
      <c r="IIP818" s="1"/>
      <c r="IIQ818" s="1"/>
      <c r="IIR818" s="1"/>
      <c r="IIS818" s="1"/>
      <c r="IIT818" s="1"/>
      <c r="IIU818" s="1"/>
      <c r="IIV818" s="1"/>
      <c r="IIW818" s="1"/>
      <c r="IIX818" s="1"/>
      <c r="IIY818" s="1"/>
      <c r="IIZ818" s="1"/>
      <c r="IJA818" s="1"/>
      <c r="IJB818" s="1"/>
      <c r="IJC818" s="1"/>
      <c r="IJD818" s="1"/>
      <c r="IJE818" s="1"/>
      <c r="IJF818" s="1"/>
      <c r="IJG818" s="1"/>
      <c r="IJH818" s="1"/>
      <c r="IJI818" s="1"/>
      <c r="IJJ818" s="1"/>
      <c r="IJK818" s="1"/>
      <c r="IJL818" s="1"/>
      <c r="IJM818" s="1"/>
      <c r="IJN818" s="1"/>
      <c r="IJO818" s="1"/>
      <c r="IJP818" s="1"/>
      <c r="IJQ818" s="1"/>
      <c r="IJR818" s="1"/>
      <c r="IJS818" s="1"/>
      <c r="IJT818" s="1"/>
      <c r="IJU818" s="1"/>
      <c r="IJV818" s="1"/>
      <c r="IJW818" s="1"/>
      <c r="IJX818" s="1"/>
      <c r="IJY818" s="1"/>
      <c r="IJZ818" s="1"/>
      <c r="IKA818" s="1"/>
      <c r="IKB818" s="1"/>
      <c r="IKC818" s="1"/>
      <c r="IKD818" s="1"/>
      <c r="IKE818" s="1"/>
      <c r="IKF818" s="1"/>
      <c r="IKG818" s="1"/>
      <c r="IKH818" s="1"/>
      <c r="IKI818" s="1"/>
      <c r="IKJ818" s="1"/>
      <c r="IKK818" s="1"/>
      <c r="IKL818" s="1"/>
      <c r="IKM818" s="1"/>
      <c r="IKN818" s="1"/>
      <c r="IKO818" s="1"/>
      <c r="IKP818" s="1"/>
      <c r="IKQ818" s="1"/>
      <c r="IKR818" s="1"/>
      <c r="IKS818" s="1"/>
      <c r="IKT818" s="1"/>
      <c r="IKU818" s="1"/>
      <c r="IKV818" s="1"/>
      <c r="IKW818" s="1"/>
      <c r="IKX818" s="1"/>
      <c r="IKY818" s="1"/>
      <c r="IKZ818" s="1"/>
      <c r="ILA818" s="1"/>
      <c r="ILB818" s="1"/>
      <c r="ILC818" s="1"/>
      <c r="ILD818" s="1"/>
      <c r="ILE818" s="1"/>
      <c r="ILF818" s="1"/>
      <c r="ILG818" s="1"/>
      <c r="ILH818" s="1"/>
      <c r="ILI818" s="1"/>
      <c r="ILJ818" s="1"/>
      <c r="ILK818" s="1"/>
      <c r="ILL818" s="1"/>
      <c r="ILM818" s="1"/>
      <c r="ILN818" s="1"/>
      <c r="ILO818" s="1"/>
      <c r="ILP818" s="1"/>
      <c r="ILQ818" s="1"/>
      <c r="ILR818" s="1"/>
      <c r="ILS818" s="1"/>
      <c r="ILT818" s="1"/>
      <c r="ILU818" s="1"/>
      <c r="ILV818" s="1"/>
      <c r="ILW818" s="1"/>
      <c r="ILX818" s="1"/>
      <c r="ILY818" s="1"/>
      <c r="ILZ818" s="1"/>
      <c r="IMA818" s="1"/>
      <c r="IMB818" s="1"/>
      <c r="IMC818" s="1"/>
      <c r="IMD818" s="1"/>
      <c r="IME818" s="1"/>
      <c r="IMF818" s="1"/>
      <c r="IMG818" s="1"/>
      <c r="IMH818" s="1"/>
      <c r="IMI818" s="1"/>
      <c r="IMJ818" s="1"/>
      <c r="IMK818" s="1"/>
      <c r="IML818" s="1"/>
      <c r="IMM818" s="1"/>
      <c r="IMN818" s="1"/>
      <c r="IMO818" s="1"/>
      <c r="IMP818" s="1"/>
      <c r="IMQ818" s="1"/>
      <c r="IMR818" s="1"/>
      <c r="IMS818" s="1"/>
      <c r="IMT818" s="1"/>
      <c r="IMU818" s="1"/>
      <c r="IMV818" s="1"/>
      <c r="IMW818" s="1"/>
      <c r="IMX818" s="1"/>
      <c r="IMY818" s="1"/>
      <c r="IMZ818" s="1"/>
      <c r="INA818" s="1"/>
      <c r="INB818" s="1"/>
      <c r="INC818" s="1"/>
      <c r="IND818" s="1"/>
      <c r="INE818" s="1"/>
      <c r="INF818" s="1"/>
      <c r="ING818" s="1"/>
      <c r="INH818" s="1"/>
      <c r="INI818" s="1"/>
      <c r="INJ818" s="1"/>
      <c r="INK818" s="1"/>
      <c r="INL818" s="1"/>
      <c r="INM818" s="1"/>
      <c r="INN818" s="1"/>
      <c r="INO818" s="1"/>
      <c r="INP818" s="1"/>
      <c r="INQ818" s="1"/>
      <c r="INR818" s="1"/>
      <c r="INS818" s="1"/>
      <c r="INT818" s="1"/>
      <c r="INU818" s="1"/>
      <c r="INV818" s="1"/>
      <c r="INW818" s="1"/>
      <c r="INX818" s="1"/>
      <c r="INY818" s="1"/>
      <c r="INZ818" s="1"/>
      <c r="IOA818" s="1"/>
      <c r="IOB818" s="1"/>
      <c r="IOC818" s="1"/>
      <c r="IOD818" s="1"/>
      <c r="IOE818" s="1"/>
      <c r="IOF818" s="1"/>
      <c r="IOG818" s="1"/>
      <c r="IOH818" s="1"/>
      <c r="IOI818" s="1"/>
      <c r="IOJ818" s="1"/>
      <c r="IOK818" s="1"/>
      <c r="IOL818" s="1"/>
      <c r="IOM818" s="1"/>
      <c r="ION818" s="1"/>
      <c r="IOO818" s="1"/>
      <c r="IOP818" s="1"/>
      <c r="IOQ818" s="1"/>
      <c r="IOR818" s="1"/>
      <c r="IOS818" s="1"/>
      <c r="IOT818" s="1"/>
      <c r="IOU818" s="1"/>
      <c r="IOV818" s="1"/>
      <c r="IOW818" s="1"/>
      <c r="IOX818" s="1"/>
      <c r="IOY818" s="1"/>
      <c r="IOZ818" s="1"/>
      <c r="IPA818" s="1"/>
      <c r="IPB818" s="1"/>
      <c r="IPC818" s="1"/>
      <c r="IPD818" s="1"/>
      <c r="IPE818" s="1"/>
      <c r="IPF818" s="1"/>
      <c r="IPG818" s="1"/>
      <c r="IPH818" s="1"/>
      <c r="IPI818" s="1"/>
      <c r="IPJ818" s="1"/>
      <c r="IPK818" s="1"/>
      <c r="IPL818" s="1"/>
      <c r="IPM818" s="1"/>
      <c r="IPN818" s="1"/>
      <c r="IPO818" s="1"/>
      <c r="IPP818" s="1"/>
      <c r="IPQ818" s="1"/>
      <c r="IPR818" s="1"/>
      <c r="IPS818" s="1"/>
      <c r="IPT818" s="1"/>
      <c r="IPU818" s="1"/>
      <c r="IPV818" s="1"/>
      <c r="IPW818" s="1"/>
      <c r="IPX818" s="1"/>
      <c r="IPY818" s="1"/>
      <c r="IPZ818" s="1"/>
      <c r="IQA818" s="1"/>
      <c r="IQB818" s="1"/>
      <c r="IQC818" s="1"/>
      <c r="IQD818" s="1"/>
      <c r="IQE818" s="1"/>
      <c r="IQF818" s="1"/>
      <c r="IQG818" s="1"/>
      <c r="IQH818" s="1"/>
      <c r="IQI818" s="1"/>
      <c r="IQJ818" s="1"/>
      <c r="IQK818" s="1"/>
      <c r="IQL818" s="1"/>
      <c r="IQM818" s="1"/>
      <c r="IQN818" s="1"/>
      <c r="IQO818" s="1"/>
      <c r="IQP818" s="1"/>
      <c r="IQQ818" s="1"/>
      <c r="IQR818" s="1"/>
      <c r="IQS818" s="1"/>
      <c r="IQT818" s="1"/>
      <c r="IQU818" s="1"/>
      <c r="IQV818" s="1"/>
      <c r="IQW818" s="1"/>
      <c r="IQX818" s="1"/>
      <c r="IQY818" s="1"/>
      <c r="IQZ818" s="1"/>
      <c r="IRA818" s="1"/>
      <c r="IRB818" s="1"/>
      <c r="IRC818" s="1"/>
      <c r="IRD818" s="1"/>
      <c r="IRE818" s="1"/>
      <c r="IRF818" s="1"/>
      <c r="IRG818" s="1"/>
      <c r="IRH818" s="1"/>
      <c r="IRI818" s="1"/>
      <c r="IRJ818" s="1"/>
      <c r="IRK818" s="1"/>
      <c r="IRL818" s="1"/>
      <c r="IRM818" s="1"/>
      <c r="IRN818" s="1"/>
      <c r="IRO818" s="1"/>
      <c r="IRP818" s="1"/>
      <c r="IRQ818" s="1"/>
      <c r="IRR818" s="1"/>
      <c r="IRS818" s="1"/>
      <c r="IRT818" s="1"/>
      <c r="IRU818" s="1"/>
      <c r="IRV818" s="1"/>
      <c r="IRW818" s="1"/>
      <c r="IRX818" s="1"/>
      <c r="IRY818" s="1"/>
      <c r="IRZ818" s="1"/>
      <c r="ISA818" s="1"/>
      <c r="ISB818" s="1"/>
      <c r="ISC818" s="1"/>
      <c r="ISD818" s="1"/>
      <c r="ISE818" s="1"/>
      <c r="ISF818" s="1"/>
      <c r="ISG818" s="1"/>
      <c r="ISH818" s="1"/>
      <c r="ISI818" s="1"/>
      <c r="ISJ818" s="1"/>
      <c r="ISK818" s="1"/>
      <c r="ISL818" s="1"/>
      <c r="ISM818" s="1"/>
      <c r="ISN818" s="1"/>
      <c r="ISO818" s="1"/>
      <c r="ISP818" s="1"/>
      <c r="ISQ818" s="1"/>
      <c r="ISR818" s="1"/>
      <c r="ISS818" s="1"/>
      <c r="IST818" s="1"/>
      <c r="ISU818" s="1"/>
      <c r="ISV818" s="1"/>
      <c r="ISW818" s="1"/>
      <c r="ISX818" s="1"/>
      <c r="ISY818" s="1"/>
      <c r="ISZ818" s="1"/>
      <c r="ITA818" s="1"/>
      <c r="ITB818" s="1"/>
      <c r="ITC818" s="1"/>
      <c r="ITD818" s="1"/>
      <c r="ITE818" s="1"/>
      <c r="ITF818" s="1"/>
      <c r="ITG818" s="1"/>
      <c r="ITH818" s="1"/>
      <c r="ITI818" s="1"/>
      <c r="ITJ818" s="1"/>
      <c r="ITK818" s="1"/>
      <c r="ITL818" s="1"/>
      <c r="ITM818" s="1"/>
      <c r="ITN818" s="1"/>
      <c r="ITO818" s="1"/>
      <c r="ITP818" s="1"/>
      <c r="ITQ818" s="1"/>
      <c r="ITR818" s="1"/>
      <c r="ITS818" s="1"/>
      <c r="ITT818" s="1"/>
      <c r="ITU818" s="1"/>
      <c r="ITV818" s="1"/>
      <c r="ITW818" s="1"/>
      <c r="ITX818" s="1"/>
      <c r="ITY818" s="1"/>
      <c r="ITZ818" s="1"/>
      <c r="IUA818" s="1"/>
      <c r="IUB818" s="1"/>
      <c r="IUC818" s="1"/>
      <c r="IUD818" s="1"/>
      <c r="IUE818" s="1"/>
      <c r="IUF818" s="1"/>
      <c r="IUG818" s="1"/>
      <c r="IUH818" s="1"/>
      <c r="IUI818" s="1"/>
      <c r="IUJ818" s="1"/>
      <c r="IUK818" s="1"/>
      <c r="IUL818" s="1"/>
      <c r="IUM818" s="1"/>
      <c r="IUN818" s="1"/>
      <c r="IUO818" s="1"/>
      <c r="IUP818" s="1"/>
      <c r="IUQ818" s="1"/>
      <c r="IUR818" s="1"/>
      <c r="IUS818" s="1"/>
      <c r="IUT818" s="1"/>
      <c r="IUU818" s="1"/>
      <c r="IUV818" s="1"/>
      <c r="IUW818" s="1"/>
      <c r="IUX818" s="1"/>
      <c r="IUY818" s="1"/>
      <c r="IUZ818" s="1"/>
      <c r="IVA818" s="1"/>
      <c r="IVB818" s="1"/>
      <c r="IVC818" s="1"/>
      <c r="IVD818" s="1"/>
      <c r="IVE818" s="1"/>
      <c r="IVF818" s="1"/>
      <c r="IVG818" s="1"/>
      <c r="IVH818" s="1"/>
      <c r="IVI818" s="1"/>
      <c r="IVJ818" s="1"/>
      <c r="IVK818" s="1"/>
      <c r="IVL818" s="1"/>
      <c r="IVM818" s="1"/>
      <c r="IVN818" s="1"/>
      <c r="IVO818" s="1"/>
      <c r="IVP818" s="1"/>
      <c r="IVQ818" s="1"/>
      <c r="IVR818" s="1"/>
      <c r="IVS818" s="1"/>
      <c r="IVT818" s="1"/>
      <c r="IVU818" s="1"/>
      <c r="IVV818" s="1"/>
      <c r="IVW818" s="1"/>
      <c r="IVX818" s="1"/>
      <c r="IVY818" s="1"/>
      <c r="IVZ818" s="1"/>
      <c r="IWA818" s="1"/>
      <c r="IWB818" s="1"/>
      <c r="IWC818" s="1"/>
      <c r="IWD818" s="1"/>
      <c r="IWE818" s="1"/>
      <c r="IWF818" s="1"/>
      <c r="IWG818" s="1"/>
      <c r="IWH818" s="1"/>
      <c r="IWI818" s="1"/>
      <c r="IWJ818" s="1"/>
      <c r="IWK818" s="1"/>
      <c r="IWL818" s="1"/>
      <c r="IWM818" s="1"/>
      <c r="IWN818" s="1"/>
      <c r="IWO818" s="1"/>
      <c r="IWP818" s="1"/>
      <c r="IWQ818" s="1"/>
      <c r="IWR818" s="1"/>
      <c r="IWS818" s="1"/>
      <c r="IWT818" s="1"/>
      <c r="IWU818" s="1"/>
      <c r="IWV818" s="1"/>
      <c r="IWW818" s="1"/>
      <c r="IWX818" s="1"/>
      <c r="IWY818" s="1"/>
      <c r="IWZ818" s="1"/>
      <c r="IXA818" s="1"/>
      <c r="IXB818" s="1"/>
      <c r="IXC818" s="1"/>
      <c r="IXD818" s="1"/>
      <c r="IXE818" s="1"/>
      <c r="IXF818" s="1"/>
      <c r="IXG818" s="1"/>
      <c r="IXH818" s="1"/>
      <c r="IXI818" s="1"/>
      <c r="IXJ818" s="1"/>
      <c r="IXK818" s="1"/>
      <c r="IXL818" s="1"/>
      <c r="IXM818" s="1"/>
      <c r="IXN818" s="1"/>
      <c r="IXO818" s="1"/>
      <c r="IXP818" s="1"/>
      <c r="IXQ818" s="1"/>
      <c r="IXR818" s="1"/>
      <c r="IXS818" s="1"/>
      <c r="IXT818" s="1"/>
      <c r="IXU818" s="1"/>
      <c r="IXV818" s="1"/>
      <c r="IXW818" s="1"/>
      <c r="IXX818" s="1"/>
      <c r="IXY818" s="1"/>
      <c r="IXZ818" s="1"/>
      <c r="IYA818" s="1"/>
      <c r="IYB818" s="1"/>
      <c r="IYC818" s="1"/>
      <c r="IYD818" s="1"/>
      <c r="IYE818" s="1"/>
      <c r="IYF818" s="1"/>
      <c r="IYG818" s="1"/>
      <c r="IYH818" s="1"/>
      <c r="IYI818" s="1"/>
      <c r="IYJ818" s="1"/>
      <c r="IYK818" s="1"/>
      <c r="IYL818" s="1"/>
      <c r="IYM818" s="1"/>
      <c r="IYN818" s="1"/>
      <c r="IYO818" s="1"/>
      <c r="IYP818" s="1"/>
      <c r="IYQ818" s="1"/>
      <c r="IYR818" s="1"/>
      <c r="IYS818" s="1"/>
      <c r="IYT818" s="1"/>
      <c r="IYU818" s="1"/>
      <c r="IYV818" s="1"/>
      <c r="IYW818" s="1"/>
      <c r="IYX818" s="1"/>
      <c r="IYY818" s="1"/>
      <c r="IYZ818" s="1"/>
      <c r="IZA818" s="1"/>
      <c r="IZB818" s="1"/>
      <c r="IZC818" s="1"/>
      <c r="IZD818" s="1"/>
      <c r="IZE818" s="1"/>
      <c r="IZF818" s="1"/>
      <c r="IZG818" s="1"/>
      <c r="IZH818" s="1"/>
      <c r="IZI818" s="1"/>
      <c r="IZJ818" s="1"/>
      <c r="IZK818" s="1"/>
      <c r="IZL818" s="1"/>
      <c r="IZM818" s="1"/>
      <c r="IZN818" s="1"/>
      <c r="IZO818" s="1"/>
      <c r="IZP818" s="1"/>
      <c r="IZQ818" s="1"/>
      <c r="IZR818" s="1"/>
      <c r="IZS818" s="1"/>
      <c r="IZT818" s="1"/>
      <c r="IZU818" s="1"/>
      <c r="IZV818" s="1"/>
      <c r="IZW818" s="1"/>
      <c r="IZX818" s="1"/>
      <c r="IZY818" s="1"/>
      <c r="IZZ818" s="1"/>
      <c r="JAA818" s="1"/>
      <c r="JAB818" s="1"/>
      <c r="JAC818" s="1"/>
      <c r="JAD818" s="1"/>
      <c r="JAE818" s="1"/>
      <c r="JAF818" s="1"/>
      <c r="JAG818" s="1"/>
      <c r="JAH818" s="1"/>
      <c r="JAI818" s="1"/>
      <c r="JAJ818" s="1"/>
      <c r="JAK818" s="1"/>
      <c r="JAL818" s="1"/>
      <c r="JAM818" s="1"/>
      <c r="JAN818" s="1"/>
      <c r="JAO818" s="1"/>
      <c r="JAP818" s="1"/>
      <c r="JAQ818" s="1"/>
      <c r="JAR818" s="1"/>
      <c r="JAS818" s="1"/>
      <c r="JAT818" s="1"/>
      <c r="JAU818" s="1"/>
      <c r="JAV818" s="1"/>
      <c r="JAW818" s="1"/>
      <c r="JAX818" s="1"/>
      <c r="JAY818" s="1"/>
      <c r="JAZ818" s="1"/>
      <c r="JBA818" s="1"/>
      <c r="JBB818" s="1"/>
      <c r="JBC818" s="1"/>
      <c r="JBD818" s="1"/>
      <c r="JBE818" s="1"/>
      <c r="JBF818" s="1"/>
      <c r="JBG818" s="1"/>
      <c r="JBH818" s="1"/>
      <c r="JBI818" s="1"/>
      <c r="JBJ818" s="1"/>
      <c r="JBK818" s="1"/>
      <c r="JBL818" s="1"/>
      <c r="JBM818" s="1"/>
      <c r="JBN818" s="1"/>
      <c r="JBO818" s="1"/>
      <c r="JBP818" s="1"/>
      <c r="JBQ818" s="1"/>
      <c r="JBR818" s="1"/>
      <c r="JBS818" s="1"/>
      <c r="JBT818" s="1"/>
      <c r="JBU818" s="1"/>
      <c r="JBV818" s="1"/>
      <c r="JBW818" s="1"/>
      <c r="JBX818" s="1"/>
      <c r="JBY818" s="1"/>
      <c r="JBZ818" s="1"/>
      <c r="JCA818" s="1"/>
      <c r="JCB818" s="1"/>
      <c r="JCC818" s="1"/>
      <c r="JCD818" s="1"/>
      <c r="JCE818" s="1"/>
      <c r="JCF818" s="1"/>
      <c r="JCG818" s="1"/>
      <c r="JCH818" s="1"/>
      <c r="JCI818" s="1"/>
      <c r="JCJ818" s="1"/>
      <c r="JCK818" s="1"/>
      <c r="JCL818" s="1"/>
      <c r="JCM818" s="1"/>
      <c r="JCN818" s="1"/>
      <c r="JCO818" s="1"/>
      <c r="JCP818" s="1"/>
      <c r="JCQ818" s="1"/>
      <c r="JCR818" s="1"/>
      <c r="JCS818" s="1"/>
      <c r="JCT818" s="1"/>
      <c r="JCU818" s="1"/>
      <c r="JCV818" s="1"/>
      <c r="JCW818" s="1"/>
      <c r="JCX818" s="1"/>
      <c r="JCY818" s="1"/>
      <c r="JCZ818" s="1"/>
      <c r="JDA818" s="1"/>
      <c r="JDB818" s="1"/>
      <c r="JDC818" s="1"/>
      <c r="JDD818" s="1"/>
      <c r="JDE818" s="1"/>
      <c r="JDF818" s="1"/>
      <c r="JDG818" s="1"/>
      <c r="JDH818" s="1"/>
      <c r="JDI818" s="1"/>
      <c r="JDJ818" s="1"/>
      <c r="JDK818" s="1"/>
      <c r="JDL818" s="1"/>
      <c r="JDM818" s="1"/>
      <c r="JDN818" s="1"/>
      <c r="JDO818" s="1"/>
      <c r="JDP818" s="1"/>
      <c r="JDQ818" s="1"/>
      <c r="JDR818" s="1"/>
      <c r="JDS818" s="1"/>
      <c r="JDT818" s="1"/>
      <c r="JDU818" s="1"/>
      <c r="JDV818" s="1"/>
      <c r="JDW818" s="1"/>
      <c r="JDX818" s="1"/>
      <c r="JDY818" s="1"/>
      <c r="JDZ818" s="1"/>
      <c r="JEA818" s="1"/>
      <c r="JEB818" s="1"/>
      <c r="JEC818" s="1"/>
      <c r="JED818" s="1"/>
      <c r="JEE818" s="1"/>
      <c r="JEF818" s="1"/>
      <c r="JEG818" s="1"/>
      <c r="JEH818" s="1"/>
      <c r="JEI818" s="1"/>
      <c r="JEJ818" s="1"/>
      <c r="JEK818" s="1"/>
      <c r="JEL818" s="1"/>
      <c r="JEM818" s="1"/>
      <c r="JEN818" s="1"/>
      <c r="JEO818" s="1"/>
      <c r="JEP818" s="1"/>
      <c r="JEQ818" s="1"/>
      <c r="JER818" s="1"/>
      <c r="JES818" s="1"/>
      <c r="JET818" s="1"/>
      <c r="JEU818" s="1"/>
      <c r="JEV818" s="1"/>
      <c r="JEW818" s="1"/>
      <c r="JEX818" s="1"/>
      <c r="JEY818" s="1"/>
      <c r="JEZ818" s="1"/>
      <c r="JFA818" s="1"/>
      <c r="JFB818" s="1"/>
      <c r="JFC818" s="1"/>
      <c r="JFD818" s="1"/>
      <c r="JFE818" s="1"/>
      <c r="JFF818" s="1"/>
      <c r="JFG818" s="1"/>
      <c r="JFH818" s="1"/>
      <c r="JFI818" s="1"/>
      <c r="JFJ818" s="1"/>
      <c r="JFK818" s="1"/>
      <c r="JFL818" s="1"/>
      <c r="JFM818" s="1"/>
      <c r="JFN818" s="1"/>
      <c r="JFO818" s="1"/>
      <c r="JFP818" s="1"/>
      <c r="JFQ818" s="1"/>
      <c r="JFR818" s="1"/>
      <c r="JFS818" s="1"/>
      <c r="JFT818" s="1"/>
      <c r="JFU818" s="1"/>
      <c r="JFV818" s="1"/>
      <c r="JFW818" s="1"/>
      <c r="JFX818" s="1"/>
      <c r="JFY818" s="1"/>
      <c r="JFZ818" s="1"/>
      <c r="JGA818" s="1"/>
      <c r="JGB818" s="1"/>
      <c r="JGC818" s="1"/>
      <c r="JGD818" s="1"/>
      <c r="JGE818" s="1"/>
      <c r="JGF818" s="1"/>
      <c r="JGG818" s="1"/>
      <c r="JGH818" s="1"/>
      <c r="JGI818" s="1"/>
      <c r="JGJ818" s="1"/>
      <c r="JGK818" s="1"/>
      <c r="JGL818" s="1"/>
      <c r="JGM818" s="1"/>
      <c r="JGN818" s="1"/>
      <c r="JGO818" s="1"/>
      <c r="JGP818" s="1"/>
      <c r="JGQ818" s="1"/>
      <c r="JGR818" s="1"/>
      <c r="JGS818" s="1"/>
      <c r="JGT818" s="1"/>
      <c r="JGU818" s="1"/>
      <c r="JGV818" s="1"/>
      <c r="JGW818" s="1"/>
      <c r="JGX818" s="1"/>
      <c r="JGY818" s="1"/>
      <c r="JGZ818" s="1"/>
      <c r="JHA818" s="1"/>
      <c r="JHB818" s="1"/>
      <c r="JHC818" s="1"/>
      <c r="JHD818" s="1"/>
      <c r="JHE818" s="1"/>
      <c r="JHF818" s="1"/>
      <c r="JHG818" s="1"/>
      <c r="JHH818" s="1"/>
      <c r="JHI818" s="1"/>
      <c r="JHJ818" s="1"/>
      <c r="JHK818" s="1"/>
      <c r="JHL818" s="1"/>
      <c r="JHM818" s="1"/>
      <c r="JHN818" s="1"/>
      <c r="JHO818" s="1"/>
      <c r="JHP818" s="1"/>
      <c r="JHQ818" s="1"/>
      <c r="JHR818" s="1"/>
      <c r="JHS818" s="1"/>
      <c r="JHT818" s="1"/>
      <c r="JHU818" s="1"/>
      <c r="JHV818" s="1"/>
      <c r="JHW818" s="1"/>
      <c r="JHX818" s="1"/>
      <c r="JHY818" s="1"/>
      <c r="JHZ818" s="1"/>
      <c r="JIA818" s="1"/>
      <c r="JIB818" s="1"/>
      <c r="JIC818" s="1"/>
      <c r="JID818" s="1"/>
      <c r="JIE818" s="1"/>
      <c r="JIF818" s="1"/>
      <c r="JIG818" s="1"/>
      <c r="JIH818" s="1"/>
      <c r="JII818" s="1"/>
      <c r="JIJ818" s="1"/>
      <c r="JIK818" s="1"/>
      <c r="JIL818" s="1"/>
      <c r="JIM818" s="1"/>
      <c r="JIN818" s="1"/>
      <c r="JIO818" s="1"/>
      <c r="JIP818" s="1"/>
      <c r="JIQ818" s="1"/>
      <c r="JIR818" s="1"/>
      <c r="JIS818" s="1"/>
      <c r="JIT818" s="1"/>
      <c r="JIU818" s="1"/>
      <c r="JIV818" s="1"/>
      <c r="JIW818" s="1"/>
      <c r="JIX818" s="1"/>
      <c r="JIY818" s="1"/>
      <c r="JIZ818" s="1"/>
      <c r="JJA818" s="1"/>
      <c r="JJB818" s="1"/>
      <c r="JJC818" s="1"/>
      <c r="JJD818" s="1"/>
      <c r="JJE818" s="1"/>
      <c r="JJF818" s="1"/>
      <c r="JJG818" s="1"/>
      <c r="JJH818" s="1"/>
      <c r="JJI818" s="1"/>
      <c r="JJJ818" s="1"/>
      <c r="JJK818" s="1"/>
      <c r="JJL818" s="1"/>
      <c r="JJM818" s="1"/>
      <c r="JJN818" s="1"/>
      <c r="JJO818" s="1"/>
      <c r="JJP818" s="1"/>
      <c r="JJQ818" s="1"/>
      <c r="JJR818" s="1"/>
      <c r="JJS818" s="1"/>
      <c r="JJT818" s="1"/>
      <c r="JJU818" s="1"/>
      <c r="JJV818" s="1"/>
      <c r="JJW818" s="1"/>
      <c r="JJX818" s="1"/>
      <c r="JJY818" s="1"/>
      <c r="JJZ818" s="1"/>
      <c r="JKA818" s="1"/>
      <c r="JKB818" s="1"/>
      <c r="JKC818" s="1"/>
      <c r="JKD818" s="1"/>
      <c r="JKE818" s="1"/>
      <c r="JKF818" s="1"/>
      <c r="JKG818" s="1"/>
      <c r="JKH818" s="1"/>
      <c r="JKI818" s="1"/>
      <c r="JKJ818" s="1"/>
      <c r="JKK818" s="1"/>
      <c r="JKL818" s="1"/>
      <c r="JKM818" s="1"/>
      <c r="JKN818" s="1"/>
      <c r="JKO818" s="1"/>
      <c r="JKP818" s="1"/>
      <c r="JKQ818" s="1"/>
      <c r="JKR818" s="1"/>
      <c r="JKS818" s="1"/>
      <c r="JKT818" s="1"/>
      <c r="JKU818" s="1"/>
      <c r="JKV818" s="1"/>
      <c r="JKW818" s="1"/>
      <c r="JKX818" s="1"/>
      <c r="JKY818" s="1"/>
      <c r="JKZ818" s="1"/>
      <c r="JLA818" s="1"/>
      <c r="JLB818" s="1"/>
      <c r="JLC818" s="1"/>
      <c r="JLD818" s="1"/>
      <c r="JLE818" s="1"/>
      <c r="JLF818" s="1"/>
      <c r="JLG818" s="1"/>
      <c r="JLH818" s="1"/>
      <c r="JLI818" s="1"/>
      <c r="JLJ818" s="1"/>
      <c r="JLK818" s="1"/>
      <c r="JLL818" s="1"/>
      <c r="JLM818" s="1"/>
      <c r="JLN818" s="1"/>
      <c r="JLO818" s="1"/>
      <c r="JLP818" s="1"/>
      <c r="JLQ818" s="1"/>
      <c r="JLR818" s="1"/>
      <c r="JLS818" s="1"/>
      <c r="JLT818" s="1"/>
      <c r="JLU818" s="1"/>
      <c r="JLV818" s="1"/>
      <c r="JLW818" s="1"/>
      <c r="JLX818" s="1"/>
      <c r="JLY818" s="1"/>
      <c r="JLZ818" s="1"/>
      <c r="JMA818" s="1"/>
      <c r="JMB818" s="1"/>
      <c r="JMC818" s="1"/>
      <c r="JMD818" s="1"/>
      <c r="JME818" s="1"/>
      <c r="JMF818" s="1"/>
      <c r="JMG818" s="1"/>
      <c r="JMH818" s="1"/>
      <c r="JMI818" s="1"/>
      <c r="JMJ818" s="1"/>
      <c r="JMK818" s="1"/>
      <c r="JML818" s="1"/>
      <c r="JMM818" s="1"/>
      <c r="JMN818" s="1"/>
      <c r="JMO818" s="1"/>
      <c r="JMP818" s="1"/>
      <c r="JMQ818" s="1"/>
      <c r="JMR818" s="1"/>
      <c r="JMS818" s="1"/>
      <c r="JMT818" s="1"/>
      <c r="JMU818" s="1"/>
      <c r="JMV818" s="1"/>
      <c r="JMW818" s="1"/>
      <c r="JMX818" s="1"/>
      <c r="JMY818" s="1"/>
      <c r="JMZ818" s="1"/>
      <c r="JNA818" s="1"/>
      <c r="JNB818" s="1"/>
      <c r="JNC818" s="1"/>
      <c r="JND818" s="1"/>
      <c r="JNE818" s="1"/>
      <c r="JNF818" s="1"/>
      <c r="JNG818" s="1"/>
      <c r="JNH818" s="1"/>
      <c r="JNI818" s="1"/>
      <c r="JNJ818" s="1"/>
      <c r="JNK818" s="1"/>
      <c r="JNL818" s="1"/>
      <c r="JNM818" s="1"/>
      <c r="JNN818" s="1"/>
      <c r="JNO818" s="1"/>
      <c r="JNP818" s="1"/>
      <c r="JNQ818" s="1"/>
      <c r="JNR818" s="1"/>
      <c r="JNS818" s="1"/>
      <c r="JNT818" s="1"/>
      <c r="JNU818" s="1"/>
      <c r="JNV818" s="1"/>
      <c r="JNW818" s="1"/>
      <c r="JNX818" s="1"/>
      <c r="JNY818" s="1"/>
      <c r="JNZ818" s="1"/>
      <c r="JOA818" s="1"/>
      <c r="JOB818" s="1"/>
      <c r="JOC818" s="1"/>
      <c r="JOD818" s="1"/>
      <c r="JOE818" s="1"/>
      <c r="JOF818" s="1"/>
      <c r="JOG818" s="1"/>
      <c r="JOH818" s="1"/>
      <c r="JOI818" s="1"/>
      <c r="JOJ818" s="1"/>
      <c r="JOK818" s="1"/>
      <c r="JOL818" s="1"/>
      <c r="JOM818" s="1"/>
      <c r="JON818" s="1"/>
      <c r="JOO818" s="1"/>
      <c r="JOP818" s="1"/>
      <c r="JOQ818" s="1"/>
      <c r="JOR818" s="1"/>
      <c r="JOS818" s="1"/>
      <c r="JOT818" s="1"/>
      <c r="JOU818" s="1"/>
      <c r="JOV818" s="1"/>
      <c r="JOW818" s="1"/>
      <c r="JOX818" s="1"/>
      <c r="JOY818" s="1"/>
      <c r="JOZ818" s="1"/>
      <c r="JPA818" s="1"/>
      <c r="JPB818" s="1"/>
      <c r="JPC818" s="1"/>
      <c r="JPD818" s="1"/>
      <c r="JPE818" s="1"/>
      <c r="JPF818" s="1"/>
      <c r="JPG818" s="1"/>
      <c r="JPH818" s="1"/>
      <c r="JPI818" s="1"/>
      <c r="JPJ818" s="1"/>
      <c r="JPK818" s="1"/>
      <c r="JPL818" s="1"/>
      <c r="JPM818" s="1"/>
      <c r="JPN818" s="1"/>
      <c r="JPO818" s="1"/>
      <c r="JPP818" s="1"/>
      <c r="JPQ818" s="1"/>
      <c r="JPR818" s="1"/>
      <c r="JPS818" s="1"/>
      <c r="JPT818" s="1"/>
      <c r="JPU818" s="1"/>
      <c r="JPV818" s="1"/>
      <c r="JPW818" s="1"/>
      <c r="JPX818" s="1"/>
      <c r="JPY818" s="1"/>
      <c r="JPZ818" s="1"/>
      <c r="JQA818" s="1"/>
      <c r="JQB818" s="1"/>
      <c r="JQC818" s="1"/>
      <c r="JQD818" s="1"/>
      <c r="JQE818" s="1"/>
      <c r="JQF818" s="1"/>
      <c r="JQG818" s="1"/>
      <c r="JQH818" s="1"/>
      <c r="JQI818" s="1"/>
      <c r="JQJ818" s="1"/>
      <c r="JQK818" s="1"/>
      <c r="JQL818" s="1"/>
      <c r="JQM818" s="1"/>
      <c r="JQN818" s="1"/>
      <c r="JQO818" s="1"/>
      <c r="JQP818" s="1"/>
      <c r="JQQ818" s="1"/>
      <c r="JQR818" s="1"/>
      <c r="JQS818" s="1"/>
      <c r="JQT818" s="1"/>
      <c r="JQU818" s="1"/>
      <c r="JQV818" s="1"/>
      <c r="JQW818" s="1"/>
      <c r="JQX818" s="1"/>
      <c r="JQY818" s="1"/>
      <c r="JQZ818" s="1"/>
      <c r="JRA818" s="1"/>
      <c r="JRB818" s="1"/>
      <c r="JRC818" s="1"/>
      <c r="JRD818" s="1"/>
      <c r="JRE818" s="1"/>
      <c r="JRF818" s="1"/>
      <c r="JRG818" s="1"/>
      <c r="JRH818" s="1"/>
      <c r="JRI818" s="1"/>
      <c r="JRJ818" s="1"/>
      <c r="JRK818" s="1"/>
      <c r="JRL818" s="1"/>
      <c r="JRM818" s="1"/>
      <c r="JRN818" s="1"/>
      <c r="JRO818" s="1"/>
      <c r="JRP818" s="1"/>
      <c r="JRQ818" s="1"/>
      <c r="JRR818" s="1"/>
      <c r="JRS818" s="1"/>
      <c r="JRT818" s="1"/>
      <c r="JRU818" s="1"/>
      <c r="JRV818" s="1"/>
      <c r="JRW818" s="1"/>
      <c r="JRX818" s="1"/>
      <c r="JRY818" s="1"/>
      <c r="JRZ818" s="1"/>
      <c r="JSA818" s="1"/>
      <c r="JSB818" s="1"/>
      <c r="JSC818" s="1"/>
      <c r="JSD818" s="1"/>
      <c r="JSE818" s="1"/>
      <c r="JSF818" s="1"/>
      <c r="JSG818" s="1"/>
      <c r="JSH818" s="1"/>
      <c r="JSI818" s="1"/>
      <c r="JSJ818" s="1"/>
      <c r="JSK818" s="1"/>
      <c r="JSL818" s="1"/>
      <c r="JSM818" s="1"/>
      <c r="JSN818" s="1"/>
      <c r="JSO818" s="1"/>
      <c r="JSP818" s="1"/>
      <c r="JSQ818" s="1"/>
      <c r="JSR818" s="1"/>
      <c r="JSS818" s="1"/>
      <c r="JST818" s="1"/>
      <c r="JSU818" s="1"/>
      <c r="JSV818" s="1"/>
      <c r="JSW818" s="1"/>
      <c r="JSX818" s="1"/>
      <c r="JSY818" s="1"/>
      <c r="JSZ818" s="1"/>
      <c r="JTA818" s="1"/>
      <c r="JTB818" s="1"/>
      <c r="JTC818" s="1"/>
      <c r="JTD818" s="1"/>
      <c r="JTE818" s="1"/>
      <c r="JTF818" s="1"/>
      <c r="JTG818" s="1"/>
      <c r="JTH818" s="1"/>
      <c r="JTI818" s="1"/>
      <c r="JTJ818" s="1"/>
      <c r="JTK818" s="1"/>
      <c r="JTL818" s="1"/>
      <c r="JTM818" s="1"/>
      <c r="JTN818" s="1"/>
      <c r="JTO818" s="1"/>
      <c r="JTP818" s="1"/>
      <c r="JTQ818" s="1"/>
      <c r="JTR818" s="1"/>
      <c r="JTS818" s="1"/>
      <c r="JTT818" s="1"/>
      <c r="JTU818" s="1"/>
      <c r="JTV818" s="1"/>
      <c r="JTW818" s="1"/>
      <c r="JTX818" s="1"/>
      <c r="JTY818" s="1"/>
      <c r="JTZ818" s="1"/>
      <c r="JUA818" s="1"/>
      <c r="JUB818" s="1"/>
      <c r="JUC818" s="1"/>
      <c r="JUD818" s="1"/>
      <c r="JUE818" s="1"/>
      <c r="JUF818" s="1"/>
      <c r="JUG818" s="1"/>
      <c r="JUH818" s="1"/>
      <c r="JUI818" s="1"/>
      <c r="JUJ818" s="1"/>
      <c r="JUK818" s="1"/>
      <c r="JUL818" s="1"/>
      <c r="JUM818" s="1"/>
      <c r="JUN818" s="1"/>
      <c r="JUO818" s="1"/>
      <c r="JUP818" s="1"/>
      <c r="JUQ818" s="1"/>
      <c r="JUR818" s="1"/>
      <c r="JUS818" s="1"/>
      <c r="JUT818" s="1"/>
      <c r="JUU818" s="1"/>
      <c r="JUV818" s="1"/>
      <c r="JUW818" s="1"/>
      <c r="JUX818" s="1"/>
      <c r="JUY818" s="1"/>
      <c r="JUZ818" s="1"/>
      <c r="JVA818" s="1"/>
      <c r="JVB818" s="1"/>
      <c r="JVC818" s="1"/>
      <c r="JVD818" s="1"/>
      <c r="JVE818" s="1"/>
      <c r="JVF818" s="1"/>
      <c r="JVG818" s="1"/>
      <c r="JVH818" s="1"/>
      <c r="JVI818" s="1"/>
      <c r="JVJ818" s="1"/>
      <c r="JVK818" s="1"/>
      <c r="JVL818" s="1"/>
      <c r="JVM818" s="1"/>
      <c r="JVN818" s="1"/>
      <c r="JVO818" s="1"/>
      <c r="JVP818" s="1"/>
      <c r="JVQ818" s="1"/>
      <c r="JVR818" s="1"/>
      <c r="JVS818" s="1"/>
      <c r="JVT818" s="1"/>
      <c r="JVU818" s="1"/>
      <c r="JVV818" s="1"/>
      <c r="JVW818" s="1"/>
      <c r="JVX818" s="1"/>
      <c r="JVY818" s="1"/>
      <c r="JVZ818" s="1"/>
      <c r="JWA818" s="1"/>
      <c r="JWB818" s="1"/>
      <c r="JWC818" s="1"/>
      <c r="JWD818" s="1"/>
      <c r="JWE818" s="1"/>
      <c r="JWF818" s="1"/>
      <c r="JWG818" s="1"/>
      <c r="JWH818" s="1"/>
      <c r="JWI818" s="1"/>
      <c r="JWJ818" s="1"/>
      <c r="JWK818" s="1"/>
      <c r="JWL818" s="1"/>
      <c r="JWM818" s="1"/>
      <c r="JWN818" s="1"/>
      <c r="JWO818" s="1"/>
      <c r="JWP818" s="1"/>
      <c r="JWQ818" s="1"/>
      <c r="JWR818" s="1"/>
      <c r="JWS818" s="1"/>
      <c r="JWT818" s="1"/>
      <c r="JWU818" s="1"/>
      <c r="JWV818" s="1"/>
      <c r="JWW818" s="1"/>
      <c r="JWX818" s="1"/>
      <c r="JWY818" s="1"/>
      <c r="JWZ818" s="1"/>
      <c r="JXA818" s="1"/>
      <c r="JXB818" s="1"/>
      <c r="JXC818" s="1"/>
      <c r="JXD818" s="1"/>
      <c r="JXE818" s="1"/>
      <c r="JXF818" s="1"/>
      <c r="JXG818" s="1"/>
      <c r="JXH818" s="1"/>
      <c r="JXI818" s="1"/>
      <c r="JXJ818" s="1"/>
      <c r="JXK818" s="1"/>
      <c r="JXL818" s="1"/>
      <c r="JXM818" s="1"/>
      <c r="JXN818" s="1"/>
      <c r="JXO818" s="1"/>
      <c r="JXP818" s="1"/>
      <c r="JXQ818" s="1"/>
      <c r="JXR818" s="1"/>
      <c r="JXS818" s="1"/>
      <c r="JXT818" s="1"/>
      <c r="JXU818" s="1"/>
      <c r="JXV818" s="1"/>
      <c r="JXW818" s="1"/>
      <c r="JXX818" s="1"/>
      <c r="JXY818" s="1"/>
      <c r="JXZ818" s="1"/>
      <c r="JYA818" s="1"/>
      <c r="JYB818" s="1"/>
      <c r="JYC818" s="1"/>
      <c r="JYD818" s="1"/>
      <c r="JYE818" s="1"/>
      <c r="JYF818" s="1"/>
      <c r="JYG818" s="1"/>
      <c r="JYH818" s="1"/>
      <c r="JYI818" s="1"/>
      <c r="JYJ818" s="1"/>
      <c r="JYK818" s="1"/>
      <c r="JYL818" s="1"/>
      <c r="JYM818" s="1"/>
      <c r="JYN818" s="1"/>
      <c r="JYO818" s="1"/>
      <c r="JYP818" s="1"/>
      <c r="JYQ818" s="1"/>
      <c r="JYR818" s="1"/>
      <c r="JYS818" s="1"/>
      <c r="JYT818" s="1"/>
      <c r="JYU818" s="1"/>
      <c r="JYV818" s="1"/>
      <c r="JYW818" s="1"/>
      <c r="JYX818" s="1"/>
      <c r="JYY818" s="1"/>
      <c r="JYZ818" s="1"/>
      <c r="JZA818" s="1"/>
      <c r="JZB818" s="1"/>
      <c r="JZC818" s="1"/>
      <c r="JZD818" s="1"/>
      <c r="JZE818" s="1"/>
      <c r="JZF818" s="1"/>
      <c r="JZG818" s="1"/>
      <c r="JZH818" s="1"/>
      <c r="JZI818" s="1"/>
      <c r="JZJ818" s="1"/>
      <c r="JZK818" s="1"/>
      <c r="JZL818" s="1"/>
      <c r="JZM818" s="1"/>
      <c r="JZN818" s="1"/>
      <c r="JZO818" s="1"/>
      <c r="JZP818" s="1"/>
      <c r="JZQ818" s="1"/>
      <c r="JZR818" s="1"/>
      <c r="JZS818" s="1"/>
      <c r="JZT818" s="1"/>
      <c r="JZU818" s="1"/>
      <c r="JZV818" s="1"/>
      <c r="JZW818" s="1"/>
      <c r="JZX818" s="1"/>
      <c r="JZY818" s="1"/>
      <c r="JZZ818" s="1"/>
      <c r="KAA818" s="1"/>
      <c r="KAB818" s="1"/>
      <c r="KAC818" s="1"/>
      <c r="KAD818" s="1"/>
      <c r="KAE818" s="1"/>
      <c r="KAF818" s="1"/>
      <c r="KAG818" s="1"/>
      <c r="KAH818" s="1"/>
      <c r="KAI818" s="1"/>
      <c r="KAJ818" s="1"/>
      <c r="KAK818" s="1"/>
      <c r="KAL818" s="1"/>
      <c r="KAM818" s="1"/>
      <c r="KAN818" s="1"/>
      <c r="KAO818" s="1"/>
      <c r="KAP818" s="1"/>
      <c r="KAQ818" s="1"/>
      <c r="KAR818" s="1"/>
      <c r="KAS818" s="1"/>
      <c r="KAT818" s="1"/>
      <c r="KAU818" s="1"/>
      <c r="KAV818" s="1"/>
      <c r="KAW818" s="1"/>
      <c r="KAX818" s="1"/>
      <c r="KAY818" s="1"/>
      <c r="KAZ818" s="1"/>
      <c r="KBA818" s="1"/>
      <c r="KBB818" s="1"/>
      <c r="KBC818" s="1"/>
      <c r="KBD818" s="1"/>
      <c r="KBE818" s="1"/>
      <c r="KBF818" s="1"/>
      <c r="KBG818" s="1"/>
      <c r="KBH818" s="1"/>
      <c r="KBI818" s="1"/>
      <c r="KBJ818" s="1"/>
      <c r="KBK818" s="1"/>
      <c r="KBL818" s="1"/>
      <c r="KBM818" s="1"/>
      <c r="KBN818" s="1"/>
      <c r="KBO818" s="1"/>
      <c r="KBP818" s="1"/>
      <c r="KBQ818" s="1"/>
      <c r="KBR818" s="1"/>
      <c r="KBS818" s="1"/>
      <c r="KBT818" s="1"/>
      <c r="KBU818" s="1"/>
      <c r="KBV818" s="1"/>
      <c r="KBW818" s="1"/>
      <c r="KBX818" s="1"/>
      <c r="KBY818" s="1"/>
      <c r="KBZ818" s="1"/>
      <c r="KCA818" s="1"/>
      <c r="KCB818" s="1"/>
      <c r="KCC818" s="1"/>
      <c r="KCD818" s="1"/>
      <c r="KCE818" s="1"/>
      <c r="KCF818" s="1"/>
      <c r="KCG818" s="1"/>
      <c r="KCH818" s="1"/>
      <c r="KCI818" s="1"/>
      <c r="KCJ818" s="1"/>
      <c r="KCK818" s="1"/>
      <c r="KCL818" s="1"/>
      <c r="KCM818" s="1"/>
      <c r="KCN818" s="1"/>
      <c r="KCO818" s="1"/>
      <c r="KCP818" s="1"/>
      <c r="KCQ818" s="1"/>
      <c r="KCR818" s="1"/>
      <c r="KCS818" s="1"/>
      <c r="KCT818" s="1"/>
      <c r="KCU818" s="1"/>
      <c r="KCV818" s="1"/>
      <c r="KCW818" s="1"/>
      <c r="KCX818" s="1"/>
      <c r="KCY818" s="1"/>
      <c r="KCZ818" s="1"/>
      <c r="KDA818" s="1"/>
      <c r="KDB818" s="1"/>
      <c r="KDC818" s="1"/>
      <c r="KDD818" s="1"/>
      <c r="KDE818" s="1"/>
      <c r="KDF818" s="1"/>
      <c r="KDG818" s="1"/>
      <c r="KDH818" s="1"/>
      <c r="KDI818" s="1"/>
      <c r="KDJ818" s="1"/>
      <c r="KDK818" s="1"/>
      <c r="KDL818" s="1"/>
      <c r="KDM818" s="1"/>
      <c r="KDN818" s="1"/>
      <c r="KDO818" s="1"/>
      <c r="KDP818" s="1"/>
      <c r="KDQ818" s="1"/>
      <c r="KDR818" s="1"/>
      <c r="KDS818" s="1"/>
      <c r="KDT818" s="1"/>
      <c r="KDU818" s="1"/>
      <c r="KDV818" s="1"/>
      <c r="KDW818" s="1"/>
      <c r="KDX818" s="1"/>
      <c r="KDY818" s="1"/>
      <c r="KDZ818" s="1"/>
      <c r="KEA818" s="1"/>
      <c r="KEB818" s="1"/>
      <c r="KEC818" s="1"/>
      <c r="KED818" s="1"/>
      <c r="KEE818" s="1"/>
      <c r="KEF818" s="1"/>
      <c r="KEG818" s="1"/>
      <c r="KEH818" s="1"/>
      <c r="KEI818" s="1"/>
      <c r="KEJ818" s="1"/>
      <c r="KEK818" s="1"/>
      <c r="KEL818" s="1"/>
      <c r="KEM818" s="1"/>
      <c r="KEN818" s="1"/>
      <c r="KEO818" s="1"/>
      <c r="KEP818" s="1"/>
      <c r="KEQ818" s="1"/>
      <c r="KER818" s="1"/>
      <c r="KES818" s="1"/>
      <c r="KET818" s="1"/>
      <c r="KEU818" s="1"/>
      <c r="KEV818" s="1"/>
      <c r="KEW818" s="1"/>
      <c r="KEX818" s="1"/>
      <c r="KEY818" s="1"/>
      <c r="KEZ818" s="1"/>
      <c r="KFA818" s="1"/>
      <c r="KFB818" s="1"/>
      <c r="KFC818" s="1"/>
      <c r="KFD818" s="1"/>
      <c r="KFE818" s="1"/>
      <c r="KFF818" s="1"/>
      <c r="KFG818" s="1"/>
      <c r="KFH818" s="1"/>
      <c r="KFI818" s="1"/>
      <c r="KFJ818" s="1"/>
      <c r="KFK818" s="1"/>
      <c r="KFL818" s="1"/>
      <c r="KFM818" s="1"/>
      <c r="KFN818" s="1"/>
      <c r="KFO818" s="1"/>
      <c r="KFP818" s="1"/>
      <c r="KFQ818" s="1"/>
      <c r="KFR818" s="1"/>
      <c r="KFS818" s="1"/>
      <c r="KFT818" s="1"/>
      <c r="KFU818" s="1"/>
      <c r="KFV818" s="1"/>
      <c r="KFW818" s="1"/>
      <c r="KFX818" s="1"/>
      <c r="KFY818" s="1"/>
      <c r="KFZ818" s="1"/>
      <c r="KGA818" s="1"/>
      <c r="KGB818" s="1"/>
      <c r="KGC818" s="1"/>
      <c r="KGD818" s="1"/>
      <c r="KGE818" s="1"/>
      <c r="KGF818" s="1"/>
      <c r="KGG818" s="1"/>
      <c r="KGH818" s="1"/>
      <c r="KGI818" s="1"/>
      <c r="KGJ818" s="1"/>
      <c r="KGK818" s="1"/>
      <c r="KGL818" s="1"/>
      <c r="KGM818" s="1"/>
      <c r="KGN818" s="1"/>
      <c r="KGO818" s="1"/>
      <c r="KGP818" s="1"/>
      <c r="KGQ818" s="1"/>
      <c r="KGR818" s="1"/>
      <c r="KGS818" s="1"/>
      <c r="KGT818" s="1"/>
      <c r="KGU818" s="1"/>
      <c r="KGV818" s="1"/>
      <c r="KGW818" s="1"/>
      <c r="KGX818" s="1"/>
      <c r="KGY818" s="1"/>
      <c r="KGZ818" s="1"/>
      <c r="KHA818" s="1"/>
      <c r="KHB818" s="1"/>
      <c r="KHC818" s="1"/>
      <c r="KHD818" s="1"/>
      <c r="KHE818" s="1"/>
      <c r="KHF818" s="1"/>
      <c r="KHG818" s="1"/>
      <c r="KHH818" s="1"/>
      <c r="KHI818" s="1"/>
      <c r="KHJ818" s="1"/>
      <c r="KHK818" s="1"/>
      <c r="KHL818" s="1"/>
      <c r="KHM818" s="1"/>
      <c r="KHN818" s="1"/>
      <c r="KHO818" s="1"/>
      <c r="KHP818" s="1"/>
      <c r="KHQ818" s="1"/>
      <c r="KHR818" s="1"/>
      <c r="KHS818" s="1"/>
      <c r="KHT818" s="1"/>
      <c r="KHU818" s="1"/>
      <c r="KHV818" s="1"/>
      <c r="KHW818" s="1"/>
      <c r="KHX818" s="1"/>
      <c r="KHY818" s="1"/>
      <c r="KHZ818" s="1"/>
      <c r="KIA818" s="1"/>
      <c r="KIB818" s="1"/>
      <c r="KIC818" s="1"/>
      <c r="KID818" s="1"/>
      <c r="KIE818" s="1"/>
      <c r="KIF818" s="1"/>
      <c r="KIG818" s="1"/>
      <c r="KIH818" s="1"/>
      <c r="KII818" s="1"/>
      <c r="KIJ818" s="1"/>
      <c r="KIK818" s="1"/>
      <c r="KIL818" s="1"/>
      <c r="KIM818" s="1"/>
      <c r="KIN818" s="1"/>
      <c r="KIO818" s="1"/>
      <c r="KIP818" s="1"/>
      <c r="KIQ818" s="1"/>
      <c r="KIR818" s="1"/>
      <c r="KIS818" s="1"/>
      <c r="KIT818" s="1"/>
      <c r="KIU818" s="1"/>
      <c r="KIV818" s="1"/>
      <c r="KIW818" s="1"/>
      <c r="KIX818" s="1"/>
      <c r="KIY818" s="1"/>
      <c r="KIZ818" s="1"/>
      <c r="KJA818" s="1"/>
      <c r="KJB818" s="1"/>
      <c r="KJC818" s="1"/>
      <c r="KJD818" s="1"/>
      <c r="KJE818" s="1"/>
      <c r="KJF818" s="1"/>
      <c r="KJG818" s="1"/>
      <c r="KJH818" s="1"/>
      <c r="KJI818" s="1"/>
      <c r="KJJ818" s="1"/>
      <c r="KJK818" s="1"/>
      <c r="KJL818" s="1"/>
      <c r="KJM818" s="1"/>
      <c r="KJN818" s="1"/>
      <c r="KJO818" s="1"/>
      <c r="KJP818" s="1"/>
      <c r="KJQ818" s="1"/>
      <c r="KJR818" s="1"/>
      <c r="KJS818" s="1"/>
      <c r="KJT818" s="1"/>
      <c r="KJU818" s="1"/>
      <c r="KJV818" s="1"/>
      <c r="KJW818" s="1"/>
      <c r="KJX818" s="1"/>
      <c r="KJY818" s="1"/>
      <c r="KJZ818" s="1"/>
      <c r="KKA818" s="1"/>
      <c r="KKB818" s="1"/>
      <c r="KKC818" s="1"/>
      <c r="KKD818" s="1"/>
      <c r="KKE818" s="1"/>
      <c r="KKF818" s="1"/>
      <c r="KKG818" s="1"/>
      <c r="KKH818" s="1"/>
      <c r="KKI818" s="1"/>
      <c r="KKJ818" s="1"/>
      <c r="KKK818" s="1"/>
      <c r="KKL818" s="1"/>
      <c r="KKM818" s="1"/>
      <c r="KKN818" s="1"/>
      <c r="KKO818" s="1"/>
      <c r="KKP818" s="1"/>
      <c r="KKQ818" s="1"/>
      <c r="KKR818" s="1"/>
      <c r="KKS818" s="1"/>
      <c r="KKT818" s="1"/>
      <c r="KKU818" s="1"/>
      <c r="KKV818" s="1"/>
      <c r="KKW818" s="1"/>
      <c r="KKX818" s="1"/>
      <c r="KKY818" s="1"/>
      <c r="KKZ818" s="1"/>
      <c r="KLA818" s="1"/>
      <c r="KLB818" s="1"/>
      <c r="KLC818" s="1"/>
      <c r="KLD818" s="1"/>
      <c r="KLE818" s="1"/>
      <c r="KLF818" s="1"/>
      <c r="KLG818" s="1"/>
      <c r="KLH818" s="1"/>
      <c r="KLI818" s="1"/>
      <c r="KLJ818" s="1"/>
      <c r="KLK818" s="1"/>
      <c r="KLL818" s="1"/>
      <c r="KLM818" s="1"/>
      <c r="KLN818" s="1"/>
      <c r="KLO818" s="1"/>
      <c r="KLP818" s="1"/>
      <c r="KLQ818" s="1"/>
      <c r="KLR818" s="1"/>
      <c r="KLS818" s="1"/>
      <c r="KLT818" s="1"/>
      <c r="KLU818" s="1"/>
      <c r="KLV818" s="1"/>
      <c r="KLW818" s="1"/>
      <c r="KLX818" s="1"/>
      <c r="KLY818" s="1"/>
      <c r="KLZ818" s="1"/>
      <c r="KMA818" s="1"/>
      <c r="KMB818" s="1"/>
      <c r="KMC818" s="1"/>
      <c r="KMD818" s="1"/>
      <c r="KME818" s="1"/>
      <c r="KMF818" s="1"/>
      <c r="KMG818" s="1"/>
      <c r="KMH818" s="1"/>
      <c r="KMI818" s="1"/>
      <c r="KMJ818" s="1"/>
      <c r="KMK818" s="1"/>
      <c r="KML818" s="1"/>
      <c r="KMM818" s="1"/>
      <c r="KMN818" s="1"/>
      <c r="KMO818" s="1"/>
      <c r="KMP818" s="1"/>
      <c r="KMQ818" s="1"/>
      <c r="KMR818" s="1"/>
      <c r="KMS818" s="1"/>
      <c r="KMT818" s="1"/>
      <c r="KMU818" s="1"/>
      <c r="KMV818" s="1"/>
      <c r="KMW818" s="1"/>
      <c r="KMX818" s="1"/>
      <c r="KMY818" s="1"/>
      <c r="KMZ818" s="1"/>
      <c r="KNA818" s="1"/>
      <c r="KNB818" s="1"/>
      <c r="KNC818" s="1"/>
      <c r="KND818" s="1"/>
      <c r="KNE818" s="1"/>
      <c r="KNF818" s="1"/>
      <c r="KNG818" s="1"/>
      <c r="KNH818" s="1"/>
      <c r="KNI818" s="1"/>
      <c r="KNJ818" s="1"/>
      <c r="KNK818" s="1"/>
      <c r="KNL818" s="1"/>
      <c r="KNM818" s="1"/>
      <c r="KNN818" s="1"/>
      <c r="KNO818" s="1"/>
      <c r="KNP818" s="1"/>
      <c r="KNQ818" s="1"/>
      <c r="KNR818" s="1"/>
      <c r="KNS818" s="1"/>
      <c r="KNT818" s="1"/>
      <c r="KNU818" s="1"/>
      <c r="KNV818" s="1"/>
      <c r="KNW818" s="1"/>
      <c r="KNX818" s="1"/>
      <c r="KNY818" s="1"/>
      <c r="KNZ818" s="1"/>
      <c r="KOA818" s="1"/>
      <c r="KOB818" s="1"/>
      <c r="KOC818" s="1"/>
      <c r="KOD818" s="1"/>
      <c r="KOE818" s="1"/>
      <c r="KOF818" s="1"/>
      <c r="KOG818" s="1"/>
      <c r="KOH818" s="1"/>
      <c r="KOI818" s="1"/>
      <c r="KOJ818" s="1"/>
      <c r="KOK818" s="1"/>
      <c r="KOL818" s="1"/>
      <c r="KOM818" s="1"/>
      <c r="KON818" s="1"/>
      <c r="KOO818" s="1"/>
      <c r="KOP818" s="1"/>
      <c r="KOQ818" s="1"/>
      <c r="KOR818" s="1"/>
      <c r="KOS818" s="1"/>
      <c r="KOT818" s="1"/>
      <c r="KOU818" s="1"/>
      <c r="KOV818" s="1"/>
      <c r="KOW818" s="1"/>
      <c r="KOX818" s="1"/>
      <c r="KOY818" s="1"/>
      <c r="KOZ818" s="1"/>
      <c r="KPA818" s="1"/>
      <c r="KPB818" s="1"/>
      <c r="KPC818" s="1"/>
      <c r="KPD818" s="1"/>
      <c r="KPE818" s="1"/>
      <c r="KPF818" s="1"/>
      <c r="KPG818" s="1"/>
      <c r="KPH818" s="1"/>
      <c r="KPI818" s="1"/>
      <c r="KPJ818" s="1"/>
      <c r="KPK818" s="1"/>
      <c r="KPL818" s="1"/>
      <c r="KPM818" s="1"/>
      <c r="KPN818" s="1"/>
      <c r="KPO818" s="1"/>
      <c r="KPP818" s="1"/>
      <c r="KPQ818" s="1"/>
      <c r="KPR818" s="1"/>
      <c r="KPS818" s="1"/>
      <c r="KPT818" s="1"/>
      <c r="KPU818" s="1"/>
      <c r="KPV818" s="1"/>
      <c r="KPW818" s="1"/>
      <c r="KPX818" s="1"/>
      <c r="KPY818" s="1"/>
      <c r="KPZ818" s="1"/>
      <c r="KQA818" s="1"/>
      <c r="KQB818" s="1"/>
      <c r="KQC818" s="1"/>
      <c r="KQD818" s="1"/>
      <c r="KQE818" s="1"/>
      <c r="KQF818" s="1"/>
      <c r="KQG818" s="1"/>
      <c r="KQH818" s="1"/>
      <c r="KQI818" s="1"/>
      <c r="KQJ818" s="1"/>
      <c r="KQK818" s="1"/>
      <c r="KQL818" s="1"/>
      <c r="KQM818" s="1"/>
      <c r="KQN818" s="1"/>
      <c r="KQO818" s="1"/>
      <c r="KQP818" s="1"/>
      <c r="KQQ818" s="1"/>
      <c r="KQR818" s="1"/>
      <c r="KQS818" s="1"/>
      <c r="KQT818" s="1"/>
      <c r="KQU818" s="1"/>
      <c r="KQV818" s="1"/>
      <c r="KQW818" s="1"/>
      <c r="KQX818" s="1"/>
      <c r="KQY818" s="1"/>
      <c r="KQZ818" s="1"/>
      <c r="KRA818" s="1"/>
      <c r="KRB818" s="1"/>
      <c r="KRC818" s="1"/>
      <c r="KRD818" s="1"/>
      <c r="KRE818" s="1"/>
      <c r="KRF818" s="1"/>
      <c r="KRG818" s="1"/>
      <c r="KRH818" s="1"/>
      <c r="KRI818" s="1"/>
      <c r="KRJ818" s="1"/>
      <c r="KRK818" s="1"/>
      <c r="KRL818" s="1"/>
      <c r="KRM818" s="1"/>
      <c r="KRN818" s="1"/>
      <c r="KRO818" s="1"/>
      <c r="KRP818" s="1"/>
      <c r="KRQ818" s="1"/>
      <c r="KRR818" s="1"/>
      <c r="KRS818" s="1"/>
      <c r="KRT818" s="1"/>
      <c r="KRU818" s="1"/>
      <c r="KRV818" s="1"/>
      <c r="KRW818" s="1"/>
      <c r="KRX818" s="1"/>
      <c r="KRY818" s="1"/>
      <c r="KRZ818" s="1"/>
      <c r="KSA818" s="1"/>
      <c r="KSB818" s="1"/>
      <c r="KSC818" s="1"/>
      <c r="KSD818" s="1"/>
      <c r="KSE818" s="1"/>
      <c r="KSF818" s="1"/>
      <c r="KSG818" s="1"/>
      <c r="KSH818" s="1"/>
      <c r="KSI818" s="1"/>
      <c r="KSJ818" s="1"/>
      <c r="KSK818" s="1"/>
      <c r="KSL818" s="1"/>
      <c r="KSM818" s="1"/>
      <c r="KSN818" s="1"/>
      <c r="KSO818" s="1"/>
      <c r="KSP818" s="1"/>
      <c r="KSQ818" s="1"/>
      <c r="KSR818" s="1"/>
      <c r="KSS818" s="1"/>
      <c r="KST818" s="1"/>
      <c r="KSU818" s="1"/>
      <c r="KSV818" s="1"/>
      <c r="KSW818" s="1"/>
      <c r="KSX818" s="1"/>
      <c r="KSY818" s="1"/>
      <c r="KSZ818" s="1"/>
      <c r="KTA818" s="1"/>
      <c r="KTB818" s="1"/>
      <c r="KTC818" s="1"/>
      <c r="KTD818" s="1"/>
      <c r="KTE818" s="1"/>
      <c r="KTF818" s="1"/>
      <c r="KTG818" s="1"/>
      <c r="KTH818" s="1"/>
      <c r="KTI818" s="1"/>
      <c r="KTJ818" s="1"/>
      <c r="KTK818" s="1"/>
      <c r="KTL818" s="1"/>
      <c r="KTM818" s="1"/>
      <c r="KTN818" s="1"/>
      <c r="KTO818" s="1"/>
      <c r="KTP818" s="1"/>
      <c r="KTQ818" s="1"/>
      <c r="KTR818" s="1"/>
      <c r="KTS818" s="1"/>
      <c r="KTT818" s="1"/>
      <c r="KTU818" s="1"/>
      <c r="KTV818" s="1"/>
      <c r="KTW818" s="1"/>
      <c r="KTX818" s="1"/>
      <c r="KTY818" s="1"/>
      <c r="KTZ818" s="1"/>
      <c r="KUA818" s="1"/>
      <c r="KUB818" s="1"/>
      <c r="KUC818" s="1"/>
      <c r="KUD818" s="1"/>
      <c r="KUE818" s="1"/>
      <c r="KUF818" s="1"/>
      <c r="KUG818" s="1"/>
      <c r="KUH818" s="1"/>
      <c r="KUI818" s="1"/>
      <c r="KUJ818" s="1"/>
      <c r="KUK818" s="1"/>
      <c r="KUL818" s="1"/>
      <c r="KUM818" s="1"/>
      <c r="KUN818" s="1"/>
      <c r="KUO818" s="1"/>
      <c r="KUP818" s="1"/>
      <c r="KUQ818" s="1"/>
      <c r="KUR818" s="1"/>
      <c r="KUS818" s="1"/>
      <c r="KUT818" s="1"/>
      <c r="KUU818" s="1"/>
      <c r="KUV818" s="1"/>
      <c r="KUW818" s="1"/>
      <c r="KUX818" s="1"/>
      <c r="KUY818" s="1"/>
      <c r="KUZ818" s="1"/>
      <c r="KVA818" s="1"/>
      <c r="KVB818" s="1"/>
      <c r="KVC818" s="1"/>
      <c r="KVD818" s="1"/>
      <c r="KVE818" s="1"/>
      <c r="KVF818" s="1"/>
      <c r="KVG818" s="1"/>
      <c r="KVH818" s="1"/>
      <c r="KVI818" s="1"/>
      <c r="KVJ818" s="1"/>
      <c r="KVK818" s="1"/>
      <c r="KVL818" s="1"/>
      <c r="KVM818" s="1"/>
      <c r="KVN818" s="1"/>
      <c r="KVO818" s="1"/>
      <c r="KVP818" s="1"/>
      <c r="KVQ818" s="1"/>
      <c r="KVR818" s="1"/>
      <c r="KVS818" s="1"/>
      <c r="KVT818" s="1"/>
      <c r="KVU818" s="1"/>
      <c r="KVV818" s="1"/>
      <c r="KVW818" s="1"/>
      <c r="KVX818" s="1"/>
      <c r="KVY818" s="1"/>
      <c r="KVZ818" s="1"/>
      <c r="KWA818" s="1"/>
      <c r="KWB818" s="1"/>
      <c r="KWC818" s="1"/>
      <c r="KWD818" s="1"/>
      <c r="KWE818" s="1"/>
      <c r="KWF818" s="1"/>
      <c r="KWG818" s="1"/>
      <c r="KWH818" s="1"/>
      <c r="KWI818" s="1"/>
      <c r="KWJ818" s="1"/>
      <c r="KWK818" s="1"/>
      <c r="KWL818" s="1"/>
      <c r="KWM818" s="1"/>
      <c r="KWN818" s="1"/>
      <c r="KWO818" s="1"/>
      <c r="KWP818" s="1"/>
      <c r="KWQ818" s="1"/>
      <c r="KWR818" s="1"/>
      <c r="KWS818" s="1"/>
      <c r="KWT818" s="1"/>
      <c r="KWU818" s="1"/>
      <c r="KWV818" s="1"/>
      <c r="KWW818" s="1"/>
      <c r="KWX818" s="1"/>
      <c r="KWY818" s="1"/>
      <c r="KWZ818" s="1"/>
      <c r="KXA818" s="1"/>
      <c r="KXB818" s="1"/>
      <c r="KXC818" s="1"/>
      <c r="KXD818" s="1"/>
      <c r="KXE818" s="1"/>
      <c r="KXF818" s="1"/>
      <c r="KXG818" s="1"/>
      <c r="KXH818" s="1"/>
      <c r="KXI818" s="1"/>
      <c r="KXJ818" s="1"/>
      <c r="KXK818" s="1"/>
      <c r="KXL818" s="1"/>
      <c r="KXM818" s="1"/>
      <c r="KXN818" s="1"/>
      <c r="KXO818" s="1"/>
      <c r="KXP818" s="1"/>
      <c r="KXQ818" s="1"/>
      <c r="KXR818" s="1"/>
      <c r="KXS818" s="1"/>
      <c r="KXT818" s="1"/>
      <c r="KXU818" s="1"/>
      <c r="KXV818" s="1"/>
      <c r="KXW818" s="1"/>
      <c r="KXX818" s="1"/>
      <c r="KXY818" s="1"/>
      <c r="KXZ818" s="1"/>
      <c r="KYA818" s="1"/>
      <c r="KYB818" s="1"/>
      <c r="KYC818" s="1"/>
      <c r="KYD818" s="1"/>
      <c r="KYE818" s="1"/>
      <c r="KYF818" s="1"/>
      <c r="KYG818" s="1"/>
      <c r="KYH818" s="1"/>
      <c r="KYI818" s="1"/>
      <c r="KYJ818" s="1"/>
      <c r="KYK818" s="1"/>
      <c r="KYL818" s="1"/>
      <c r="KYM818" s="1"/>
      <c r="KYN818" s="1"/>
      <c r="KYO818" s="1"/>
      <c r="KYP818" s="1"/>
      <c r="KYQ818" s="1"/>
      <c r="KYR818" s="1"/>
      <c r="KYS818" s="1"/>
      <c r="KYT818" s="1"/>
      <c r="KYU818" s="1"/>
      <c r="KYV818" s="1"/>
      <c r="KYW818" s="1"/>
      <c r="KYX818" s="1"/>
      <c r="KYY818" s="1"/>
      <c r="KYZ818" s="1"/>
      <c r="KZA818" s="1"/>
      <c r="KZB818" s="1"/>
      <c r="KZC818" s="1"/>
      <c r="KZD818" s="1"/>
      <c r="KZE818" s="1"/>
      <c r="KZF818" s="1"/>
      <c r="KZG818" s="1"/>
      <c r="KZH818" s="1"/>
      <c r="KZI818" s="1"/>
      <c r="KZJ818" s="1"/>
      <c r="KZK818" s="1"/>
      <c r="KZL818" s="1"/>
      <c r="KZM818" s="1"/>
      <c r="KZN818" s="1"/>
      <c r="KZO818" s="1"/>
      <c r="KZP818" s="1"/>
      <c r="KZQ818" s="1"/>
      <c r="KZR818" s="1"/>
      <c r="KZS818" s="1"/>
      <c r="KZT818" s="1"/>
      <c r="KZU818" s="1"/>
      <c r="KZV818" s="1"/>
      <c r="KZW818" s="1"/>
      <c r="KZX818" s="1"/>
      <c r="KZY818" s="1"/>
      <c r="KZZ818" s="1"/>
      <c r="LAA818" s="1"/>
      <c r="LAB818" s="1"/>
      <c r="LAC818" s="1"/>
      <c r="LAD818" s="1"/>
      <c r="LAE818" s="1"/>
      <c r="LAF818" s="1"/>
      <c r="LAG818" s="1"/>
      <c r="LAH818" s="1"/>
      <c r="LAI818" s="1"/>
      <c r="LAJ818" s="1"/>
      <c r="LAK818" s="1"/>
      <c r="LAL818" s="1"/>
      <c r="LAM818" s="1"/>
      <c r="LAN818" s="1"/>
      <c r="LAO818" s="1"/>
      <c r="LAP818" s="1"/>
      <c r="LAQ818" s="1"/>
      <c r="LAR818" s="1"/>
      <c r="LAS818" s="1"/>
      <c r="LAT818" s="1"/>
      <c r="LAU818" s="1"/>
      <c r="LAV818" s="1"/>
      <c r="LAW818" s="1"/>
      <c r="LAX818" s="1"/>
      <c r="LAY818" s="1"/>
      <c r="LAZ818" s="1"/>
      <c r="LBA818" s="1"/>
      <c r="LBB818" s="1"/>
      <c r="LBC818" s="1"/>
      <c r="LBD818" s="1"/>
      <c r="LBE818" s="1"/>
      <c r="LBF818" s="1"/>
      <c r="LBG818" s="1"/>
      <c r="LBH818" s="1"/>
      <c r="LBI818" s="1"/>
      <c r="LBJ818" s="1"/>
      <c r="LBK818" s="1"/>
      <c r="LBL818" s="1"/>
      <c r="LBM818" s="1"/>
      <c r="LBN818" s="1"/>
      <c r="LBO818" s="1"/>
      <c r="LBP818" s="1"/>
      <c r="LBQ818" s="1"/>
      <c r="LBR818" s="1"/>
      <c r="LBS818" s="1"/>
      <c r="LBT818" s="1"/>
      <c r="LBU818" s="1"/>
      <c r="LBV818" s="1"/>
      <c r="LBW818" s="1"/>
      <c r="LBX818" s="1"/>
      <c r="LBY818" s="1"/>
      <c r="LBZ818" s="1"/>
      <c r="LCA818" s="1"/>
      <c r="LCB818" s="1"/>
      <c r="LCC818" s="1"/>
      <c r="LCD818" s="1"/>
      <c r="LCE818" s="1"/>
      <c r="LCF818" s="1"/>
      <c r="LCG818" s="1"/>
      <c r="LCH818" s="1"/>
      <c r="LCI818" s="1"/>
      <c r="LCJ818" s="1"/>
      <c r="LCK818" s="1"/>
      <c r="LCL818" s="1"/>
      <c r="LCM818" s="1"/>
      <c r="LCN818" s="1"/>
      <c r="LCO818" s="1"/>
      <c r="LCP818" s="1"/>
      <c r="LCQ818" s="1"/>
      <c r="LCR818" s="1"/>
      <c r="LCS818" s="1"/>
      <c r="LCT818" s="1"/>
      <c r="LCU818" s="1"/>
      <c r="LCV818" s="1"/>
      <c r="LCW818" s="1"/>
      <c r="LCX818" s="1"/>
      <c r="LCY818" s="1"/>
      <c r="LCZ818" s="1"/>
      <c r="LDA818" s="1"/>
      <c r="LDB818" s="1"/>
      <c r="LDC818" s="1"/>
      <c r="LDD818" s="1"/>
      <c r="LDE818" s="1"/>
      <c r="LDF818" s="1"/>
      <c r="LDG818" s="1"/>
      <c r="LDH818" s="1"/>
      <c r="LDI818" s="1"/>
      <c r="LDJ818" s="1"/>
      <c r="LDK818" s="1"/>
      <c r="LDL818" s="1"/>
      <c r="LDM818" s="1"/>
      <c r="LDN818" s="1"/>
      <c r="LDO818" s="1"/>
      <c r="LDP818" s="1"/>
      <c r="LDQ818" s="1"/>
      <c r="LDR818" s="1"/>
      <c r="LDS818" s="1"/>
      <c r="LDT818" s="1"/>
      <c r="LDU818" s="1"/>
      <c r="LDV818" s="1"/>
      <c r="LDW818" s="1"/>
      <c r="LDX818" s="1"/>
      <c r="LDY818" s="1"/>
      <c r="LDZ818" s="1"/>
      <c r="LEA818" s="1"/>
      <c r="LEB818" s="1"/>
      <c r="LEC818" s="1"/>
      <c r="LED818" s="1"/>
      <c r="LEE818" s="1"/>
      <c r="LEF818" s="1"/>
      <c r="LEG818" s="1"/>
      <c r="LEH818" s="1"/>
      <c r="LEI818" s="1"/>
      <c r="LEJ818" s="1"/>
      <c r="LEK818" s="1"/>
      <c r="LEL818" s="1"/>
      <c r="LEM818" s="1"/>
      <c r="LEN818" s="1"/>
      <c r="LEO818" s="1"/>
      <c r="LEP818" s="1"/>
      <c r="LEQ818" s="1"/>
      <c r="LER818" s="1"/>
      <c r="LES818" s="1"/>
      <c r="LET818" s="1"/>
      <c r="LEU818" s="1"/>
      <c r="LEV818" s="1"/>
      <c r="LEW818" s="1"/>
      <c r="LEX818" s="1"/>
      <c r="LEY818" s="1"/>
      <c r="LEZ818" s="1"/>
      <c r="LFA818" s="1"/>
      <c r="LFB818" s="1"/>
      <c r="LFC818" s="1"/>
      <c r="LFD818" s="1"/>
      <c r="LFE818" s="1"/>
      <c r="LFF818" s="1"/>
      <c r="LFG818" s="1"/>
      <c r="LFH818" s="1"/>
      <c r="LFI818" s="1"/>
      <c r="LFJ818" s="1"/>
      <c r="LFK818" s="1"/>
      <c r="LFL818" s="1"/>
      <c r="LFM818" s="1"/>
      <c r="LFN818" s="1"/>
      <c r="LFO818" s="1"/>
      <c r="LFP818" s="1"/>
      <c r="LFQ818" s="1"/>
      <c r="LFR818" s="1"/>
      <c r="LFS818" s="1"/>
      <c r="LFT818" s="1"/>
      <c r="LFU818" s="1"/>
      <c r="LFV818" s="1"/>
      <c r="LFW818" s="1"/>
      <c r="LFX818" s="1"/>
      <c r="LFY818" s="1"/>
      <c r="LFZ818" s="1"/>
      <c r="LGA818" s="1"/>
      <c r="LGB818" s="1"/>
      <c r="LGC818" s="1"/>
      <c r="LGD818" s="1"/>
      <c r="LGE818" s="1"/>
      <c r="LGF818" s="1"/>
      <c r="LGG818" s="1"/>
      <c r="LGH818" s="1"/>
      <c r="LGI818" s="1"/>
      <c r="LGJ818" s="1"/>
      <c r="LGK818" s="1"/>
      <c r="LGL818" s="1"/>
      <c r="LGM818" s="1"/>
      <c r="LGN818" s="1"/>
      <c r="LGO818" s="1"/>
      <c r="LGP818" s="1"/>
      <c r="LGQ818" s="1"/>
      <c r="LGR818" s="1"/>
      <c r="LGS818" s="1"/>
      <c r="LGT818" s="1"/>
      <c r="LGU818" s="1"/>
      <c r="LGV818" s="1"/>
      <c r="LGW818" s="1"/>
      <c r="LGX818" s="1"/>
      <c r="LGY818" s="1"/>
      <c r="LGZ818" s="1"/>
      <c r="LHA818" s="1"/>
      <c r="LHB818" s="1"/>
      <c r="LHC818" s="1"/>
      <c r="LHD818" s="1"/>
      <c r="LHE818" s="1"/>
      <c r="LHF818" s="1"/>
      <c r="LHG818" s="1"/>
      <c r="LHH818" s="1"/>
      <c r="LHI818" s="1"/>
      <c r="LHJ818" s="1"/>
      <c r="LHK818" s="1"/>
      <c r="LHL818" s="1"/>
      <c r="LHM818" s="1"/>
      <c r="LHN818" s="1"/>
      <c r="LHO818" s="1"/>
      <c r="LHP818" s="1"/>
      <c r="LHQ818" s="1"/>
      <c r="LHR818" s="1"/>
      <c r="LHS818" s="1"/>
      <c r="LHT818" s="1"/>
      <c r="LHU818" s="1"/>
      <c r="LHV818" s="1"/>
      <c r="LHW818" s="1"/>
      <c r="LHX818" s="1"/>
      <c r="LHY818" s="1"/>
      <c r="LHZ818" s="1"/>
      <c r="LIA818" s="1"/>
      <c r="LIB818" s="1"/>
      <c r="LIC818" s="1"/>
      <c r="LID818" s="1"/>
      <c r="LIE818" s="1"/>
      <c r="LIF818" s="1"/>
      <c r="LIG818" s="1"/>
      <c r="LIH818" s="1"/>
      <c r="LII818" s="1"/>
      <c r="LIJ818" s="1"/>
      <c r="LIK818" s="1"/>
      <c r="LIL818" s="1"/>
      <c r="LIM818" s="1"/>
      <c r="LIN818" s="1"/>
      <c r="LIO818" s="1"/>
      <c r="LIP818" s="1"/>
      <c r="LIQ818" s="1"/>
      <c r="LIR818" s="1"/>
      <c r="LIS818" s="1"/>
      <c r="LIT818" s="1"/>
      <c r="LIU818" s="1"/>
      <c r="LIV818" s="1"/>
      <c r="LIW818" s="1"/>
      <c r="LIX818" s="1"/>
      <c r="LIY818" s="1"/>
      <c r="LIZ818" s="1"/>
      <c r="LJA818" s="1"/>
      <c r="LJB818" s="1"/>
      <c r="LJC818" s="1"/>
      <c r="LJD818" s="1"/>
      <c r="LJE818" s="1"/>
      <c r="LJF818" s="1"/>
      <c r="LJG818" s="1"/>
      <c r="LJH818" s="1"/>
      <c r="LJI818" s="1"/>
      <c r="LJJ818" s="1"/>
      <c r="LJK818" s="1"/>
      <c r="LJL818" s="1"/>
      <c r="LJM818" s="1"/>
      <c r="LJN818" s="1"/>
      <c r="LJO818" s="1"/>
      <c r="LJP818" s="1"/>
      <c r="LJQ818" s="1"/>
      <c r="LJR818" s="1"/>
      <c r="LJS818" s="1"/>
      <c r="LJT818" s="1"/>
      <c r="LJU818" s="1"/>
      <c r="LJV818" s="1"/>
      <c r="LJW818" s="1"/>
      <c r="LJX818" s="1"/>
      <c r="LJY818" s="1"/>
      <c r="LJZ818" s="1"/>
      <c r="LKA818" s="1"/>
      <c r="LKB818" s="1"/>
      <c r="LKC818" s="1"/>
      <c r="LKD818" s="1"/>
      <c r="LKE818" s="1"/>
      <c r="LKF818" s="1"/>
      <c r="LKG818" s="1"/>
      <c r="LKH818" s="1"/>
      <c r="LKI818" s="1"/>
      <c r="LKJ818" s="1"/>
      <c r="LKK818" s="1"/>
      <c r="LKL818" s="1"/>
      <c r="LKM818" s="1"/>
      <c r="LKN818" s="1"/>
      <c r="LKO818" s="1"/>
      <c r="LKP818" s="1"/>
      <c r="LKQ818" s="1"/>
      <c r="LKR818" s="1"/>
      <c r="LKS818" s="1"/>
      <c r="LKT818" s="1"/>
      <c r="LKU818" s="1"/>
      <c r="LKV818" s="1"/>
      <c r="LKW818" s="1"/>
      <c r="LKX818" s="1"/>
      <c r="LKY818" s="1"/>
      <c r="LKZ818" s="1"/>
      <c r="LLA818" s="1"/>
      <c r="LLB818" s="1"/>
      <c r="LLC818" s="1"/>
      <c r="LLD818" s="1"/>
      <c r="LLE818" s="1"/>
      <c r="LLF818" s="1"/>
      <c r="LLG818" s="1"/>
      <c r="LLH818" s="1"/>
      <c r="LLI818" s="1"/>
      <c r="LLJ818" s="1"/>
      <c r="LLK818" s="1"/>
      <c r="LLL818" s="1"/>
      <c r="LLM818" s="1"/>
      <c r="LLN818" s="1"/>
      <c r="LLO818" s="1"/>
      <c r="LLP818" s="1"/>
      <c r="LLQ818" s="1"/>
      <c r="LLR818" s="1"/>
      <c r="LLS818" s="1"/>
      <c r="LLT818" s="1"/>
      <c r="LLU818" s="1"/>
      <c r="LLV818" s="1"/>
      <c r="LLW818" s="1"/>
      <c r="LLX818" s="1"/>
      <c r="LLY818" s="1"/>
      <c r="LLZ818" s="1"/>
      <c r="LMA818" s="1"/>
      <c r="LMB818" s="1"/>
      <c r="LMC818" s="1"/>
      <c r="LMD818" s="1"/>
      <c r="LME818" s="1"/>
      <c r="LMF818" s="1"/>
      <c r="LMG818" s="1"/>
      <c r="LMH818" s="1"/>
      <c r="LMI818" s="1"/>
      <c r="LMJ818" s="1"/>
      <c r="LMK818" s="1"/>
      <c r="LML818" s="1"/>
      <c r="LMM818" s="1"/>
      <c r="LMN818" s="1"/>
      <c r="LMO818" s="1"/>
      <c r="LMP818" s="1"/>
      <c r="LMQ818" s="1"/>
      <c r="LMR818" s="1"/>
      <c r="LMS818" s="1"/>
      <c r="LMT818" s="1"/>
      <c r="LMU818" s="1"/>
      <c r="LMV818" s="1"/>
      <c r="LMW818" s="1"/>
      <c r="LMX818" s="1"/>
      <c r="LMY818" s="1"/>
      <c r="LMZ818" s="1"/>
      <c r="LNA818" s="1"/>
      <c r="LNB818" s="1"/>
      <c r="LNC818" s="1"/>
      <c r="LND818" s="1"/>
      <c r="LNE818" s="1"/>
      <c r="LNF818" s="1"/>
      <c r="LNG818" s="1"/>
      <c r="LNH818" s="1"/>
      <c r="LNI818" s="1"/>
      <c r="LNJ818" s="1"/>
      <c r="LNK818" s="1"/>
      <c r="LNL818" s="1"/>
      <c r="LNM818" s="1"/>
      <c r="LNN818" s="1"/>
      <c r="LNO818" s="1"/>
      <c r="LNP818" s="1"/>
      <c r="LNQ818" s="1"/>
      <c r="LNR818" s="1"/>
      <c r="LNS818" s="1"/>
      <c r="LNT818" s="1"/>
      <c r="LNU818" s="1"/>
      <c r="LNV818" s="1"/>
      <c r="LNW818" s="1"/>
      <c r="LNX818" s="1"/>
      <c r="LNY818" s="1"/>
      <c r="LNZ818" s="1"/>
      <c r="LOA818" s="1"/>
      <c r="LOB818" s="1"/>
      <c r="LOC818" s="1"/>
      <c r="LOD818" s="1"/>
      <c r="LOE818" s="1"/>
      <c r="LOF818" s="1"/>
      <c r="LOG818" s="1"/>
      <c r="LOH818" s="1"/>
      <c r="LOI818" s="1"/>
      <c r="LOJ818" s="1"/>
      <c r="LOK818" s="1"/>
      <c r="LOL818" s="1"/>
      <c r="LOM818" s="1"/>
      <c r="LON818" s="1"/>
      <c r="LOO818" s="1"/>
      <c r="LOP818" s="1"/>
      <c r="LOQ818" s="1"/>
      <c r="LOR818" s="1"/>
      <c r="LOS818" s="1"/>
      <c r="LOT818" s="1"/>
      <c r="LOU818" s="1"/>
      <c r="LOV818" s="1"/>
      <c r="LOW818" s="1"/>
      <c r="LOX818" s="1"/>
      <c r="LOY818" s="1"/>
      <c r="LOZ818" s="1"/>
      <c r="LPA818" s="1"/>
      <c r="LPB818" s="1"/>
      <c r="LPC818" s="1"/>
      <c r="LPD818" s="1"/>
      <c r="LPE818" s="1"/>
      <c r="LPF818" s="1"/>
      <c r="LPG818" s="1"/>
      <c r="LPH818" s="1"/>
      <c r="LPI818" s="1"/>
      <c r="LPJ818" s="1"/>
      <c r="LPK818" s="1"/>
      <c r="LPL818" s="1"/>
      <c r="LPM818" s="1"/>
      <c r="LPN818" s="1"/>
      <c r="LPO818" s="1"/>
      <c r="LPP818" s="1"/>
      <c r="LPQ818" s="1"/>
      <c r="LPR818" s="1"/>
      <c r="LPS818" s="1"/>
      <c r="LPT818" s="1"/>
      <c r="LPU818" s="1"/>
      <c r="LPV818" s="1"/>
      <c r="LPW818" s="1"/>
      <c r="LPX818" s="1"/>
      <c r="LPY818" s="1"/>
      <c r="LPZ818" s="1"/>
      <c r="LQA818" s="1"/>
      <c r="LQB818" s="1"/>
      <c r="LQC818" s="1"/>
      <c r="LQD818" s="1"/>
      <c r="LQE818" s="1"/>
      <c r="LQF818" s="1"/>
      <c r="LQG818" s="1"/>
      <c r="LQH818" s="1"/>
      <c r="LQI818" s="1"/>
      <c r="LQJ818" s="1"/>
      <c r="LQK818" s="1"/>
      <c r="LQL818" s="1"/>
      <c r="LQM818" s="1"/>
      <c r="LQN818" s="1"/>
      <c r="LQO818" s="1"/>
      <c r="LQP818" s="1"/>
      <c r="LQQ818" s="1"/>
      <c r="LQR818" s="1"/>
      <c r="LQS818" s="1"/>
      <c r="LQT818" s="1"/>
      <c r="LQU818" s="1"/>
      <c r="LQV818" s="1"/>
      <c r="LQW818" s="1"/>
      <c r="LQX818" s="1"/>
      <c r="LQY818" s="1"/>
      <c r="LQZ818" s="1"/>
      <c r="LRA818" s="1"/>
      <c r="LRB818" s="1"/>
      <c r="LRC818" s="1"/>
      <c r="LRD818" s="1"/>
      <c r="LRE818" s="1"/>
      <c r="LRF818" s="1"/>
      <c r="LRG818" s="1"/>
      <c r="LRH818" s="1"/>
      <c r="LRI818" s="1"/>
      <c r="LRJ818" s="1"/>
      <c r="LRK818" s="1"/>
      <c r="LRL818" s="1"/>
      <c r="LRM818" s="1"/>
      <c r="LRN818" s="1"/>
      <c r="LRO818" s="1"/>
      <c r="LRP818" s="1"/>
      <c r="LRQ818" s="1"/>
      <c r="LRR818" s="1"/>
      <c r="LRS818" s="1"/>
      <c r="LRT818" s="1"/>
      <c r="LRU818" s="1"/>
      <c r="LRV818" s="1"/>
      <c r="LRW818" s="1"/>
      <c r="LRX818" s="1"/>
      <c r="LRY818" s="1"/>
      <c r="LRZ818" s="1"/>
      <c r="LSA818" s="1"/>
      <c r="LSB818" s="1"/>
      <c r="LSC818" s="1"/>
      <c r="LSD818" s="1"/>
      <c r="LSE818" s="1"/>
      <c r="LSF818" s="1"/>
      <c r="LSG818" s="1"/>
      <c r="LSH818" s="1"/>
      <c r="LSI818" s="1"/>
      <c r="LSJ818" s="1"/>
      <c r="LSK818" s="1"/>
      <c r="LSL818" s="1"/>
      <c r="LSM818" s="1"/>
      <c r="LSN818" s="1"/>
      <c r="LSO818" s="1"/>
      <c r="LSP818" s="1"/>
      <c r="LSQ818" s="1"/>
      <c r="LSR818" s="1"/>
      <c r="LSS818" s="1"/>
      <c r="LST818" s="1"/>
      <c r="LSU818" s="1"/>
      <c r="LSV818" s="1"/>
      <c r="LSW818" s="1"/>
      <c r="LSX818" s="1"/>
      <c r="LSY818" s="1"/>
      <c r="LSZ818" s="1"/>
      <c r="LTA818" s="1"/>
      <c r="LTB818" s="1"/>
      <c r="LTC818" s="1"/>
      <c r="LTD818" s="1"/>
      <c r="LTE818" s="1"/>
      <c r="LTF818" s="1"/>
      <c r="LTG818" s="1"/>
      <c r="LTH818" s="1"/>
      <c r="LTI818" s="1"/>
      <c r="LTJ818" s="1"/>
      <c r="LTK818" s="1"/>
      <c r="LTL818" s="1"/>
      <c r="LTM818" s="1"/>
      <c r="LTN818" s="1"/>
      <c r="LTO818" s="1"/>
      <c r="LTP818" s="1"/>
      <c r="LTQ818" s="1"/>
      <c r="LTR818" s="1"/>
      <c r="LTS818" s="1"/>
      <c r="LTT818" s="1"/>
      <c r="LTU818" s="1"/>
      <c r="LTV818" s="1"/>
      <c r="LTW818" s="1"/>
      <c r="LTX818" s="1"/>
      <c r="LTY818" s="1"/>
      <c r="LTZ818" s="1"/>
      <c r="LUA818" s="1"/>
      <c r="LUB818" s="1"/>
      <c r="LUC818" s="1"/>
      <c r="LUD818" s="1"/>
      <c r="LUE818" s="1"/>
      <c r="LUF818" s="1"/>
      <c r="LUG818" s="1"/>
      <c r="LUH818" s="1"/>
      <c r="LUI818" s="1"/>
      <c r="LUJ818" s="1"/>
      <c r="LUK818" s="1"/>
      <c r="LUL818" s="1"/>
      <c r="LUM818" s="1"/>
      <c r="LUN818" s="1"/>
      <c r="LUO818" s="1"/>
      <c r="LUP818" s="1"/>
      <c r="LUQ818" s="1"/>
      <c r="LUR818" s="1"/>
      <c r="LUS818" s="1"/>
      <c r="LUT818" s="1"/>
      <c r="LUU818" s="1"/>
      <c r="LUV818" s="1"/>
      <c r="LUW818" s="1"/>
      <c r="LUX818" s="1"/>
      <c r="LUY818" s="1"/>
      <c r="LUZ818" s="1"/>
      <c r="LVA818" s="1"/>
      <c r="LVB818" s="1"/>
      <c r="LVC818" s="1"/>
      <c r="LVD818" s="1"/>
      <c r="LVE818" s="1"/>
      <c r="LVF818" s="1"/>
      <c r="LVG818" s="1"/>
      <c r="LVH818" s="1"/>
      <c r="LVI818" s="1"/>
      <c r="LVJ818" s="1"/>
      <c r="LVK818" s="1"/>
      <c r="LVL818" s="1"/>
      <c r="LVM818" s="1"/>
      <c r="LVN818" s="1"/>
      <c r="LVO818" s="1"/>
      <c r="LVP818" s="1"/>
      <c r="LVQ818" s="1"/>
      <c r="LVR818" s="1"/>
      <c r="LVS818" s="1"/>
      <c r="LVT818" s="1"/>
      <c r="LVU818" s="1"/>
      <c r="LVV818" s="1"/>
      <c r="LVW818" s="1"/>
      <c r="LVX818" s="1"/>
      <c r="LVY818" s="1"/>
      <c r="LVZ818" s="1"/>
      <c r="LWA818" s="1"/>
      <c r="LWB818" s="1"/>
      <c r="LWC818" s="1"/>
      <c r="LWD818" s="1"/>
      <c r="LWE818" s="1"/>
      <c r="LWF818" s="1"/>
      <c r="LWG818" s="1"/>
      <c r="LWH818" s="1"/>
      <c r="LWI818" s="1"/>
      <c r="LWJ818" s="1"/>
      <c r="LWK818" s="1"/>
      <c r="LWL818" s="1"/>
      <c r="LWM818" s="1"/>
      <c r="LWN818" s="1"/>
      <c r="LWO818" s="1"/>
      <c r="LWP818" s="1"/>
      <c r="LWQ818" s="1"/>
      <c r="LWR818" s="1"/>
      <c r="LWS818" s="1"/>
      <c r="LWT818" s="1"/>
      <c r="LWU818" s="1"/>
      <c r="LWV818" s="1"/>
      <c r="LWW818" s="1"/>
      <c r="LWX818" s="1"/>
      <c r="LWY818" s="1"/>
      <c r="LWZ818" s="1"/>
      <c r="LXA818" s="1"/>
      <c r="LXB818" s="1"/>
      <c r="LXC818" s="1"/>
      <c r="LXD818" s="1"/>
      <c r="LXE818" s="1"/>
      <c r="LXF818" s="1"/>
      <c r="LXG818" s="1"/>
      <c r="LXH818" s="1"/>
      <c r="LXI818" s="1"/>
      <c r="LXJ818" s="1"/>
      <c r="LXK818" s="1"/>
      <c r="LXL818" s="1"/>
      <c r="LXM818" s="1"/>
      <c r="LXN818" s="1"/>
      <c r="LXO818" s="1"/>
      <c r="LXP818" s="1"/>
      <c r="LXQ818" s="1"/>
      <c r="LXR818" s="1"/>
      <c r="LXS818" s="1"/>
      <c r="LXT818" s="1"/>
      <c r="LXU818" s="1"/>
      <c r="LXV818" s="1"/>
      <c r="LXW818" s="1"/>
      <c r="LXX818" s="1"/>
      <c r="LXY818" s="1"/>
      <c r="LXZ818" s="1"/>
      <c r="LYA818" s="1"/>
      <c r="LYB818" s="1"/>
      <c r="LYC818" s="1"/>
      <c r="LYD818" s="1"/>
      <c r="LYE818" s="1"/>
      <c r="LYF818" s="1"/>
      <c r="LYG818" s="1"/>
      <c r="LYH818" s="1"/>
      <c r="LYI818" s="1"/>
      <c r="LYJ818" s="1"/>
      <c r="LYK818" s="1"/>
      <c r="LYL818" s="1"/>
      <c r="LYM818" s="1"/>
      <c r="LYN818" s="1"/>
      <c r="LYO818" s="1"/>
      <c r="LYP818" s="1"/>
      <c r="LYQ818" s="1"/>
      <c r="LYR818" s="1"/>
      <c r="LYS818" s="1"/>
      <c r="LYT818" s="1"/>
      <c r="LYU818" s="1"/>
      <c r="LYV818" s="1"/>
      <c r="LYW818" s="1"/>
      <c r="LYX818" s="1"/>
      <c r="LYY818" s="1"/>
      <c r="LYZ818" s="1"/>
      <c r="LZA818" s="1"/>
      <c r="LZB818" s="1"/>
      <c r="LZC818" s="1"/>
      <c r="LZD818" s="1"/>
      <c r="LZE818" s="1"/>
      <c r="LZF818" s="1"/>
      <c r="LZG818" s="1"/>
      <c r="LZH818" s="1"/>
      <c r="LZI818" s="1"/>
      <c r="LZJ818" s="1"/>
      <c r="LZK818" s="1"/>
      <c r="LZL818" s="1"/>
      <c r="LZM818" s="1"/>
      <c r="LZN818" s="1"/>
      <c r="LZO818" s="1"/>
      <c r="LZP818" s="1"/>
      <c r="LZQ818" s="1"/>
      <c r="LZR818" s="1"/>
      <c r="LZS818" s="1"/>
      <c r="LZT818" s="1"/>
      <c r="LZU818" s="1"/>
      <c r="LZV818" s="1"/>
      <c r="LZW818" s="1"/>
      <c r="LZX818" s="1"/>
      <c r="LZY818" s="1"/>
      <c r="LZZ818" s="1"/>
      <c r="MAA818" s="1"/>
      <c r="MAB818" s="1"/>
      <c r="MAC818" s="1"/>
      <c r="MAD818" s="1"/>
      <c r="MAE818" s="1"/>
      <c r="MAF818" s="1"/>
      <c r="MAG818" s="1"/>
      <c r="MAH818" s="1"/>
      <c r="MAI818" s="1"/>
      <c r="MAJ818" s="1"/>
      <c r="MAK818" s="1"/>
      <c r="MAL818" s="1"/>
      <c r="MAM818" s="1"/>
      <c r="MAN818" s="1"/>
      <c r="MAO818" s="1"/>
      <c r="MAP818" s="1"/>
      <c r="MAQ818" s="1"/>
      <c r="MAR818" s="1"/>
      <c r="MAS818" s="1"/>
      <c r="MAT818" s="1"/>
      <c r="MAU818" s="1"/>
      <c r="MAV818" s="1"/>
      <c r="MAW818" s="1"/>
      <c r="MAX818" s="1"/>
      <c r="MAY818" s="1"/>
      <c r="MAZ818" s="1"/>
      <c r="MBA818" s="1"/>
      <c r="MBB818" s="1"/>
      <c r="MBC818" s="1"/>
      <c r="MBD818" s="1"/>
      <c r="MBE818" s="1"/>
      <c r="MBF818" s="1"/>
      <c r="MBG818" s="1"/>
      <c r="MBH818" s="1"/>
      <c r="MBI818" s="1"/>
      <c r="MBJ818" s="1"/>
      <c r="MBK818" s="1"/>
      <c r="MBL818" s="1"/>
      <c r="MBM818" s="1"/>
      <c r="MBN818" s="1"/>
      <c r="MBO818" s="1"/>
      <c r="MBP818" s="1"/>
      <c r="MBQ818" s="1"/>
      <c r="MBR818" s="1"/>
      <c r="MBS818" s="1"/>
      <c r="MBT818" s="1"/>
      <c r="MBU818" s="1"/>
      <c r="MBV818" s="1"/>
      <c r="MBW818" s="1"/>
      <c r="MBX818" s="1"/>
      <c r="MBY818" s="1"/>
      <c r="MBZ818" s="1"/>
      <c r="MCA818" s="1"/>
      <c r="MCB818" s="1"/>
      <c r="MCC818" s="1"/>
      <c r="MCD818" s="1"/>
      <c r="MCE818" s="1"/>
      <c r="MCF818" s="1"/>
      <c r="MCG818" s="1"/>
      <c r="MCH818" s="1"/>
      <c r="MCI818" s="1"/>
      <c r="MCJ818" s="1"/>
      <c r="MCK818" s="1"/>
      <c r="MCL818" s="1"/>
      <c r="MCM818" s="1"/>
      <c r="MCN818" s="1"/>
      <c r="MCO818" s="1"/>
      <c r="MCP818" s="1"/>
      <c r="MCQ818" s="1"/>
      <c r="MCR818" s="1"/>
      <c r="MCS818" s="1"/>
      <c r="MCT818" s="1"/>
      <c r="MCU818" s="1"/>
      <c r="MCV818" s="1"/>
      <c r="MCW818" s="1"/>
      <c r="MCX818" s="1"/>
      <c r="MCY818" s="1"/>
      <c r="MCZ818" s="1"/>
      <c r="MDA818" s="1"/>
      <c r="MDB818" s="1"/>
      <c r="MDC818" s="1"/>
      <c r="MDD818" s="1"/>
      <c r="MDE818" s="1"/>
      <c r="MDF818" s="1"/>
      <c r="MDG818" s="1"/>
      <c r="MDH818" s="1"/>
      <c r="MDI818" s="1"/>
      <c r="MDJ818" s="1"/>
      <c r="MDK818" s="1"/>
      <c r="MDL818" s="1"/>
      <c r="MDM818" s="1"/>
      <c r="MDN818" s="1"/>
      <c r="MDO818" s="1"/>
      <c r="MDP818" s="1"/>
      <c r="MDQ818" s="1"/>
      <c r="MDR818" s="1"/>
      <c r="MDS818" s="1"/>
      <c r="MDT818" s="1"/>
      <c r="MDU818" s="1"/>
      <c r="MDV818" s="1"/>
      <c r="MDW818" s="1"/>
      <c r="MDX818" s="1"/>
      <c r="MDY818" s="1"/>
      <c r="MDZ818" s="1"/>
      <c r="MEA818" s="1"/>
      <c r="MEB818" s="1"/>
      <c r="MEC818" s="1"/>
      <c r="MED818" s="1"/>
      <c r="MEE818" s="1"/>
      <c r="MEF818" s="1"/>
      <c r="MEG818" s="1"/>
      <c r="MEH818" s="1"/>
      <c r="MEI818" s="1"/>
      <c r="MEJ818" s="1"/>
      <c r="MEK818" s="1"/>
      <c r="MEL818" s="1"/>
      <c r="MEM818" s="1"/>
      <c r="MEN818" s="1"/>
      <c r="MEO818" s="1"/>
      <c r="MEP818" s="1"/>
      <c r="MEQ818" s="1"/>
      <c r="MER818" s="1"/>
      <c r="MES818" s="1"/>
      <c r="MET818" s="1"/>
      <c r="MEU818" s="1"/>
      <c r="MEV818" s="1"/>
      <c r="MEW818" s="1"/>
      <c r="MEX818" s="1"/>
      <c r="MEY818" s="1"/>
      <c r="MEZ818" s="1"/>
      <c r="MFA818" s="1"/>
      <c r="MFB818" s="1"/>
      <c r="MFC818" s="1"/>
      <c r="MFD818" s="1"/>
      <c r="MFE818" s="1"/>
      <c r="MFF818" s="1"/>
      <c r="MFG818" s="1"/>
      <c r="MFH818" s="1"/>
      <c r="MFI818" s="1"/>
      <c r="MFJ818" s="1"/>
      <c r="MFK818" s="1"/>
      <c r="MFL818" s="1"/>
      <c r="MFM818" s="1"/>
      <c r="MFN818" s="1"/>
      <c r="MFO818" s="1"/>
      <c r="MFP818" s="1"/>
      <c r="MFQ818" s="1"/>
      <c r="MFR818" s="1"/>
      <c r="MFS818" s="1"/>
      <c r="MFT818" s="1"/>
      <c r="MFU818" s="1"/>
      <c r="MFV818" s="1"/>
      <c r="MFW818" s="1"/>
      <c r="MFX818" s="1"/>
      <c r="MFY818" s="1"/>
      <c r="MFZ818" s="1"/>
      <c r="MGA818" s="1"/>
      <c r="MGB818" s="1"/>
      <c r="MGC818" s="1"/>
      <c r="MGD818" s="1"/>
      <c r="MGE818" s="1"/>
      <c r="MGF818" s="1"/>
      <c r="MGG818" s="1"/>
      <c r="MGH818" s="1"/>
      <c r="MGI818" s="1"/>
      <c r="MGJ818" s="1"/>
      <c r="MGK818" s="1"/>
      <c r="MGL818" s="1"/>
      <c r="MGM818" s="1"/>
      <c r="MGN818" s="1"/>
      <c r="MGO818" s="1"/>
      <c r="MGP818" s="1"/>
      <c r="MGQ818" s="1"/>
      <c r="MGR818" s="1"/>
      <c r="MGS818" s="1"/>
      <c r="MGT818" s="1"/>
      <c r="MGU818" s="1"/>
      <c r="MGV818" s="1"/>
      <c r="MGW818" s="1"/>
      <c r="MGX818" s="1"/>
      <c r="MGY818" s="1"/>
      <c r="MGZ818" s="1"/>
      <c r="MHA818" s="1"/>
      <c r="MHB818" s="1"/>
      <c r="MHC818" s="1"/>
      <c r="MHD818" s="1"/>
      <c r="MHE818" s="1"/>
      <c r="MHF818" s="1"/>
      <c r="MHG818" s="1"/>
      <c r="MHH818" s="1"/>
      <c r="MHI818" s="1"/>
      <c r="MHJ818" s="1"/>
      <c r="MHK818" s="1"/>
      <c r="MHL818" s="1"/>
      <c r="MHM818" s="1"/>
      <c r="MHN818" s="1"/>
      <c r="MHO818" s="1"/>
      <c r="MHP818" s="1"/>
      <c r="MHQ818" s="1"/>
      <c r="MHR818" s="1"/>
      <c r="MHS818" s="1"/>
      <c r="MHT818" s="1"/>
      <c r="MHU818" s="1"/>
      <c r="MHV818" s="1"/>
      <c r="MHW818" s="1"/>
      <c r="MHX818" s="1"/>
      <c r="MHY818" s="1"/>
      <c r="MHZ818" s="1"/>
      <c r="MIA818" s="1"/>
      <c r="MIB818" s="1"/>
      <c r="MIC818" s="1"/>
      <c r="MID818" s="1"/>
      <c r="MIE818" s="1"/>
      <c r="MIF818" s="1"/>
      <c r="MIG818" s="1"/>
      <c r="MIH818" s="1"/>
      <c r="MII818" s="1"/>
      <c r="MIJ818" s="1"/>
      <c r="MIK818" s="1"/>
      <c r="MIL818" s="1"/>
      <c r="MIM818" s="1"/>
      <c r="MIN818" s="1"/>
      <c r="MIO818" s="1"/>
      <c r="MIP818" s="1"/>
      <c r="MIQ818" s="1"/>
      <c r="MIR818" s="1"/>
      <c r="MIS818" s="1"/>
      <c r="MIT818" s="1"/>
      <c r="MIU818" s="1"/>
      <c r="MIV818" s="1"/>
      <c r="MIW818" s="1"/>
      <c r="MIX818" s="1"/>
      <c r="MIY818" s="1"/>
      <c r="MIZ818" s="1"/>
      <c r="MJA818" s="1"/>
      <c r="MJB818" s="1"/>
      <c r="MJC818" s="1"/>
      <c r="MJD818" s="1"/>
      <c r="MJE818" s="1"/>
      <c r="MJF818" s="1"/>
      <c r="MJG818" s="1"/>
      <c r="MJH818" s="1"/>
      <c r="MJI818" s="1"/>
      <c r="MJJ818" s="1"/>
      <c r="MJK818" s="1"/>
      <c r="MJL818" s="1"/>
      <c r="MJM818" s="1"/>
      <c r="MJN818" s="1"/>
      <c r="MJO818" s="1"/>
      <c r="MJP818" s="1"/>
      <c r="MJQ818" s="1"/>
      <c r="MJR818" s="1"/>
      <c r="MJS818" s="1"/>
      <c r="MJT818" s="1"/>
      <c r="MJU818" s="1"/>
      <c r="MJV818" s="1"/>
      <c r="MJW818" s="1"/>
      <c r="MJX818" s="1"/>
      <c r="MJY818" s="1"/>
      <c r="MJZ818" s="1"/>
      <c r="MKA818" s="1"/>
      <c r="MKB818" s="1"/>
      <c r="MKC818" s="1"/>
      <c r="MKD818" s="1"/>
      <c r="MKE818" s="1"/>
      <c r="MKF818" s="1"/>
      <c r="MKG818" s="1"/>
      <c r="MKH818" s="1"/>
      <c r="MKI818" s="1"/>
      <c r="MKJ818" s="1"/>
      <c r="MKK818" s="1"/>
      <c r="MKL818" s="1"/>
      <c r="MKM818" s="1"/>
      <c r="MKN818" s="1"/>
      <c r="MKO818" s="1"/>
      <c r="MKP818" s="1"/>
      <c r="MKQ818" s="1"/>
      <c r="MKR818" s="1"/>
      <c r="MKS818" s="1"/>
      <c r="MKT818" s="1"/>
      <c r="MKU818" s="1"/>
      <c r="MKV818" s="1"/>
      <c r="MKW818" s="1"/>
      <c r="MKX818" s="1"/>
      <c r="MKY818" s="1"/>
      <c r="MKZ818" s="1"/>
      <c r="MLA818" s="1"/>
      <c r="MLB818" s="1"/>
      <c r="MLC818" s="1"/>
      <c r="MLD818" s="1"/>
      <c r="MLE818" s="1"/>
      <c r="MLF818" s="1"/>
      <c r="MLG818" s="1"/>
      <c r="MLH818" s="1"/>
      <c r="MLI818" s="1"/>
      <c r="MLJ818" s="1"/>
      <c r="MLK818" s="1"/>
      <c r="MLL818" s="1"/>
      <c r="MLM818" s="1"/>
      <c r="MLN818" s="1"/>
      <c r="MLO818" s="1"/>
      <c r="MLP818" s="1"/>
      <c r="MLQ818" s="1"/>
      <c r="MLR818" s="1"/>
      <c r="MLS818" s="1"/>
      <c r="MLT818" s="1"/>
      <c r="MLU818" s="1"/>
      <c r="MLV818" s="1"/>
      <c r="MLW818" s="1"/>
      <c r="MLX818" s="1"/>
      <c r="MLY818" s="1"/>
      <c r="MLZ818" s="1"/>
      <c r="MMA818" s="1"/>
      <c r="MMB818" s="1"/>
      <c r="MMC818" s="1"/>
      <c r="MMD818" s="1"/>
      <c r="MME818" s="1"/>
      <c r="MMF818" s="1"/>
      <c r="MMG818" s="1"/>
      <c r="MMH818" s="1"/>
      <c r="MMI818" s="1"/>
      <c r="MMJ818" s="1"/>
      <c r="MMK818" s="1"/>
      <c r="MML818" s="1"/>
      <c r="MMM818" s="1"/>
      <c r="MMN818" s="1"/>
      <c r="MMO818" s="1"/>
      <c r="MMP818" s="1"/>
      <c r="MMQ818" s="1"/>
      <c r="MMR818" s="1"/>
      <c r="MMS818" s="1"/>
      <c r="MMT818" s="1"/>
      <c r="MMU818" s="1"/>
      <c r="MMV818" s="1"/>
      <c r="MMW818" s="1"/>
      <c r="MMX818" s="1"/>
      <c r="MMY818" s="1"/>
      <c r="MMZ818" s="1"/>
      <c r="MNA818" s="1"/>
      <c r="MNB818" s="1"/>
      <c r="MNC818" s="1"/>
      <c r="MND818" s="1"/>
      <c r="MNE818" s="1"/>
      <c r="MNF818" s="1"/>
      <c r="MNG818" s="1"/>
      <c r="MNH818" s="1"/>
      <c r="MNI818" s="1"/>
      <c r="MNJ818" s="1"/>
      <c r="MNK818" s="1"/>
      <c r="MNL818" s="1"/>
      <c r="MNM818" s="1"/>
      <c r="MNN818" s="1"/>
      <c r="MNO818" s="1"/>
      <c r="MNP818" s="1"/>
      <c r="MNQ818" s="1"/>
      <c r="MNR818" s="1"/>
      <c r="MNS818" s="1"/>
      <c r="MNT818" s="1"/>
      <c r="MNU818" s="1"/>
      <c r="MNV818" s="1"/>
      <c r="MNW818" s="1"/>
      <c r="MNX818" s="1"/>
      <c r="MNY818" s="1"/>
      <c r="MNZ818" s="1"/>
      <c r="MOA818" s="1"/>
      <c r="MOB818" s="1"/>
      <c r="MOC818" s="1"/>
      <c r="MOD818" s="1"/>
      <c r="MOE818" s="1"/>
      <c r="MOF818" s="1"/>
      <c r="MOG818" s="1"/>
      <c r="MOH818" s="1"/>
      <c r="MOI818" s="1"/>
      <c r="MOJ818" s="1"/>
      <c r="MOK818" s="1"/>
      <c r="MOL818" s="1"/>
      <c r="MOM818" s="1"/>
      <c r="MON818" s="1"/>
      <c r="MOO818" s="1"/>
      <c r="MOP818" s="1"/>
      <c r="MOQ818" s="1"/>
      <c r="MOR818" s="1"/>
      <c r="MOS818" s="1"/>
      <c r="MOT818" s="1"/>
      <c r="MOU818" s="1"/>
      <c r="MOV818" s="1"/>
      <c r="MOW818" s="1"/>
      <c r="MOX818" s="1"/>
      <c r="MOY818" s="1"/>
      <c r="MOZ818" s="1"/>
      <c r="MPA818" s="1"/>
      <c r="MPB818" s="1"/>
      <c r="MPC818" s="1"/>
      <c r="MPD818" s="1"/>
      <c r="MPE818" s="1"/>
      <c r="MPF818" s="1"/>
      <c r="MPG818" s="1"/>
      <c r="MPH818" s="1"/>
      <c r="MPI818" s="1"/>
      <c r="MPJ818" s="1"/>
      <c r="MPK818" s="1"/>
      <c r="MPL818" s="1"/>
      <c r="MPM818" s="1"/>
      <c r="MPN818" s="1"/>
      <c r="MPO818" s="1"/>
      <c r="MPP818" s="1"/>
      <c r="MPQ818" s="1"/>
      <c r="MPR818" s="1"/>
      <c r="MPS818" s="1"/>
      <c r="MPT818" s="1"/>
      <c r="MPU818" s="1"/>
      <c r="MPV818" s="1"/>
      <c r="MPW818" s="1"/>
      <c r="MPX818" s="1"/>
      <c r="MPY818" s="1"/>
      <c r="MPZ818" s="1"/>
      <c r="MQA818" s="1"/>
      <c r="MQB818" s="1"/>
      <c r="MQC818" s="1"/>
      <c r="MQD818" s="1"/>
      <c r="MQE818" s="1"/>
      <c r="MQF818" s="1"/>
      <c r="MQG818" s="1"/>
      <c r="MQH818" s="1"/>
      <c r="MQI818" s="1"/>
      <c r="MQJ818" s="1"/>
      <c r="MQK818" s="1"/>
      <c r="MQL818" s="1"/>
      <c r="MQM818" s="1"/>
      <c r="MQN818" s="1"/>
      <c r="MQO818" s="1"/>
      <c r="MQP818" s="1"/>
      <c r="MQQ818" s="1"/>
      <c r="MQR818" s="1"/>
      <c r="MQS818" s="1"/>
      <c r="MQT818" s="1"/>
      <c r="MQU818" s="1"/>
      <c r="MQV818" s="1"/>
      <c r="MQW818" s="1"/>
      <c r="MQX818" s="1"/>
      <c r="MQY818" s="1"/>
      <c r="MQZ818" s="1"/>
      <c r="MRA818" s="1"/>
      <c r="MRB818" s="1"/>
      <c r="MRC818" s="1"/>
      <c r="MRD818" s="1"/>
      <c r="MRE818" s="1"/>
      <c r="MRF818" s="1"/>
      <c r="MRG818" s="1"/>
      <c r="MRH818" s="1"/>
      <c r="MRI818" s="1"/>
      <c r="MRJ818" s="1"/>
      <c r="MRK818" s="1"/>
      <c r="MRL818" s="1"/>
      <c r="MRM818" s="1"/>
      <c r="MRN818" s="1"/>
      <c r="MRO818" s="1"/>
      <c r="MRP818" s="1"/>
      <c r="MRQ818" s="1"/>
      <c r="MRR818" s="1"/>
      <c r="MRS818" s="1"/>
      <c r="MRT818" s="1"/>
      <c r="MRU818" s="1"/>
      <c r="MRV818" s="1"/>
      <c r="MRW818" s="1"/>
      <c r="MRX818" s="1"/>
      <c r="MRY818" s="1"/>
      <c r="MRZ818" s="1"/>
      <c r="MSA818" s="1"/>
      <c r="MSB818" s="1"/>
      <c r="MSC818" s="1"/>
      <c r="MSD818" s="1"/>
      <c r="MSE818" s="1"/>
      <c r="MSF818" s="1"/>
      <c r="MSG818" s="1"/>
      <c r="MSH818" s="1"/>
      <c r="MSI818" s="1"/>
      <c r="MSJ818" s="1"/>
      <c r="MSK818" s="1"/>
      <c r="MSL818" s="1"/>
      <c r="MSM818" s="1"/>
      <c r="MSN818" s="1"/>
      <c r="MSO818" s="1"/>
      <c r="MSP818" s="1"/>
      <c r="MSQ818" s="1"/>
      <c r="MSR818" s="1"/>
      <c r="MSS818" s="1"/>
      <c r="MST818" s="1"/>
      <c r="MSU818" s="1"/>
      <c r="MSV818" s="1"/>
      <c r="MSW818" s="1"/>
      <c r="MSX818" s="1"/>
      <c r="MSY818" s="1"/>
      <c r="MSZ818" s="1"/>
      <c r="MTA818" s="1"/>
      <c r="MTB818" s="1"/>
      <c r="MTC818" s="1"/>
      <c r="MTD818" s="1"/>
      <c r="MTE818" s="1"/>
      <c r="MTF818" s="1"/>
      <c r="MTG818" s="1"/>
      <c r="MTH818" s="1"/>
      <c r="MTI818" s="1"/>
      <c r="MTJ818" s="1"/>
      <c r="MTK818" s="1"/>
      <c r="MTL818" s="1"/>
      <c r="MTM818" s="1"/>
      <c r="MTN818" s="1"/>
      <c r="MTO818" s="1"/>
      <c r="MTP818" s="1"/>
      <c r="MTQ818" s="1"/>
      <c r="MTR818" s="1"/>
      <c r="MTS818" s="1"/>
      <c r="MTT818" s="1"/>
      <c r="MTU818" s="1"/>
      <c r="MTV818" s="1"/>
      <c r="MTW818" s="1"/>
      <c r="MTX818" s="1"/>
      <c r="MTY818" s="1"/>
      <c r="MTZ818" s="1"/>
      <c r="MUA818" s="1"/>
      <c r="MUB818" s="1"/>
      <c r="MUC818" s="1"/>
      <c r="MUD818" s="1"/>
      <c r="MUE818" s="1"/>
      <c r="MUF818" s="1"/>
      <c r="MUG818" s="1"/>
      <c r="MUH818" s="1"/>
      <c r="MUI818" s="1"/>
      <c r="MUJ818" s="1"/>
      <c r="MUK818" s="1"/>
      <c r="MUL818" s="1"/>
      <c r="MUM818" s="1"/>
      <c r="MUN818" s="1"/>
      <c r="MUO818" s="1"/>
      <c r="MUP818" s="1"/>
      <c r="MUQ818" s="1"/>
      <c r="MUR818" s="1"/>
      <c r="MUS818" s="1"/>
      <c r="MUT818" s="1"/>
      <c r="MUU818" s="1"/>
      <c r="MUV818" s="1"/>
      <c r="MUW818" s="1"/>
      <c r="MUX818" s="1"/>
      <c r="MUY818" s="1"/>
      <c r="MUZ818" s="1"/>
      <c r="MVA818" s="1"/>
      <c r="MVB818" s="1"/>
      <c r="MVC818" s="1"/>
      <c r="MVD818" s="1"/>
      <c r="MVE818" s="1"/>
      <c r="MVF818" s="1"/>
      <c r="MVG818" s="1"/>
      <c r="MVH818" s="1"/>
      <c r="MVI818" s="1"/>
      <c r="MVJ818" s="1"/>
      <c r="MVK818" s="1"/>
      <c r="MVL818" s="1"/>
      <c r="MVM818" s="1"/>
      <c r="MVN818" s="1"/>
      <c r="MVO818" s="1"/>
      <c r="MVP818" s="1"/>
      <c r="MVQ818" s="1"/>
      <c r="MVR818" s="1"/>
      <c r="MVS818" s="1"/>
      <c r="MVT818" s="1"/>
      <c r="MVU818" s="1"/>
      <c r="MVV818" s="1"/>
      <c r="MVW818" s="1"/>
      <c r="MVX818" s="1"/>
      <c r="MVY818" s="1"/>
      <c r="MVZ818" s="1"/>
      <c r="MWA818" s="1"/>
      <c r="MWB818" s="1"/>
      <c r="MWC818" s="1"/>
      <c r="MWD818" s="1"/>
      <c r="MWE818" s="1"/>
      <c r="MWF818" s="1"/>
      <c r="MWG818" s="1"/>
      <c r="MWH818" s="1"/>
      <c r="MWI818" s="1"/>
      <c r="MWJ818" s="1"/>
      <c r="MWK818" s="1"/>
      <c r="MWL818" s="1"/>
      <c r="MWM818" s="1"/>
      <c r="MWN818" s="1"/>
      <c r="MWO818" s="1"/>
      <c r="MWP818" s="1"/>
      <c r="MWQ818" s="1"/>
      <c r="MWR818" s="1"/>
      <c r="MWS818" s="1"/>
      <c r="MWT818" s="1"/>
      <c r="MWU818" s="1"/>
      <c r="MWV818" s="1"/>
      <c r="MWW818" s="1"/>
      <c r="MWX818" s="1"/>
      <c r="MWY818" s="1"/>
      <c r="MWZ818" s="1"/>
      <c r="MXA818" s="1"/>
      <c r="MXB818" s="1"/>
      <c r="MXC818" s="1"/>
      <c r="MXD818" s="1"/>
      <c r="MXE818" s="1"/>
      <c r="MXF818" s="1"/>
      <c r="MXG818" s="1"/>
      <c r="MXH818" s="1"/>
      <c r="MXI818" s="1"/>
      <c r="MXJ818" s="1"/>
      <c r="MXK818" s="1"/>
      <c r="MXL818" s="1"/>
      <c r="MXM818" s="1"/>
      <c r="MXN818" s="1"/>
      <c r="MXO818" s="1"/>
      <c r="MXP818" s="1"/>
      <c r="MXQ818" s="1"/>
      <c r="MXR818" s="1"/>
      <c r="MXS818" s="1"/>
      <c r="MXT818" s="1"/>
      <c r="MXU818" s="1"/>
      <c r="MXV818" s="1"/>
      <c r="MXW818" s="1"/>
      <c r="MXX818" s="1"/>
      <c r="MXY818" s="1"/>
      <c r="MXZ818" s="1"/>
      <c r="MYA818" s="1"/>
      <c r="MYB818" s="1"/>
      <c r="MYC818" s="1"/>
      <c r="MYD818" s="1"/>
      <c r="MYE818" s="1"/>
      <c r="MYF818" s="1"/>
      <c r="MYG818" s="1"/>
      <c r="MYH818" s="1"/>
      <c r="MYI818" s="1"/>
      <c r="MYJ818" s="1"/>
      <c r="MYK818" s="1"/>
      <c r="MYL818" s="1"/>
      <c r="MYM818" s="1"/>
      <c r="MYN818" s="1"/>
      <c r="MYO818" s="1"/>
      <c r="MYP818" s="1"/>
      <c r="MYQ818" s="1"/>
      <c r="MYR818" s="1"/>
      <c r="MYS818" s="1"/>
      <c r="MYT818" s="1"/>
      <c r="MYU818" s="1"/>
      <c r="MYV818" s="1"/>
      <c r="MYW818" s="1"/>
      <c r="MYX818" s="1"/>
      <c r="MYY818" s="1"/>
      <c r="MYZ818" s="1"/>
      <c r="MZA818" s="1"/>
      <c r="MZB818" s="1"/>
      <c r="MZC818" s="1"/>
      <c r="MZD818" s="1"/>
      <c r="MZE818" s="1"/>
      <c r="MZF818" s="1"/>
      <c r="MZG818" s="1"/>
      <c r="MZH818" s="1"/>
      <c r="MZI818" s="1"/>
      <c r="MZJ818" s="1"/>
      <c r="MZK818" s="1"/>
      <c r="MZL818" s="1"/>
      <c r="MZM818" s="1"/>
      <c r="MZN818" s="1"/>
      <c r="MZO818" s="1"/>
      <c r="MZP818" s="1"/>
      <c r="MZQ818" s="1"/>
      <c r="MZR818" s="1"/>
      <c r="MZS818" s="1"/>
      <c r="MZT818" s="1"/>
      <c r="MZU818" s="1"/>
      <c r="MZV818" s="1"/>
      <c r="MZW818" s="1"/>
      <c r="MZX818" s="1"/>
      <c r="MZY818" s="1"/>
      <c r="MZZ818" s="1"/>
      <c r="NAA818" s="1"/>
      <c r="NAB818" s="1"/>
      <c r="NAC818" s="1"/>
      <c r="NAD818" s="1"/>
      <c r="NAE818" s="1"/>
      <c r="NAF818" s="1"/>
      <c r="NAG818" s="1"/>
      <c r="NAH818" s="1"/>
      <c r="NAI818" s="1"/>
      <c r="NAJ818" s="1"/>
      <c r="NAK818" s="1"/>
      <c r="NAL818" s="1"/>
      <c r="NAM818" s="1"/>
      <c r="NAN818" s="1"/>
      <c r="NAO818" s="1"/>
      <c r="NAP818" s="1"/>
      <c r="NAQ818" s="1"/>
      <c r="NAR818" s="1"/>
      <c r="NAS818" s="1"/>
      <c r="NAT818" s="1"/>
      <c r="NAU818" s="1"/>
      <c r="NAV818" s="1"/>
      <c r="NAW818" s="1"/>
      <c r="NAX818" s="1"/>
      <c r="NAY818" s="1"/>
      <c r="NAZ818" s="1"/>
      <c r="NBA818" s="1"/>
      <c r="NBB818" s="1"/>
      <c r="NBC818" s="1"/>
      <c r="NBD818" s="1"/>
      <c r="NBE818" s="1"/>
      <c r="NBF818" s="1"/>
      <c r="NBG818" s="1"/>
      <c r="NBH818" s="1"/>
      <c r="NBI818" s="1"/>
      <c r="NBJ818" s="1"/>
      <c r="NBK818" s="1"/>
      <c r="NBL818" s="1"/>
      <c r="NBM818" s="1"/>
      <c r="NBN818" s="1"/>
      <c r="NBO818" s="1"/>
      <c r="NBP818" s="1"/>
      <c r="NBQ818" s="1"/>
      <c r="NBR818" s="1"/>
      <c r="NBS818" s="1"/>
      <c r="NBT818" s="1"/>
      <c r="NBU818" s="1"/>
      <c r="NBV818" s="1"/>
      <c r="NBW818" s="1"/>
      <c r="NBX818" s="1"/>
      <c r="NBY818" s="1"/>
      <c r="NBZ818" s="1"/>
      <c r="NCA818" s="1"/>
      <c r="NCB818" s="1"/>
      <c r="NCC818" s="1"/>
      <c r="NCD818" s="1"/>
      <c r="NCE818" s="1"/>
      <c r="NCF818" s="1"/>
      <c r="NCG818" s="1"/>
      <c r="NCH818" s="1"/>
      <c r="NCI818" s="1"/>
      <c r="NCJ818" s="1"/>
      <c r="NCK818" s="1"/>
      <c r="NCL818" s="1"/>
      <c r="NCM818" s="1"/>
      <c r="NCN818" s="1"/>
      <c r="NCO818" s="1"/>
      <c r="NCP818" s="1"/>
      <c r="NCQ818" s="1"/>
      <c r="NCR818" s="1"/>
      <c r="NCS818" s="1"/>
      <c r="NCT818" s="1"/>
      <c r="NCU818" s="1"/>
      <c r="NCV818" s="1"/>
      <c r="NCW818" s="1"/>
      <c r="NCX818" s="1"/>
      <c r="NCY818" s="1"/>
      <c r="NCZ818" s="1"/>
      <c r="NDA818" s="1"/>
      <c r="NDB818" s="1"/>
      <c r="NDC818" s="1"/>
      <c r="NDD818" s="1"/>
      <c r="NDE818" s="1"/>
      <c r="NDF818" s="1"/>
      <c r="NDG818" s="1"/>
      <c r="NDH818" s="1"/>
      <c r="NDI818" s="1"/>
      <c r="NDJ818" s="1"/>
      <c r="NDK818" s="1"/>
      <c r="NDL818" s="1"/>
      <c r="NDM818" s="1"/>
      <c r="NDN818" s="1"/>
      <c r="NDO818" s="1"/>
      <c r="NDP818" s="1"/>
      <c r="NDQ818" s="1"/>
      <c r="NDR818" s="1"/>
      <c r="NDS818" s="1"/>
      <c r="NDT818" s="1"/>
      <c r="NDU818" s="1"/>
      <c r="NDV818" s="1"/>
      <c r="NDW818" s="1"/>
      <c r="NDX818" s="1"/>
      <c r="NDY818" s="1"/>
      <c r="NDZ818" s="1"/>
      <c r="NEA818" s="1"/>
      <c r="NEB818" s="1"/>
      <c r="NEC818" s="1"/>
      <c r="NED818" s="1"/>
      <c r="NEE818" s="1"/>
      <c r="NEF818" s="1"/>
      <c r="NEG818" s="1"/>
      <c r="NEH818" s="1"/>
      <c r="NEI818" s="1"/>
      <c r="NEJ818" s="1"/>
      <c r="NEK818" s="1"/>
      <c r="NEL818" s="1"/>
      <c r="NEM818" s="1"/>
      <c r="NEN818" s="1"/>
      <c r="NEO818" s="1"/>
      <c r="NEP818" s="1"/>
      <c r="NEQ818" s="1"/>
      <c r="NER818" s="1"/>
      <c r="NES818" s="1"/>
      <c r="NET818" s="1"/>
      <c r="NEU818" s="1"/>
      <c r="NEV818" s="1"/>
      <c r="NEW818" s="1"/>
      <c r="NEX818" s="1"/>
      <c r="NEY818" s="1"/>
      <c r="NEZ818" s="1"/>
      <c r="NFA818" s="1"/>
      <c r="NFB818" s="1"/>
      <c r="NFC818" s="1"/>
      <c r="NFD818" s="1"/>
      <c r="NFE818" s="1"/>
      <c r="NFF818" s="1"/>
      <c r="NFG818" s="1"/>
      <c r="NFH818" s="1"/>
      <c r="NFI818" s="1"/>
      <c r="NFJ818" s="1"/>
      <c r="NFK818" s="1"/>
      <c r="NFL818" s="1"/>
      <c r="NFM818" s="1"/>
      <c r="NFN818" s="1"/>
      <c r="NFO818" s="1"/>
      <c r="NFP818" s="1"/>
      <c r="NFQ818" s="1"/>
      <c r="NFR818" s="1"/>
      <c r="NFS818" s="1"/>
      <c r="NFT818" s="1"/>
      <c r="NFU818" s="1"/>
      <c r="NFV818" s="1"/>
      <c r="NFW818" s="1"/>
      <c r="NFX818" s="1"/>
      <c r="NFY818" s="1"/>
      <c r="NFZ818" s="1"/>
      <c r="NGA818" s="1"/>
      <c r="NGB818" s="1"/>
      <c r="NGC818" s="1"/>
      <c r="NGD818" s="1"/>
      <c r="NGE818" s="1"/>
      <c r="NGF818" s="1"/>
      <c r="NGG818" s="1"/>
      <c r="NGH818" s="1"/>
      <c r="NGI818" s="1"/>
      <c r="NGJ818" s="1"/>
      <c r="NGK818" s="1"/>
      <c r="NGL818" s="1"/>
      <c r="NGM818" s="1"/>
      <c r="NGN818" s="1"/>
      <c r="NGO818" s="1"/>
      <c r="NGP818" s="1"/>
      <c r="NGQ818" s="1"/>
      <c r="NGR818" s="1"/>
      <c r="NGS818" s="1"/>
      <c r="NGT818" s="1"/>
      <c r="NGU818" s="1"/>
      <c r="NGV818" s="1"/>
      <c r="NGW818" s="1"/>
      <c r="NGX818" s="1"/>
      <c r="NGY818" s="1"/>
      <c r="NGZ818" s="1"/>
      <c r="NHA818" s="1"/>
      <c r="NHB818" s="1"/>
      <c r="NHC818" s="1"/>
      <c r="NHD818" s="1"/>
      <c r="NHE818" s="1"/>
      <c r="NHF818" s="1"/>
      <c r="NHG818" s="1"/>
      <c r="NHH818" s="1"/>
      <c r="NHI818" s="1"/>
      <c r="NHJ818" s="1"/>
      <c r="NHK818" s="1"/>
      <c r="NHL818" s="1"/>
      <c r="NHM818" s="1"/>
      <c r="NHN818" s="1"/>
      <c r="NHO818" s="1"/>
      <c r="NHP818" s="1"/>
      <c r="NHQ818" s="1"/>
      <c r="NHR818" s="1"/>
      <c r="NHS818" s="1"/>
      <c r="NHT818" s="1"/>
      <c r="NHU818" s="1"/>
      <c r="NHV818" s="1"/>
      <c r="NHW818" s="1"/>
      <c r="NHX818" s="1"/>
      <c r="NHY818" s="1"/>
      <c r="NHZ818" s="1"/>
      <c r="NIA818" s="1"/>
      <c r="NIB818" s="1"/>
      <c r="NIC818" s="1"/>
      <c r="NID818" s="1"/>
      <c r="NIE818" s="1"/>
      <c r="NIF818" s="1"/>
      <c r="NIG818" s="1"/>
      <c r="NIH818" s="1"/>
      <c r="NII818" s="1"/>
      <c r="NIJ818" s="1"/>
      <c r="NIK818" s="1"/>
      <c r="NIL818" s="1"/>
      <c r="NIM818" s="1"/>
      <c r="NIN818" s="1"/>
      <c r="NIO818" s="1"/>
      <c r="NIP818" s="1"/>
      <c r="NIQ818" s="1"/>
      <c r="NIR818" s="1"/>
      <c r="NIS818" s="1"/>
      <c r="NIT818" s="1"/>
      <c r="NIU818" s="1"/>
      <c r="NIV818" s="1"/>
      <c r="NIW818" s="1"/>
      <c r="NIX818" s="1"/>
      <c r="NIY818" s="1"/>
      <c r="NIZ818" s="1"/>
      <c r="NJA818" s="1"/>
      <c r="NJB818" s="1"/>
      <c r="NJC818" s="1"/>
      <c r="NJD818" s="1"/>
      <c r="NJE818" s="1"/>
      <c r="NJF818" s="1"/>
      <c r="NJG818" s="1"/>
      <c r="NJH818" s="1"/>
      <c r="NJI818" s="1"/>
      <c r="NJJ818" s="1"/>
      <c r="NJK818" s="1"/>
      <c r="NJL818" s="1"/>
      <c r="NJM818" s="1"/>
      <c r="NJN818" s="1"/>
      <c r="NJO818" s="1"/>
      <c r="NJP818" s="1"/>
      <c r="NJQ818" s="1"/>
      <c r="NJR818" s="1"/>
      <c r="NJS818" s="1"/>
      <c r="NJT818" s="1"/>
      <c r="NJU818" s="1"/>
      <c r="NJV818" s="1"/>
      <c r="NJW818" s="1"/>
      <c r="NJX818" s="1"/>
      <c r="NJY818" s="1"/>
      <c r="NJZ818" s="1"/>
      <c r="NKA818" s="1"/>
      <c r="NKB818" s="1"/>
      <c r="NKC818" s="1"/>
      <c r="NKD818" s="1"/>
      <c r="NKE818" s="1"/>
      <c r="NKF818" s="1"/>
      <c r="NKG818" s="1"/>
      <c r="NKH818" s="1"/>
      <c r="NKI818" s="1"/>
      <c r="NKJ818" s="1"/>
      <c r="NKK818" s="1"/>
      <c r="NKL818" s="1"/>
      <c r="NKM818" s="1"/>
      <c r="NKN818" s="1"/>
      <c r="NKO818" s="1"/>
      <c r="NKP818" s="1"/>
      <c r="NKQ818" s="1"/>
      <c r="NKR818" s="1"/>
      <c r="NKS818" s="1"/>
      <c r="NKT818" s="1"/>
      <c r="NKU818" s="1"/>
      <c r="NKV818" s="1"/>
      <c r="NKW818" s="1"/>
      <c r="NKX818" s="1"/>
      <c r="NKY818" s="1"/>
      <c r="NKZ818" s="1"/>
      <c r="NLA818" s="1"/>
      <c r="NLB818" s="1"/>
      <c r="NLC818" s="1"/>
      <c r="NLD818" s="1"/>
      <c r="NLE818" s="1"/>
      <c r="NLF818" s="1"/>
      <c r="NLG818" s="1"/>
      <c r="NLH818" s="1"/>
      <c r="NLI818" s="1"/>
      <c r="NLJ818" s="1"/>
      <c r="NLK818" s="1"/>
      <c r="NLL818" s="1"/>
      <c r="NLM818" s="1"/>
      <c r="NLN818" s="1"/>
      <c r="NLO818" s="1"/>
      <c r="NLP818" s="1"/>
      <c r="NLQ818" s="1"/>
      <c r="NLR818" s="1"/>
      <c r="NLS818" s="1"/>
      <c r="NLT818" s="1"/>
      <c r="NLU818" s="1"/>
      <c r="NLV818" s="1"/>
      <c r="NLW818" s="1"/>
      <c r="NLX818" s="1"/>
      <c r="NLY818" s="1"/>
      <c r="NLZ818" s="1"/>
      <c r="NMA818" s="1"/>
      <c r="NMB818" s="1"/>
      <c r="NMC818" s="1"/>
      <c r="NMD818" s="1"/>
      <c r="NME818" s="1"/>
      <c r="NMF818" s="1"/>
      <c r="NMG818" s="1"/>
      <c r="NMH818" s="1"/>
      <c r="NMI818" s="1"/>
      <c r="NMJ818" s="1"/>
      <c r="NMK818" s="1"/>
      <c r="NML818" s="1"/>
      <c r="NMM818" s="1"/>
      <c r="NMN818" s="1"/>
      <c r="NMO818" s="1"/>
      <c r="NMP818" s="1"/>
      <c r="NMQ818" s="1"/>
      <c r="NMR818" s="1"/>
      <c r="NMS818" s="1"/>
      <c r="NMT818" s="1"/>
      <c r="NMU818" s="1"/>
      <c r="NMV818" s="1"/>
      <c r="NMW818" s="1"/>
      <c r="NMX818" s="1"/>
      <c r="NMY818" s="1"/>
      <c r="NMZ818" s="1"/>
      <c r="NNA818" s="1"/>
      <c r="NNB818" s="1"/>
      <c r="NNC818" s="1"/>
      <c r="NND818" s="1"/>
      <c r="NNE818" s="1"/>
      <c r="NNF818" s="1"/>
      <c r="NNG818" s="1"/>
      <c r="NNH818" s="1"/>
      <c r="NNI818" s="1"/>
      <c r="NNJ818" s="1"/>
      <c r="NNK818" s="1"/>
      <c r="NNL818" s="1"/>
      <c r="NNM818" s="1"/>
      <c r="NNN818" s="1"/>
      <c r="NNO818" s="1"/>
      <c r="NNP818" s="1"/>
      <c r="NNQ818" s="1"/>
      <c r="NNR818" s="1"/>
      <c r="NNS818" s="1"/>
      <c r="NNT818" s="1"/>
      <c r="NNU818" s="1"/>
      <c r="NNV818" s="1"/>
      <c r="NNW818" s="1"/>
      <c r="NNX818" s="1"/>
      <c r="NNY818" s="1"/>
      <c r="NNZ818" s="1"/>
      <c r="NOA818" s="1"/>
      <c r="NOB818" s="1"/>
      <c r="NOC818" s="1"/>
      <c r="NOD818" s="1"/>
      <c r="NOE818" s="1"/>
      <c r="NOF818" s="1"/>
      <c r="NOG818" s="1"/>
      <c r="NOH818" s="1"/>
      <c r="NOI818" s="1"/>
      <c r="NOJ818" s="1"/>
      <c r="NOK818" s="1"/>
      <c r="NOL818" s="1"/>
      <c r="NOM818" s="1"/>
      <c r="NON818" s="1"/>
      <c r="NOO818" s="1"/>
      <c r="NOP818" s="1"/>
      <c r="NOQ818" s="1"/>
      <c r="NOR818" s="1"/>
      <c r="NOS818" s="1"/>
      <c r="NOT818" s="1"/>
      <c r="NOU818" s="1"/>
      <c r="NOV818" s="1"/>
      <c r="NOW818" s="1"/>
      <c r="NOX818" s="1"/>
      <c r="NOY818" s="1"/>
      <c r="NOZ818" s="1"/>
      <c r="NPA818" s="1"/>
      <c r="NPB818" s="1"/>
      <c r="NPC818" s="1"/>
      <c r="NPD818" s="1"/>
      <c r="NPE818" s="1"/>
      <c r="NPF818" s="1"/>
      <c r="NPG818" s="1"/>
      <c r="NPH818" s="1"/>
      <c r="NPI818" s="1"/>
      <c r="NPJ818" s="1"/>
      <c r="NPK818" s="1"/>
      <c r="NPL818" s="1"/>
      <c r="NPM818" s="1"/>
      <c r="NPN818" s="1"/>
      <c r="NPO818" s="1"/>
      <c r="NPP818" s="1"/>
      <c r="NPQ818" s="1"/>
      <c r="NPR818" s="1"/>
      <c r="NPS818" s="1"/>
      <c r="NPT818" s="1"/>
      <c r="NPU818" s="1"/>
      <c r="NPV818" s="1"/>
      <c r="NPW818" s="1"/>
      <c r="NPX818" s="1"/>
      <c r="NPY818" s="1"/>
      <c r="NPZ818" s="1"/>
      <c r="NQA818" s="1"/>
      <c r="NQB818" s="1"/>
      <c r="NQC818" s="1"/>
      <c r="NQD818" s="1"/>
      <c r="NQE818" s="1"/>
      <c r="NQF818" s="1"/>
      <c r="NQG818" s="1"/>
      <c r="NQH818" s="1"/>
      <c r="NQI818" s="1"/>
      <c r="NQJ818" s="1"/>
      <c r="NQK818" s="1"/>
      <c r="NQL818" s="1"/>
      <c r="NQM818" s="1"/>
      <c r="NQN818" s="1"/>
      <c r="NQO818" s="1"/>
      <c r="NQP818" s="1"/>
      <c r="NQQ818" s="1"/>
      <c r="NQR818" s="1"/>
      <c r="NQS818" s="1"/>
      <c r="NQT818" s="1"/>
      <c r="NQU818" s="1"/>
      <c r="NQV818" s="1"/>
      <c r="NQW818" s="1"/>
      <c r="NQX818" s="1"/>
      <c r="NQY818" s="1"/>
      <c r="NQZ818" s="1"/>
      <c r="NRA818" s="1"/>
      <c r="NRB818" s="1"/>
      <c r="NRC818" s="1"/>
      <c r="NRD818" s="1"/>
      <c r="NRE818" s="1"/>
      <c r="NRF818" s="1"/>
      <c r="NRG818" s="1"/>
      <c r="NRH818" s="1"/>
      <c r="NRI818" s="1"/>
      <c r="NRJ818" s="1"/>
      <c r="NRK818" s="1"/>
      <c r="NRL818" s="1"/>
      <c r="NRM818" s="1"/>
      <c r="NRN818" s="1"/>
      <c r="NRO818" s="1"/>
      <c r="NRP818" s="1"/>
      <c r="NRQ818" s="1"/>
      <c r="NRR818" s="1"/>
      <c r="NRS818" s="1"/>
      <c r="NRT818" s="1"/>
      <c r="NRU818" s="1"/>
      <c r="NRV818" s="1"/>
      <c r="NRW818" s="1"/>
      <c r="NRX818" s="1"/>
      <c r="NRY818" s="1"/>
      <c r="NRZ818" s="1"/>
      <c r="NSA818" s="1"/>
      <c r="NSB818" s="1"/>
      <c r="NSC818" s="1"/>
      <c r="NSD818" s="1"/>
      <c r="NSE818" s="1"/>
      <c r="NSF818" s="1"/>
      <c r="NSG818" s="1"/>
      <c r="NSH818" s="1"/>
      <c r="NSI818" s="1"/>
      <c r="NSJ818" s="1"/>
      <c r="NSK818" s="1"/>
      <c r="NSL818" s="1"/>
      <c r="NSM818" s="1"/>
      <c r="NSN818" s="1"/>
      <c r="NSO818" s="1"/>
      <c r="NSP818" s="1"/>
      <c r="NSQ818" s="1"/>
      <c r="NSR818" s="1"/>
      <c r="NSS818" s="1"/>
      <c r="NST818" s="1"/>
      <c r="NSU818" s="1"/>
      <c r="NSV818" s="1"/>
      <c r="NSW818" s="1"/>
      <c r="NSX818" s="1"/>
      <c r="NSY818" s="1"/>
      <c r="NSZ818" s="1"/>
      <c r="NTA818" s="1"/>
      <c r="NTB818" s="1"/>
      <c r="NTC818" s="1"/>
      <c r="NTD818" s="1"/>
      <c r="NTE818" s="1"/>
      <c r="NTF818" s="1"/>
      <c r="NTG818" s="1"/>
      <c r="NTH818" s="1"/>
      <c r="NTI818" s="1"/>
      <c r="NTJ818" s="1"/>
      <c r="NTK818" s="1"/>
      <c r="NTL818" s="1"/>
      <c r="NTM818" s="1"/>
      <c r="NTN818" s="1"/>
      <c r="NTO818" s="1"/>
      <c r="NTP818" s="1"/>
      <c r="NTQ818" s="1"/>
      <c r="NTR818" s="1"/>
      <c r="NTS818" s="1"/>
      <c r="NTT818" s="1"/>
      <c r="NTU818" s="1"/>
      <c r="NTV818" s="1"/>
      <c r="NTW818" s="1"/>
      <c r="NTX818" s="1"/>
      <c r="NTY818" s="1"/>
      <c r="NTZ818" s="1"/>
      <c r="NUA818" s="1"/>
      <c r="NUB818" s="1"/>
      <c r="NUC818" s="1"/>
      <c r="NUD818" s="1"/>
      <c r="NUE818" s="1"/>
      <c r="NUF818" s="1"/>
      <c r="NUG818" s="1"/>
      <c r="NUH818" s="1"/>
      <c r="NUI818" s="1"/>
      <c r="NUJ818" s="1"/>
      <c r="NUK818" s="1"/>
      <c r="NUL818" s="1"/>
      <c r="NUM818" s="1"/>
      <c r="NUN818" s="1"/>
      <c r="NUO818" s="1"/>
      <c r="NUP818" s="1"/>
      <c r="NUQ818" s="1"/>
      <c r="NUR818" s="1"/>
      <c r="NUS818" s="1"/>
      <c r="NUT818" s="1"/>
      <c r="NUU818" s="1"/>
      <c r="NUV818" s="1"/>
      <c r="NUW818" s="1"/>
      <c r="NUX818" s="1"/>
      <c r="NUY818" s="1"/>
      <c r="NUZ818" s="1"/>
      <c r="NVA818" s="1"/>
      <c r="NVB818" s="1"/>
      <c r="NVC818" s="1"/>
      <c r="NVD818" s="1"/>
      <c r="NVE818" s="1"/>
      <c r="NVF818" s="1"/>
      <c r="NVG818" s="1"/>
      <c r="NVH818" s="1"/>
      <c r="NVI818" s="1"/>
      <c r="NVJ818" s="1"/>
      <c r="NVK818" s="1"/>
      <c r="NVL818" s="1"/>
      <c r="NVM818" s="1"/>
      <c r="NVN818" s="1"/>
      <c r="NVO818" s="1"/>
      <c r="NVP818" s="1"/>
      <c r="NVQ818" s="1"/>
      <c r="NVR818" s="1"/>
      <c r="NVS818" s="1"/>
      <c r="NVT818" s="1"/>
      <c r="NVU818" s="1"/>
      <c r="NVV818" s="1"/>
      <c r="NVW818" s="1"/>
      <c r="NVX818" s="1"/>
      <c r="NVY818" s="1"/>
      <c r="NVZ818" s="1"/>
      <c r="NWA818" s="1"/>
      <c r="NWB818" s="1"/>
      <c r="NWC818" s="1"/>
      <c r="NWD818" s="1"/>
      <c r="NWE818" s="1"/>
      <c r="NWF818" s="1"/>
      <c r="NWG818" s="1"/>
      <c r="NWH818" s="1"/>
      <c r="NWI818" s="1"/>
      <c r="NWJ818" s="1"/>
      <c r="NWK818" s="1"/>
      <c r="NWL818" s="1"/>
      <c r="NWM818" s="1"/>
      <c r="NWN818" s="1"/>
      <c r="NWO818" s="1"/>
      <c r="NWP818" s="1"/>
      <c r="NWQ818" s="1"/>
      <c r="NWR818" s="1"/>
      <c r="NWS818" s="1"/>
      <c r="NWT818" s="1"/>
      <c r="NWU818" s="1"/>
      <c r="NWV818" s="1"/>
      <c r="NWW818" s="1"/>
      <c r="NWX818" s="1"/>
      <c r="NWY818" s="1"/>
      <c r="NWZ818" s="1"/>
      <c r="NXA818" s="1"/>
      <c r="NXB818" s="1"/>
      <c r="NXC818" s="1"/>
      <c r="NXD818" s="1"/>
      <c r="NXE818" s="1"/>
      <c r="NXF818" s="1"/>
      <c r="NXG818" s="1"/>
      <c r="NXH818" s="1"/>
      <c r="NXI818" s="1"/>
      <c r="NXJ818" s="1"/>
      <c r="NXK818" s="1"/>
      <c r="NXL818" s="1"/>
      <c r="NXM818" s="1"/>
      <c r="NXN818" s="1"/>
      <c r="NXO818" s="1"/>
      <c r="NXP818" s="1"/>
      <c r="NXQ818" s="1"/>
      <c r="NXR818" s="1"/>
      <c r="NXS818" s="1"/>
      <c r="NXT818" s="1"/>
      <c r="NXU818" s="1"/>
      <c r="NXV818" s="1"/>
      <c r="NXW818" s="1"/>
      <c r="NXX818" s="1"/>
      <c r="NXY818" s="1"/>
      <c r="NXZ818" s="1"/>
      <c r="NYA818" s="1"/>
      <c r="NYB818" s="1"/>
      <c r="NYC818" s="1"/>
      <c r="NYD818" s="1"/>
      <c r="NYE818" s="1"/>
      <c r="NYF818" s="1"/>
      <c r="NYG818" s="1"/>
      <c r="NYH818" s="1"/>
      <c r="NYI818" s="1"/>
      <c r="NYJ818" s="1"/>
      <c r="NYK818" s="1"/>
      <c r="NYL818" s="1"/>
      <c r="NYM818" s="1"/>
      <c r="NYN818" s="1"/>
      <c r="NYO818" s="1"/>
      <c r="NYP818" s="1"/>
      <c r="NYQ818" s="1"/>
      <c r="NYR818" s="1"/>
      <c r="NYS818" s="1"/>
      <c r="NYT818" s="1"/>
      <c r="NYU818" s="1"/>
      <c r="NYV818" s="1"/>
      <c r="NYW818" s="1"/>
      <c r="NYX818" s="1"/>
      <c r="NYY818" s="1"/>
      <c r="NYZ818" s="1"/>
      <c r="NZA818" s="1"/>
      <c r="NZB818" s="1"/>
      <c r="NZC818" s="1"/>
      <c r="NZD818" s="1"/>
      <c r="NZE818" s="1"/>
      <c r="NZF818" s="1"/>
      <c r="NZG818" s="1"/>
      <c r="NZH818" s="1"/>
      <c r="NZI818" s="1"/>
      <c r="NZJ818" s="1"/>
      <c r="NZK818" s="1"/>
      <c r="NZL818" s="1"/>
      <c r="NZM818" s="1"/>
      <c r="NZN818" s="1"/>
      <c r="NZO818" s="1"/>
      <c r="NZP818" s="1"/>
      <c r="NZQ818" s="1"/>
      <c r="NZR818" s="1"/>
      <c r="NZS818" s="1"/>
      <c r="NZT818" s="1"/>
      <c r="NZU818" s="1"/>
      <c r="NZV818" s="1"/>
      <c r="NZW818" s="1"/>
      <c r="NZX818" s="1"/>
      <c r="NZY818" s="1"/>
      <c r="NZZ818" s="1"/>
      <c r="OAA818" s="1"/>
      <c r="OAB818" s="1"/>
      <c r="OAC818" s="1"/>
      <c r="OAD818" s="1"/>
      <c r="OAE818" s="1"/>
      <c r="OAF818" s="1"/>
      <c r="OAG818" s="1"/>
      <c r="OAH818" s="1"/>
      <c r="OAI818" s="1"/>
      <c r="OAJ818" s="1"/>
      <c r="OAK818" s="1"/>
      <c r="OAL818" s="1"/>
      <c r="OAM818" s="1"/>
      <c r="OAN818" s="1"/>
      <c r="OAO818" s="1"/>
      <c r="OAP818" s="1"/>
      <c r="OAQ818" s="1"/>
      <c r="OAR818" s="1"/>
      <c r="OAS818" s="1"/>
      <c r="OAT818" s="1"/>
      <c r="OAU818" s="1"/>
      <c r="OAV818" s="1"/>
      <c r="OAW818" s="1"/>
      <c r="OAX818" s="1"/>
      <c r="OAY818" s="1"/>
      <c r="OAZ818" s="1"/>
      <c r="OBA818" s="1"/>
      <c r="OBB818" s="1"/>
      <c r="OBC818" s="1"/>
      <c r="OBD818" s="1"/>
      <c r="OBE818" s="1"/>
      <c r="OBF818" s="1"/>
      <c r="OBG818" s="1"/>
      <c r="OBH818" s="1"/>
      <c r="OBI818" s="1"/>
      <c r="OBJ818" s="1"/>
      <c r="OBK818" s="1"/>
      <c r="OBL818" s="1"/>
      <c r="OBM818" s="1"/>
      <c r="OBN818" s="1"/>
      <c r="OBO818" s="1"/>
      <c r="OBP818" s="1"/>
      <c r="OBQ818" s="1"/>
      <c r="OBR818" s="1"/>
      <c r="OBS818" s="1"/>
      <c r="OBT818" s="1"/>
      <c r="OBU818" s="1"/>
      <c r="OBV818" s="1"/>
      <c r="OBW818" s="1"/>
      <c r="OBX818" s="1"/>
      <c r="OBY818" s="1"/>
      <c r="OBZ818" s="1"/>
      <c r="OCA818" s="1"/>
      <c r="OCB818" s="1"/>
      <c r="OCC818" s="1"/>
      <c r="OCD818" s="1"/>
      <c r="OCE818" s="1"/>
      <c r="OCF818" s="1"/>
      <c r="OCG818" s="1"/>
      <c r="OCH818" s="1"/>
      <c r="OCI818" s="1"/>
      <c r="OCJ818" s="1"/>
      <c r="OCK818" s="1"/>
      <c r="OCL818" s="1"/>
      <c r="OCM818" s="1"/>
      <c r="OCN818" s="1"/>
      <c r="OCO818" s="1"/>
      <c r="OCP818" s="1"/>
      <c r="OCQ818" s="1"/>
      <c r="OCR818" s="1"/>
      <c r="OCS818" s="1"/>
      <c r="OCT818" s="1"/>
      <c r="OCU818" s="1"/>
      <c r="OCV818" s="1"/>
      <c r="OCW818" s="1"/>
      <c r="OCX818" s="1"/>
      <c r="OCY818" s="1"/>
      <c r="OCZ818" s="1"/>
      <c r="ODA818" s="1"/>
      <c r="ODB818" s="1"/>
      <c r="ODC818" s="1"/>
      <c r="ODD818" s="1"/>
      <c r="ODE818" s="1"/>
      <c r="ODF818" s="1"/>
      <c r="ODG818" s="1"/>
      <c r="ODH818" s="1"/>
      <c r="ODI818" s="1"/>
      <c r="ODJ818" s="1"/>
      <c r="ODK818" s="1"/>
      <c r="ODL818" s="1"/>
      <c r="ODM818" s="1"/>
      <c r="ODN818" s="1"/>
      <c r="ODO818" s="1"/>
      <c r="ODP818" s="1"/>
      <c r="ODQ818" s="1"/>
      <c r="ODR818" s="1"/>
      <c r="ODS818" s="1"/>
      <c r="ODT818" s="1"/>
      <c r="ODU818" s="1"/>
      <c r="ODV818" s="1"/>
      <c r="ODW818" s="1"/>
      <c r="ODX818" s="1"/>
      <c r="ODY818" s="1"/>
      <c r="ODZ818" s="1"/>
      <c r="OEA818" s="1"/>
      <c r="OEB818" s="1"/>
      <c r="OEC818" s="1"/>
      <c r="OED818" s="1"/>
      <c r="OEE818" s="1"/>
      <c r="OEF818" s="1"/>
      <c r="OEG818" s="1"/>
      <c r="OEH818" s="1"/>
      <c r="OEI818" s="1"/>
      <c r="OEJ818" s="1"/>
      <c r="OEK818" s="1"/>
      <c r="OEL818" s="1"/>
      <c r="OEM818" s="1"/>
      <c r="OEN818" s="1"/>
      <c r="OEO818" s="1"/>
      <c r="OEP818" s="1"/>
      <c r="OEQ818" s="1"/>
      <c r="OER818" s="1"/>
      <c r="OES818" s="1"/>
      <c r="OET818" s="1"/>
      <c r="OEU818" s="1"/>
      <c r="OEV818" s="1"/>
      <c r="OEW818" s="1"/>
      <c r="OEX818" s="1"/>
      <c r="OEY818" s="1"/>
      <c r="OEZ818" s="1"/>
      <c r="OFA818" s="1"/>
      <c r="OFB818" s="1"/>
      <c r="OFC818" s="1"/>
      <c r="OFD818" s="1"/>
      <c r="OFE818" s="1"/>
      <c r="OFF818" s="1"/>
      <c r="OFG818" s="1"/>
      <c r="OFH818" s="1"/>
      <c r="OFI818" s="1"/>
      <c r="OFJ818" s="1"/>
      <c r="OFK818" s="1"/>
      <c r="OFL818" s="1"/>
      <c r="OFM818" s="1"/>
      <c r="OFN818" s="1"/>
      <c r="OFO818" s="1"/>
      <c r="OFP818" s="1"/>
      <c r="OFQ818" s="1"/>
      <c r="OFR818" s="1"/>
      <c r="OFS818" s="1"/>
      <c r="OFT818" s="1"/>
      <c r="OFU818" s="1"/>
      <c r="OFV818" s="1"/>
      <c r="OFW818" s="1"/>
      <c r="OFX818" s="1"/>
      <c r="OFY818" s="1"/>
      <c r="OFZ818" s="1"/>
      <c r="OGA818" s="1"/>
      <c r="OGB818" s="1"/>
      <c r="OGC818" s="1"/>
      <c r="OGD818" s="1"/>
      <c r="OGE818" s="1"/>
      <c r="OGF818" s="1"/>
      <c r="OGG818" s="1"/>
      <c r="OGH818" s="1"/>
      <c r="OGI818" s="1"/>
      <c r="OGJ818" s="1"/>
      <c r="OGK818" s="1"/>
      <c r="OGL818" s="1"/>
      <c r="OGM818" s="1"/>
      <c r="OGN818" s="1"/>
      <c r="OGO818" s="1"/>
      <c r="OGP818" s="1"/>
      <c r="OGQ818" s="1"/>
      <c r="OGR818" s="1"/>
      <c r="OGS818" s="1"/>
      <c r="OGT818" s="1"/>
      <c r="OGU818" s="1"/>
      <c r="OGV818" s="1"/>
      <c r="OGW818" s="1"/>
      <c r="OGX818" s="1"/>
      <c r="OGY818" s="1"/>
      <c r="OGZ818" s="1"/>
      <c r="OHA818" s="1"/>
      <c r="OHB818" s="1"/>
      <c r="OHC818" s="1"/>
      <c r="OHD818" s="1"/>
      <c r="OHE818" s="1"/>
      <c r="OHF818" s="1"/>
      <c r="OHG818" s="1"/>
      <c r="OHH818" s="1"/>
      <c r="OHI818" s="1"/>
      <c r="OHJ818" s="1"/>
      <c r="OHK818" s="1"/>
      <c r="OHL818" s="1"/>
      <c r="OHM818" s="1"/>
      <c r="OHN818" s="1"/>
      <c r="OHO818" s="1"/>
      <c r="OHP818" s="1"/>
      <c r="OHQ818" s="1"/>
      <c r="OHR818" s="1"/>
      <c r="OHS818" s="1"/>
      <c r="OHT818" s="1"/>
      <c r="OHU818" s="1"/>
      <c r="OHV818" s="1"/>
      <c r="OHW818" s="1"/>
      <c r="OHX818" s="1"/>
      <c r="OHY818" s="1"/>
      <c r="OHZ818" s="1"/>
      <c r="OIA818" s="1"/>
      <c r="OIB818" s="1"/>
      <c r="OIC818" s="1"/>
      <c r="OID818" s="1"/>
      <c r="OIE818" s="1"/>
      <c r="OIF818" s="1"/>
      <c r="OIG818" s="1"/>
      <c r="OIH818" s="1"/>
      <c r="OII818" s="1"/>
      <c r="OIJ818" s="1"/>
      <c r="OIK818" s="1"/>
      <c r="OIL818" s="1"/>
      <c r="OIM818" s="1"/>
      <c r="OIN818" s="1"/>
      <c r="OIO818" s="1"/>
      <c r="OIP818" s="1"/>
      <c r="OIQ818" s="1"/>
      <c r="OIR818" s="1"/>
      <c r="OIS818" s="1"/>
      <c r="OIT818" s="1"/>
      <c r="OIU818" s="1"/>
      <c r="OIV818" s="1"/>
      <c r="OIW818" s="1"/>
      <c r="OIX818" s="1"/>
      <c r="OIY818" s="1"/>
      <c r="OIZ818" s="1"/>
      <c r="OJA818" s="1"/>
      <c r="OJB818" s="1"/>
      <c r="OJC818" s="1"/>
      <c r="OJD818" s="1"/>
      <c r="OJE818" s="1"/>
      <c r="OJF818" s="1"/>
      <c r="OJG818" s="1"/>
      <c r="OJH818" s="1"/>
      <c r="OJI818" s="1"/>
      <c r="OJJ818" s="1"/>
      <c r="OJK818" s="1"/>
      <c r="OJL818" s="1"/>
      <c r="OJM818" s="1"/>
      <c r="OJN818" s="1"/>
      <c r="OJO818" s="1"/>
      <c r="OJP818" s="1"/>
      <c r="OJQ818" s="1"/>
      <c r="OJR818" s="1"/>
      <c r="OJS818" s="1"/>
      <c r="OJT818" s="1"/>
      <c r="OJU818" s="1"/>
      <c r="OJV818" s="1"/>
      <c r="OJW818" s="1"/>
      <c r="OJX818" s="1"/>
      <c r="OJY818" s="1"/>
      <c r="OJZ818" s="1"/>
      <c r="OKA818" s="1"/>
      <c r="OKB818" s="1"/>
      <c r="OKC818" s="1"/>
      <c r="OKD818" s="1"/>
      <c r="OKE818" s="1"/>
      <c r="OKF818" s="1"/>
      <c r="OKG818" s="1"/>
      <c r="OKH818" s="1"/>
      <c r="OKI818" s="1"/>
      <c r="OKJ818" s="1"/>
      <c r="OKK818" s="1"/>
      <c r="OKL818" s="1"/>
      <c r="OKM818" s="1"/>
      <c r="OKN818" s="1"/>
      <c r="OKO818" s="1"/>
      <c r="OKP818" s="1"/>
      <c r="OKQ818" s="1"/>
      <c r="OKR818" s="1"/>
      <c r="OKS818" s="1"/>
      <c r="OKT818" s="1"/>
      <c r="OKU818" s="1"/>
      <c r="OKV818" s="1"/>
      <c r="OKW818" s="1"/>
      <c r="OKX818" s="1"/>
      <c r="OKY818" s="1"/>
      <c r="OKZ818" s="1"/>
      <c r="OLA818" s="1"/>
      <c r="OLB818" s="1"/>
      <c r="OLC818" s="1"/>
      <c r="OLD818" s="1"/>
      <c r="OLE818" s="1"/>
      <c r="OLF818" s="1"/>
      <c r="OLG818" s="1"/>
      <c r="OLH818" s="1"/>
      <c r="OLI818" s="1"/>
      <c r="OLJ818" s="1"/>
      <c r="OLK818" s="1"/>
      <c r="OLL818" s="1"/>
      <c r="OLM818" s="1"/>
      <c r="OLN818" s="1"/>
      <c r="OLO818" s="1"/>
      <c r="OLP818" s="1"/>
      <c r="OLQ818" s="1"/>
      <c r="OLR818" s="1"/>
      <c r="OLS818" s="1"/>
      <c r="OLT818" s="1"/>
      <c r="OLU818" s="1"/>
      <c r="OLV818" s="1"/>
      <c r="OLW818" s="1"/>
      <c r="OLX818" s="1"/>
      <c r="OLY818" s="1"/>
      <c r="OLZ818" s="1"/>
      <c r="OMA818" s="1"/>
      <c r="OMB818" s="1"/>
      <c r="OMC818" s="1"/>
      <c r="OMD818" s="1"/>
      <c r="OME818" s="1"/>
      <c r="OMF818" s="1"/>
      <c r="OMG818" s="1"/>
      <c r="OMH818" s="1"/>
      <c r="OMI818" s="1"/>
      <c r="OMJ818" s="1"/>
      <c r="OMK818" s="1"/>
      <c r="OML818" s="1"/>
      <c r="OMM818" s="1"/>
      <c r="OMN818" s="1"/>
      <c r="OMO818" s="1"/>
      <c r="OMP818" s="1"/>
      <c r="OMQ818" s="1"/>
      <c r="OMR818" s="1"/>
      <c r="OMS818" s="1"/>
      <c r="OMT818" s="1"/>
      <c r="OMU818" s="1"/>
      <c r="OMV818" s="1"/>
      <c r="OMW818" s="1"/>
      <c r="OMX818" s="1"/>
      <c r="OMY818" s="1"/>
      <c r="OMZ818" s="1"/>
      <c r="ONA818" s="1"/>
      <c r="ONB818" s="1"/>
      <c r="ONC818" s="1"/>
      <c r="OND818" s="1"/>
      <c r="ONE818" s="1"/>
      <c r="ONF818" s="1"/>
      <c r="ONG818" s="1"/>
      <c r="ONH818" s="1"/>
      <c r="ONI818" s="1"/>
      <c r="ONJ818" s="1"/>
      <c r="ONK818" s="1"/>
      <c r="ONL818" s="1"/>
      <c r="ONM818" s="1"/>
      <c r="ONN818" s="1"/>
      <c r="ONO818" s="1"/>
      <c r="ONP818" s="1"/>
      <c r="ONQ818" s="1"/>
      <c r="ONR818" s="1"/>
      <c r="ONS818" s="1"/>
      <c r="ONT818" s="1"/>
      <c r="ONU818" s="1"/>
      <c r="ONV818" s="1"/>
      <c r="ONW818" s="1"/>
      <c r="ONX818" s="1"/>
      <c r="ONY818" s="1"/>
      <c r="ONZ818" s="1"/>
      <c r="OOA818" s="1"/>
      <c r="OOB818" s="1"/>
      <c r="OOC818" s="1"/>
      <c r="OOD818" s="1"/>
      <c r="OOE818" s="1"/>
      <c r="OOF818" s="1"/>
      <c r="OOG818" s="1"/>
      <c r="OOH818" s="1"/>
      <c r="OOI818" s="1"/>
      <c r="OOJ818" s="1"/>
      <c r="OOK818" s="1"/>
      <c r="OOL818" s="1"/>
      <c r="OOM818" s="1"/>
      <c r="OON818" s="1"/>
      <c r="OOO818" s="1"/>
      <c r="OOP818" s="1"/>
      <c r="OOQ818" s="1"/>
      <c r="OOR818" s="1"/>
      <c r="OOS818" s="1"/>
      <c r="OOT818" s="1"/>
      <c r="OOU818" s="1"/>
      <c r="OOV818" s="1"/>
      <c r="OOW818" s="1"/>
      <c r="OOX818" s="1"/>
      <c r="OOY818" s="1"/>
      <c r="OOZ818" s="1"/>
      <c r="OPA818" s="1"/>
      <c r="OPB818" s="1"/>
      <c r="OPC818" s="1"/>
      <c r="OPD818" s="1"/>
      <c r="OPE818" s="1"/>
      <c r="OPF818" s="1"/>
      <c r="OPG818" s="1"/>
      <c r="OPH818" s="1"/>
      <c r="OPI818" s="1"/>
      <c r="OPJ818" s="1"/>
      <c r="OPK818" s="1"/>
      <c r="OPL818" s="1"/>
      <c r="OPM818" s="1"/>
      <c r="OPN818" s="1"/>
      <c r="OPO818" s="1"/>
      <c r="OPP818" s="1"/>
      <c r="OPQ818" s="1"/>
      <c r="OPR818" s="1"/>
      <c r="OPS818" s="1"/>
      <c r="OPT818" s="1"/>
      <c r="OPU818" s="1"/>
      <c r="OPV818" s="1"/>
      <c r="OPW818" s="1"/>
      <c r="OPX818" s="1"/>
      <c r="OPY818" s="1"/>
      <c r="OPZ818" s="1"/>
      <c r="OQA818" s="1"/>
      <c r="OQB818" s="1"/>
      <c r="OQC818" s="1"/>
      <c r="OQD818" s="1"/>
      <c r="OQE818" s="1"/>
      <c r="OQF818" s="1"/>
      <c r="OQG818" s="1"/>
      <c r="OQH818" s="1"/>
      <c r="OQI818" s="1"/>
      <c r="OQJ818" s="1"/>
      <c r="OQK818" s="1"/>
      <c r="OQL818" s="1"/>
      <c r="OQM818" s="1"/>
      <c r="OQN818" s="1"/>
      <c r="OQO818" s="1"/>
      <c r="OQP818" s="1"/>
      <c r="OQQ818" s="1"/>
      <c r="OQR818" s="1"/>
      <c r="OQS818" s="1"/>
      <c r="OQT818" s="1"/>
      <c r="OQU818" s="1"/>
      <c r="OQV818" s="1"/>
      <c r="OQW818" s="1"/>
      <c r="OQX818" s="1"/>
      <c r="OQY818" s="1"/>
      <c r="OQZ818" s="1"/>
      <c r="ORA818" s="1"/>
      <c r="ORB818" s="1"/>
      <c r="ORC818" s="1"/>
      <c r="ORD818" s="1"/>
      <c r="ORE818" s="1"/>
      <c r="ORF818" s="1"/>
      <c r="ORG818" s="1"/>
      <c r="ORH818" s="1"/>
      <c r="ORI818" s="1"/>
      <c r="ORJ818" s="1"/>
      <c r="ORK818" s="1"/>
      <c r="ORL818" s="1"/>
      <c r="ORM818" s="1"/>
      <c r="ORN818" s="1"/>
      <c r="ORO818" s="1"/>
      <c r="ORP818" s="1"/>
      <c r="ORQ818" s="1"/>
      <c r="ORR818" s="1"/>
      <c r="ORS818" s="1"/>
      <c r="ORT818" s="1"/>
      <c r="ORU818" s="1"/>
      <c r="ORV818" s="1"/>
      <c r="ORW818" s="1"/>
      <c r="ORX818" s="1"/>
      <c r="ORY818" s="1"/>
      <c r="ORZ818" s="1"/>
      <c r="OSA818" s="1"/>
      <c r="OSB818" s="1"/>
      <c r="OSC818" s="1"/>
      <c r="OSD818" s="1"/>
      <c r="OSE818" s="1"/>
      <c r="OSF818" s="1"/>
      <c r="OSG818" s="1"/>
      <c r="OSH818" s="1"/>
      <c r="OSI818" s="1"/>
      <c r="OSJ818" s="1"/>
      <c r="OSK818" s="1"/>
      <c r="OSL818" s="1"/>
      <c r="OSM818" s="1"/>
      <c r="OSN818" s="1"/>
      <c r="OSO818" s="1"/>
      <c r="OSP818" s="1"/>
      <c r="OSQ818" s="1"/>
      <c r="OSR818" s="1"/>
      <c r="OSS818" s="1"/>
      <c r="OST818" s="1"/>
      <c r="OSU818" s="1"/>
      <c r="OSV818" s="1"/>
      <c r="OSW818" s="1"/>
      <c r="OSX818" s="1"/>
      <c r="OSY818" s="1"/>
      <c r="OSZ818" s="1"/>
      <c r="OTA818" s="1"/>
      <c r="OTB818" s="1"/>
      <c r="OTC818" s="1"/>
      <c r="OTD818" s="1"/>
      <c r="OTE818" s="1"/>
      <c r="OTF818" s="1"/>
      <c r="OTG818" s="1"/>
      <c r="OTH818" s="1"/>
      <c r="OTI818" s="1"/>
      <c r="OTJ818" s="1"/>
      <c r="OTK818" s="1"/>
      <c r="OTL818" s="1"/>
      <c r="OTM818" s="1"/>
      <c r="OTN818" s="1"/>
      <c r="OTO818" s="1"/>
      <c r="OTP818" s="1"/>
      <c r="OTQ818" s="1"/>
      <c r="OTR818" s="1"/>
      <c r="OTS818" s="1"/>
      <c r="OTT818" s="1"/>
      <c r="OTU818" s="1"/>
      <c r="OTV818" s="1"/>
      <c r="OTW818" s="1"/>
      <c r="OTX818" s="1"/>
      <c r="OTY818" s="1"/>
      <c r="OTZ818" s="1"/>
      <c r="OUA818" s="1"/>
      <c r="OUB818" s="1"/>
      <c r="OUC818" s="1"/>
      <c r="OUD818" s="1"/>
      <c r="OUE818" s="1"/>
      <c r="OUF818" s="1"/>
      <c r="OUG818" s="1"/>
      <c r="OUH818" s="1"/>
      <c r="OUI818" s="1"/>
      <c r="OUJ818" s="1"/>
      <c r="OUK818" s="1"/>
      <c r="OUL818" s="1"/>
      <c r="OUM818" s="1"/>
      <c r="OUN818" s="1"/>
      <c r="OUO818" s="1"/>
      <c r="OUP818" s="1"/>
      <c r="OUQ818" s="1"/>
      <c r="OUR818" s="1"/>
      <c r="OUS818" s="1"/>
      <c r="OUT818" s="1"/>
      <c r="OUU818" s="1"/>
      <c r="OUV818" s="1"/>
      <c r="OUW818" s="1"/>
      <c r="OUX818" s="1"/>
      <c r="OUY818" s="1"/>
      <c r="OUZ818" s="1"/>
      <c r="OVA818" s="1"/>
      <c r="OVB818" s="1"/>
      <c r="OVC818" s="1"/>
      <c r="OVD818" s="1"/>
      <c r="OVE818" s="1"/>
      <c r="OVF818" s="1"/>
      <c r="OVG818" s="1"/>
      <c r="OVH818" s="1"/>
      <c r="OVI818" s="1"/>
      <c r="OVJ818" s="1"/>
      <c r="OVK818" s="1"/>
      <c r="OVL818" s="1"/>
      <c r="OVM818" s="1"/>
      <c r="OVN818" s="1"/>
      <c r="OVO818" s="1"/>
      <c r="OVP818" s="1"/>
      <c r="OVQ818" s="1"/>
      <c r="OVR818" s="1"/>
      <c r="OVS818" s="1"/>
      <c r="OVT818" s="1"/>
      <c r="OVU818" s="1"/>
      <c r="OVV818" s="1"/>
      <c r="OVW818" s="1"/>
      <c r="OVX818" s="1"/>
      <c r="OVY818" s="1"/>
      <c r="OVZ818" s="1"/>
      <c r="OWA818" s="1"/>
      <c r="OWB818" s="1"/>
      <c r="OWC818" s="1"/>
      <c r="OWD818" s="1"/>
      <c r="OWE818" s="1"/>
      <c r="OWF818" s="1"/>
      <c r="OWG818" s="1"/>
      <c r="OWH818" s="1"/>
      <c r="OWI818" s="1"/>
      <c r="OWJ818" s="1"/>
      <c r="OWK818" s="1"/>
      <c r="OWL818" s="1"/>
      <c r="OWM818" s="1"/>
      <c r="OWN818" s="1"/>
      <c r="OWO818" s="1"/>
      <c r="OWP818" s="1"/>
      <c r="OWQ818" s="1"/>
      <c r="OWR818" s="1"/>
      <c r="OWS818" s="1"/>
      <c r="OWT818" s="1"/>
      <c r="OWU818" s="1"/>
      <c r="OWV818" s="1"/>
      <c r="OWW818" s="1"/>
      <c r="OWX818" s="1"/>
      <c r="OWY818" s="1"/>
      <c r="OWZ818" s="1"/>
      <c r="OXA818" s="1"/>
      <c r="OXB818" s="1"/>
      <c r="OXC818" s="1"/>
      <c r="OXD818" s="1"/>
      <c r="OXE818" s="1"/>
      <c r="OXF818" s="1"/>
      <c r="OXG818" s="1"/>
      <c r="OXH818" s="1"/>
      <c r="OXI818" s="1"/>
      <c r="OXJ818" s="1"/>
      <c r="OXK818" s="1"/>
      <c r="OXL818" s="1"/>
      <c r="OXM818" s="1"/>
      <c r="OXN818" s="1"/>
      <c r="OXO818" s="1"/>
      <c r="OXP818" s="1"/>
      <c r="OXQ818" s="1"/>
      <c r="OXR818" s="1"/>
      <c r="OXS818" s="1"/>
      <c r="OXT818" s="1"/>
      <c r="OXU818" s="1"/>
      <c r="OXV818" s="1"/>
      <c r="OXW818" s="1"/>
      <c r="OXX818" s="1"/>
      <c r="OXY818" s="1"/>
      <c r="OXZ818" s="1"/>
      <c r="OYA818" s="1"/>
      <c r="OYB818" s="1"/>
      <c r="OYC818" s="1"/>
      <c r="OYD818" s="1"/>
      <c r="OYE818" s="1"/>
      <c r="OYF818" s="1"/>
      <c r="OYG818" s="1"/>
      <c r="OYH818" s="1"/>
      <c r="OYI818" s="1"/>
      <c r="OYJ818" s="1"/>
      <c r="OYK818" s="1"/>
      <c r="OYL818" s="1"/>
      <c r="OYM818" s="1"/>
      <c r="OYN818" s="1"/>
      <c r="OYO818" s="1"/>
      <c r="OYP818" s="1"/>
      <c r="OYQ818" s="1"/>
      <c r="OYR818" s="1"/>
      <c r="OYS818" s="1"/>
      <c r="OYT818" s="1"/>
      <c r="OYU818" s="1"/>
      <c r="OYV818" s="1"/>
      <c r="OYW818" s="1"/>
      <c r="OYX818" s="1"/>
      <c r="OYY818" s="1"/>
      <c r="OYZ818" s="1"/>
      <c r="OZA818" s="1"/>
      <c r="OZB818" s="1"/>
      <c r="OZC818" s="1"/>
      <c r="OZD818" s="1"/>
      <c r="OZE818" s="1"/>
      <c r="OZF818" s="1"/>
      <c r="OZG818" s="1"/>
      <c r="OZH818" s="1"/>
      <c r="OZI818" s="1"/>
      <c r="OZJ818" s="1"/>
      <c r="OZK818" s="1"/>
      <c r="OZL818" s="1"/>
      <c r="OZM818" s="1"/>
      <c r="OZN818" s="1"/>
      <c r="OZO818" s="1"/>
      <c r="OZP818" s="1"/>
      <c r="OZQ818" s="1"/>
      <c r="OZR818" s="1"/>
      <c r="OZS818" s="1"/>
      <c r="OZT818" s="1"/>
      <c r="OZU818" s="1"/>
      <c r="OZV818" s="1"/>
      <c r="OZW818" s="1"/>
      <c r="OZX818" s="1"/>
      <c r="OZY818" s="1"/>
      <c r="OZZ818" s="1"/>
      <c r="PAA818" s="1"/>
      <c r="PAB818" s="1"/>
      <c r="PAC818" s="1"/>
      <c r="PAD818" s="1"/>
      <c r="PAE818" s="1"/>
      <c r="PAF818" s="1"/>
      <c r="PAG818" s="1"/>
      <c r="PAH818" s="1"/>
      <c r="PAI818" s="1"/>
      <c r="PAJ818" s="1"/>
      <c r="PAK818" s="1"/>
      <c r="PAL818" s="1"/>
      <c r="PAM818" s="1"/>
      <c r="PAN818" s="1"/>
      <c r="PAO818" s="1"/>
      <c r="PAP818" s="1"/>
      <c r="PAQ818" s="1"/>
      <c r="PAR818" s="1"/>
      <c r="PAS818" s="1"/>
      <c r="PAT818" s="1"/>
      <c r="PAU818" s="1"/>
      <c r="PAV818" s="1"/>
      <c r="PAW818" s="1"/>
      <c r="PAX818" s="1"/>
      <c r="PAY818" s="1"/>
      <c r="PAZ818" s="1"/>
      <c r="PBA818" s="1"/>
      <c r="PBB818" s="1"/>
      <c r="PBC818" s="1"/>
      <c r="PBD818" s="1"/>
      <c r="PBE818" s="1"/>
      <c r="PBF818" s="1"/>
      <c r="PBG818" s="1"/>
      <c r="PBH818" s="1"/>
      <c r="PBI818" s="1"/>
      <c r="PBJ818" s="1"/>
      <c r="PBK818" s="1"/>
      <c r="PBL818" s="1"/>
      <c r="PBM818" s="1"/>
      <c r="PBN818" s="1"/>
      <c r="PBO818" s="1"/>
      <c r="PBP818" s="1"/>
      <c r="PBQ818" s="1"/>
      <c r="PBR818" s="1"/>
      <c r="PBS818" s="1"/>
      <c r="PBT818" s="1"/>
      <c r="PBU818" s="1"/>
      <c r="PBV818" s="1"/>
      <c r="PBW818" s="1"/>
      <c r="PBX818" s="1"/>
      <c r="PBY818" s="1"/>
      <c r="PBZ818" s="1"/>
      <c r="PCA818" s="1"/>
      <c r="PCB818" s="1"/>
      <c r="PCC818" s="1"/>
      <c r="PCD818" s="1"/>
      <c r="PCE818" s="1"/>
      <c r="PCF818" s="1"/>
      <c r="PCG818" s="1"/>
      <c r="PCH818" s="1"/>
      <c r="PCI818" s="1"/>
      <c r="PCJ818" s="1"/>
      <c r="PCK818" s="1"/>
      <c r="PCL818" s="1"/>
      <c r="PCM818" s="1"/>
      <c r="PCN818" s="1"/>
      <c r="PCO818" s="1"/>
      <c r="PCP818" s="1"/>
      <c r="PCQ818" s="1"/>
      <c r="PCR818" s="1"/>
      <c r="PCS818" s="1"/>
      <c r="PCT818" s="1"/>
      <c r="PCU818" s="1"/>
      <c r="PCV818" s="1"/>
      <c r="PCW818" s="1"/>
      <c r="PCX818" s="1"/>
      <c r="PCY818" s="1"/>
      <c r="PCZ818" s="1"/>
      <c r="PDA818" s="1"/>
      <c r="PDB818" s="1"/>
      <c r="PDC818" s="1"/>
      <c r="PDD818" s="1"/>
      <c r="PDE818" s="1"/>
      <c r="PDF818" s="1"/>
      <c r="PDG818" s="1"/>
      <c r="PDH818" s="1"/>
      <c r="PDI818" s="1"/>
      <c r="PDJ818" s="1"/>
      <c r="PDK818" s="1"/>
      <c r="PDL818" s="1"/>
      <c r="PDM818" s="1"/>
      <c r="PDN818" s="1"/>
      <c r="PDO818" s="1"/>
      <c r="PDP818" s="1"/>
      <c r="PDQ818" s="1"/>
      <c r="PDR818" s="1"/>
      <c r="PDS818" s="1"/>
      <c r="PDT818" s="1"/>
      <c r="PDU818" s="1"/>
      <c r="PDV818" s="1"/>
      <c r="PDW818" s="1"/>
      <c r="PDX818" s="1"/>
      <c r="PDY818" s="1"/>
      <c r="PDZ818" s="1"/>
      <c r="PEA818" s="1"/>
      <c r="PEB818" s="1"/>
      <c r="PEC818" s="1"/>
      <c r="PED818" s="1"/>
      <c r="PEE818" s="1"/>
      <c r="PEF818" s="1"/>
      <c r="PEG818" s="1"/>
      <c r="PEH818" s="1"/>
      <c r="PEI818" s="1"/>
      <c r="PEJ818" s="1"/>
      <c r="PEK818" s="1"/>
      <c r="PEL818" s="1"/>
      <c r="PEM818" s="1"/>
      <c r="PEN818" s="1"/>
      <c r="PEO818" s="1"/>
      <c r="PEP818" s="1"/>
      <c r="PEQ818" s="1"/>
      <c r="PER818" s="1"/>
      <c r="PES818" s="1"/>
      <c r="PET818" s="1"/>
      <c r="PEU818" s="1"/>
      <c r="PEV818" s="1"/>
      <c r="PEW818" s="1"/>
      <c r="PEX818" s="1"/>
      <c r="PEY818" s="1"/>
      <c r="PEZ818" s="1"/>
      <c r="PFA818" s="1"/>
      <c r="PFB818" s="1"/>
      <c r="PFC818" s="1"/>
      <c r="PFD818" s="1"/>
      <c r="PFE818" s="1"/>
      <c r="PFF818" s="1"/>
      <c r="PFG818" s="1"/>
      <c r="PFH818" s="1"/>
      <c r="PFI818" s="1"/>
      <c r="PFJ818" s="1"/>
      <c r="PFK818" s="1"/>
      <c r="PFL818" s="1"/>
      <c r="PFM818" s="1"/>
      <c r="PFN818" s="1"/>
      <c r="PFO818" s="1"/>
      <c r="PFP818" s="1"/>
      <c r="PFQ818" s="1"/>
      <c r="PFR818" s="1"/>
      <c r="PFS818" s="1"/>
      <c r="PFT818" s="1"/>
      <c r="PFU818" s="1"/>
      <c r="PFV818" s="1"/>
      <c r="PFW818" s="1"/>
      <c r="PFX818" s="1"/>
      <c r="PFY818" s="1"/>
      <c r="PFZ818" s="1"/>
      <c r="PGA818" s="1"/>
      <c r="PGB818" s="1"/>
      <c r="PGC818" s="1"/>
      <c r="PGD818" s="1"/>
      <c r="PGE818" s="1"/>
      <c r="PGF818" s="1"/>
      <c r="PGG818" s="1"/>
      <c r="PGH818" s="1"/>
      <c r="PGI818" s="1"/>
      <c r="PGJ818" s="1"/>
      <c r="PGK818" s="1"/>
      <c r="PGL818" s="1"/>
      <c r="PGM818" s="1"/>
      <c r="PGN818" s="1"/>
      <c r="PGO818" s="1"/>
      <c r="PGP818" s="1"/>
      <c r="PGQ818" s="1"/>
      <c r="PGR818" s="1"/>
      <c r="PGS818" s="1"/>
      <c r="PGT818" s="1"/>
      <c r="PGU818" s="1"/>
      <c r="PGV818" s="1"/>
      <c r="PGW818" s="1"/>
      <c r="PGX818" s="1"/>
      <c r="PGY818" s="1"/>
      <c r="PGZ818" s="1"/>
      <c r="PHA818" s="1"/>
      <c r="PHB818" s="1"/>
      <c r="PHC818" s="1"/>
      <c r="PHD818" s="1"/>
      <c r="PHE818" s="1"/>
      <c r="PHF818" s="1"/>
      <c r="PHG818" s="1"/>
      <c r="PHH818" s="1"/>
      <c r="PHI818" s="1"/>
      <c r="PHJ818" s="1"/>
      <c r="PHK818" s="1"/>
      <c r="PHL818" s="1"/>
      <c r="PHM818" s="1"/>
      <c r="PHN818" s="1"/>
      <c r="PHO818" s="1"/>
      <c r="PHP818" s="1"/>
      <c r="PHQ818" s="1"/>
      <c r="PHR818" s="1"/>
      <c r="PHS818" s="1"/>
      <c r="PHT818" s="1"/>
      <c r="PHU818" s="1"/>
      <c r="PHV818" s="1"/>
      <c r="PHW818" s="1"/>
      <c r="PHX818" s="1"/>
      <c r="PHY818" s="1"/>
      <c r="PHZ818" s="1"/>
      <c r="PIA818" s="1"/>
      <c r="PIB818" s="1"/>
      <c r="PIC818" s="1"/>
      <c r="PID818" s="1"/>
      <c r="PIE818" s="1"/>
      <c r="PIF818" s="1"/>
      <c r="PIG818" s="1"/>
      <c r="PIH818" s="1"/>
      <c r="PII818" s="1"/>
      <c r="PIJ818" s="1"/>
      <c r="PIK818" s="1"/>
      <c r="PIL818" s="1"/>
      <c r="PIM818" s="1"/>
      <c r="PIN818" s="1"/>
      <c r="PIO818" s="1"/>
      <c r="PIP818" s="1"/>
      <c r="PIQ818" s="1"/>
      <c r="PIR818" s="1"/>
      <c r="PIS818" s="1"/>
      <c r="PIT818" s="1"/>
      <c r="PIU818" s="1"/>
      <c r="PIV818" s="1"/>
      <c r="PIW818" s="1"/>
      <c r="PIX818" s="1"/>
      <c r="PIY818" s="1"/>
      <c r="PIZ818" s="1"/>
      <c r="PJA818" s="1"/>
      <c r="PJB818" s="1"/>
      <c r="PJC818" s="1"/>
      <c r="PJD818" s="1"/>
      <c r="PJE818" s="1"/>
      <c r="PJF818" s="1"/>
      <c r="PJG818" s="1"/>
      <c r="PJH818" s="1"/>
      <c r="PJI818" s="1"/>
      <c r="PJJ818" s="1"/>
      <c r="PJK818" s="1"/>
      <c r="PJL818" s="1"/>
      <c r="PJM818" s="1"/>
      <c r="PJN818" s="1"/>
      <c r="PJO818" s="1"/>
      <c r="PJP818" s="1"/>
      <c r="PJQ818" s="1"/>
      <c r="PJR818" s="1"/>
      <c r="PJS818" s="1"/>
      <c r="PJT818" s="1"/>
      <c r="PJU818" s="1"/>
      <c r="PJV818" s="1"/>
      <c r="PJW818" s="1"/>
      <c r="PJX818" s="1"/>
      <c r="PJY818" s="1"/>
      <c r="PJZ818" s="1"/>
      <c r="PKA818" s="1"/>
      <c r="PKB818" s="1"/>
      <c r="PKC818" s="1"/>
      <c r="PKD818" s="1"/>
      <c r="PKE818" s="1"/>
      <c r="PKF818" s="1"/>
      <c r="PKG818" s="1"/>
      <c r="PKH818" s="1"/>
      <c r="PKI818" s="1"/>
      <c r="PKJ818" s="1"/>
      <c r="PKK818" s="1"/>
      <c r="PKL818" s="1"/>
      <c r="PKM818" s="1"/>
      <c r="PKN818" s="1"/>
      <c r="PKO818" s="1"/>
      <c r="PKP818" s="1"/>
      <c r="PKQ818" s="1"/>
      <c r="PKR818" s="1"/>
      <c r="PKS818" s="1"/>
      <c r="PKT818" s="1"/>
      <c r="PKU818" s="1"/>
      <c r="PKV818" s="1"/>
      <c r="PKW818" s="1"/>
      <c r="PKX818" s="1"/>
      <c r="PKY818" s="1"/>
      <c r="PKZ818" s="1"/>
      <c r="PLA818" s="1"/>
      <c r="PLB818" s="1"/>
      <c r="PLC818" s="1"/>
      <c r="PLD818" s="1"/>
      <c r="PLE818" s="1"/>
      <c r="PLF818" s="1"/>
      <c r="PLG818" s="1"/>
      <c r="PLH818" s="1"/>
      <c r="PLI818" s="1"/>
      <c r="PLJ818" s="1"/>
      <c r="PLK818" s="1"/>
      <c r="PLL818" s="1"/>
      <c r="PLM818" s="1"/>
      <c r="PLN818" s="1"/>
      <c r="PLO818" s="1"/>
      <c r="PLP818" s="1"/>
      <c r="PLQ818" s="1"/>
      <c r="PLR818" s="1"/>
      <c r="PLS818" s="1"/>
      <c r="PLT818" s="1"/>
      <c r="PLU818" s="1"/>
      <c r="PLV818" s="1"/>
      <c r="PLW818" s="1"/>
      <c r="PLX818" s="1"/>
      <c r="PLY818" s="1"/>
      <c r="PLZ818" s="1"/>
      <c r="PMA818" s="1"/>
      <c r="PMB818" s="1"/>
      <c r="PMC818" s="1"/>
      <c r="PMD818" s="1"/>
      <c r="PME818" s="1"/>
      <c r="PMF818" s="1"/>
      <c r="PMG818" s="1"/>
      <c r="PMH818" s="1"/>
      <c r="PMI818" s="1"/>
      <c r="PMJ818" s="1"/>
      <c r="PMK818" s="1"/>
      <c r="PML818" s="1"/>
      <c r="PMM818" s="1"/>
      <c r="PMN818" s="1"/>
      <c r="PMO818" s="1"/>
      <c r="PMP818" s="1"/>
      <c r="PMQ818" s="1"/>
      <c r="PMR818" s="1"/>
      <c r="PMS818" s="1"/>
      <c r="PMT818" s="1"/>
      <c r="PMU818" s="1"/>
      <c r="PMV818" s="1"/>
      <c r="PMW818" s="1"/>
      <c r="PMX818" s="1"/>
      <c r="PMY818" s="1"/>
      <c r="PMZ818" s="1"/>
      <c r="PNA818" s="1"/>
      <c r="PNB818" s="1"/>
      <c r="PNC818" s="1"/>
      <c r="PND818" s="1"/>
      <c r="PNE818" s="1"/>
      <c r="PNF818" s="1"/>
      <c r="PNG818" s="1"/>
      <c r="PNH818" s="1"/>
      <c r="PNI818" s="1"/>
      <c r="PNJ818" s="1"/>
      <c r="PNK818" s="1"/>
      <c r="PNL818" s="1"/>
      <c r="PNM818" s="1"/>
      <c r="PNN818" s="1"/>
      <c r="PNO818" s="1"/>
      <c r="PNP818" s="1"/>
      <c r="PNQ818" s="1"/>
      <c r="PNR818" s="1"/>
      <c r="PNS818" s="1"/>
      <c r="PNT818" s="1"/>
      <c r="PNU818" s="1"/>
      <c r="PNV818" s="1"/>
      <c r="PNW818" s="1"/>
      <c r="PNX818" s="1"/>
      <c r="PNY818" s="1"/>
      <c r="PNZ818" s="1"/>
      <c r="POA818" s="1"/>
      <c r="POB818" s="1"/>
      <c r="POC818" s="1"/>
      <c r="POD818" s="1"/>
      <c r="POE818" s="1"/>
      <c r="POF818" s="1"/>
      <c r="POG818" s="1"/>
      <c r="POH818" s="1"/>
      <c r="POI818" s="1"/>
      <c r="POJ818" s="1"/>
      <c r="POK818" s="1"/>
      <c r="POL818" s="1"/>
      <c r="POM818" s="1"/>
      <c r="PON818" s="1"/>
      <c r="POO818" s="1"/>
      <c r="POP818" s="1"/>
      <c r="POQ818" s="1"/>
      <c r="POR818" s="1"/>
      <c r="POS818" s="1"/>
      <c r="POT818" s="1"/>
      <c r="POU818" s="1"/>
      <c r="POV818" s="1"/>
      <c r="POW818" s="1"/>
      <c r="POX818" s="1"/>
      <c r="POY818" s="1"/>
      <c r="POZ818" s="1"/>
      <c r="PPA818" s="1"/>
      <c r="PPB818" s="1"/>
      <c r="PPC818" s="1"/>
      <c r="PPD818" s="1"/>
      <c r="PPE818" s="1"/>
      <c r="PPF818" s="1"/>
      <c r="PPG818" s="1"/>
      <c r="PPH818" s="1"/>
      <c r="PPI818" s="1"/>
      <c r="PPJ818" s="1"/>
      <c r="PPK818" s="1"/>
      <c r="PPL818" s="1"/>
      <c r="PPM818" s="1"/>
      <c r="PPN818" s="1"/>
      <c r="PPO818" s="1"/>
      <c r="PPP818" s="1"/>
      <c r="PPQ818" s="1"/>
      <c r="PPR818" s="1"/>
      <c r="PPS818" s="1"/>
      <c r="PPT818" s="1"/>
      <c r="PPU818" s="1"/>
      <c r="PPV818" s="1"/>
      <c r="PPW818" s="1"/>
      <c r="PPX818" s="1"/>
      <c r="PPY818" s="1"/>
      <c r="PPZ818" s="1"/>
      <c r="PQA818" s="1"/>
      <c r="PQB818" s="1"/>
      <c r="PQC818" s="1"/>
      <c r="PQD818" s="1"/>
      <c r="PQE818" s="1"/>
      <c r="PQF818" s="1"/>
      <c r="PQG818" s="1"/>
      <c r="PQH818" s="1"/>
      <c r="PQI818" s="1"/>
      <c r="PQJ818" s="1"/>
      <c r="PQK818" s="1"/>
      <c r="PQL818" s="1"/>
      <c r="PQM818" s="1"/>
      <c r="PQN818" s="1"/>
      <c r="PQO818" s="1"/>
      <c r="PQP818" s="1"/>
      <c r="PQQ818" s="1"/>
      <c r="PQR818" s="1"/>
      <c r="PQS818" s="1"/>
      <c r="PQT818" s="1"/>
      <c r="PQU818" s="1"/>
      <c r="PQV818" s="1"/>
      <c r="PQW818" s="1"/>
      <c r="PQX818" s="1"/>
      <c r="PQY818" s="1"/>
      <c r="PQZ818" s="1"/>
      <c r="PRA818" s="1"/>
      <c r="PRB818" s="1"/>
      <c r="PRC818" s="1"/>
      <c r="PRD818" s="1"/>
      <c r="PRE818" s="1"/>
      <c r="PRF818" s="1"/>
      <c r="PRG818" s="1"/>
      <c r="PRH818" s="1"/>
      <c r="PRI818" s="1"/>
      <c r="PRJ818" s="1"/>
      <c r="PRK818" s="1"/>
      <c r="PRL818" s="1"/>
      <c r="PRM818" s="1"/>
      <c r="PRN818" s="1"/>
      <c r="PRO818" s="1"/>
      <c r="PRP818" s="1"/>
      <c r="PRQ818" s="1"/>
      <c r="PRR818" s="1"/>
      <c r="PRS818" s="1"/>
      <c r="PRT818" s="1"/>
      <c r="PRU818" s="1"/>
      <c r="PRV818" s="1"/>
      <c r="PRW818" s="1"/>
      <c r="PRX818" s="1"/>
      <c r="PRY818" s="1"/>
      <c r="PRZ818" s="1"/>
      <c r="PSA818" s="1"/>
      <c r="PSB818" s="1"/>
      <c r="PSC818" s="1"/>
      <c r="PSD818" s="1"/>
      <c r="PSE818" s="1"/>
      <c r="PSF818" s="1"/>
      <c r="PSG818" s="1"/>
      <c r="PSH818" s="1"/>
      <c r="PSI818" s="1"/>
      <c r="PSJ818" s="1"/>
      <c r="PSK818" s="1"/>
      <c r="PSL818" s="1"/>
      <c r="PSM818" s="1"/>
      <c r="PSN818" s="1"/>
      <c r="PSO818" s="1"/>
      <c r="PSP818" s="1"/>
      <c r="PSQ818" s="1"/>
      <c r="PSR818" s="1"/>
      <c r="PSS818" s="1"/>
      <c r="PST818" s="1"/>
      <c r="PSU818" s="1"/>
      <c r="PSV818" s="1"/>
      <c r="PSW818" s="1"/>
      <c r="PSX818" s="1"/>
      <c r="PSY818" s="1"/>
      <c r="PSZ818" s="1"/>
      <c r="PTA818" s="1"/>
      <c r="PTB818" s="1"/>
      <c r="PTC818" s="1"/>
      <c r="PTD818" s="1"/>
      <c r="PTE818" s="1"/>
      <c r="PTF818" s="1"/>
      <c r="PTG818" s="1"/>
      <c r="PTH818" s="1"/>
      <c r="PTI818" s="1"/>
      <c r="PTJ818" s="1"/>
      <c r="PTK818" s="1"/>
      <c r="PTL818" s="1"/>
      <c r="PTM818" s="1"/>
      <c r="PTN818" s="1"/>
      <c r="PTO818" s="1"/>
      <c r="PTP818" s="1"/>
      <c r="PTQ818" s="1"/>
      <c r="PTR818" s="1"/>
      <c r="PTS818" s="1"/>
      <c r="PTT818" s="1"/>
      <c r="PTU818" s="1"/>
      <c r="PTV818" s="1"/>
      <c r="PTW818" s="1"/>
      <c r="PTX818" s="1"/>
      <c r="PTY818" s="1"/>
      <c r="PTZ818" s="1"/>
      <c r="PUA818" s="1"/>
      <c r="PUB818" s="1"/>
      <c r="PUC818" s="1"/>
      <c r="PUD818" s="1"/>
      <c r="PUE818" s="1"/>
      <c r="PUF818" s="1"/>
      <c r="PUG818" s="1"/>
      <c r="PUH818" s="1"/>
      <c r="PUI818" s="1"/>
      <c r="PUJ818" s="1"/>
      <c r="PUK818" s="1"/>
      <c r="PUL818" s="1"/>
      <c r="PUM818" s="1"/>
      <c r="PUN818" s="1"/>
      <c r="PUO818" s="1"/>
      <c r="PUP818" s="1"/>
      <c r="PUQ818" s="1"/>
      <c r="PUR818" s="1"/>
      <c r="PUS818" s="1"/>
      <c r="PUT818" s="1"/>
      <c r="PUU818" s="1"/>
      <c r="PUV818" s="1"/>
      <c r="PUW818" s="1"/>
      <c r="PUX818" s="1"/>
      <c r="PUY818" s="1"/>
      <c r="PUZ818" s="1"/>
      <c r="PVA818" s="1"/>
      <c r="PVB818" s="1"/>
      <c r="PVC818" s="1"/>
      <c r="PVD818" s="1"/>
      <c r="PVE818" s="1"/>
      <c r="PVF818" s="1"/>
      <c r="PVG818" s="1"/>
      <c r="PVH818" s="1"/>
      <c r="PVI818" s="1"/>
      <c r="PVJ818" s="1"/>
      <c r="PVK818" s="1"/>
      <c r="PVL818" s="1"/>
      <c r="PVM818" s="1"/>
      <c r="PVN818" s="1"/>
      <c r="PVO818" s="1"/>
      <c r="PVP818" s="1"/>
      <c r="PVQ818" s="1"/>
      <c r="PVR818" s="1"/>
      <c r="PVS818" s="1"/>
      <c r="PVT818" s="1"/>
      <c r="PVU818" s="1"/>
      <c r="PVV818" s="1"/>
      <c r="PVW818" s="1"/>
      <c r="PVX818" s="1"/>
      <c r="PVY818" s="1"/>
      <c r="PVZ818" s="1"/>
      <c r="PWA818" s="1"/>
      <c r="PWB818" s="1"/>
      <c r="PWC818" s="1"/>
      <c r="PWD818" s="1"/>
      <c r="PWE818" s="1"/>
      <c r="PWF818" s="1"/>
      <c r="PWG818" s="1"/>
      <c r="PWH818" s="1"/>
      <c r="PWI818" s="1"/>
      <c r="PWJ818" s="1"/>
      <c r="PWK818" s="1"/>
      <c r="PWL818" s="1"/>
      <c r="PWM818" s="1"/>
      <c r="PWN818" s="1"/>
      <c r="PWO818" s="1"/>
      <c r="PWP818" s="1"/>
      <c r="PWQ818" s="1"/>
      <c r="PWR818" s="1"/>
      <c r="PWS818" s="1"/>
      <c r="PWT818" s="1"/>
      <c r="PWU818" s="1"/>
      <c r="PWV818" s="1"/>
      <c r="PWW818" s="1"/>
      <c r="PWX818" s="1"/>
      <c r="PWY818" s="1"/>
      <c r="PWZ818" s="1"/>
      <c r="PXA818" s="1"/>
      <c r="PXB818" s="1"/>
      <c r="PXC818" s="1"/>
      <c r="PXD818" s="1"/>
      <c r="PXE818" s="1"/>
      <c r="PXF818" s="1"/>
      <c r="PXG818" s="1"/>
      <c r="PXH818" s="1"/>
      <c r="PXI818" s="1"/>
      <c r="PXJ818" s="1"/>
      <c r="PXK818" s="1"/>
      <c r="PXL818" s="1"/>
      <c r="PXM818" s="1"/>
      <c r="PXN818" s="1"/>
      <c r="PXO818" s="1"/>
      <c r="PXP818" s="1"/>
      <c r="PXQ818" s="1"/>
      <c r="PXR818" s="1"/>
      <c r="PXS818" s="1"/>
      <c r="PXT818" s="1"/>
      <c r="PXU818" s="1"/>
      <c r="PXV818" s="1"/>
      <c r="PXW818" s="1"/>
      <c r="PXX818" s="1"/>
      <c r="PXY818" s="1"/>
      <c r="PXZ818" s="1"/>
      <c r="PYA818" s="1"/>
      <c r="PYB818" s="1"/>
      <c r="PYC818" s="1"/>
      <c r="PYD818" s="1"/>
      <c r="PYE818" s="1"/>
      <c r="PYF818" s="1"/>
      <c r="PYG818" s="1"/>
      <c r="PYH818" s="1"/>
      <c r="PYI818" s="1"/>
      <c r="PYJ818" s="1"/>
      <c r="PYK818" s="1"/>
      <c r="PYL818" s="1"/>
      <c r="PYM818" s="1"/>
      <c r="PYN818" s="1"/>
      <c r="PYO818" s="1"/>
      <c r="PYP818" s="1"/>
      <c r="PYQ818" s="1"/>
      <c r="PYR818" s="1"/>
      <c r="PYS818" s="1"/>
      <c r="PYT818" s="1"/>
      <c r="PYU818" s="1"/>
      <c r="PYV818" s="1"/>
      <c r="PYW818" s="1"/>
      <c r="PYX818" s="1"/>
      <c r="PYY818" s="1"/>
      <c r="PYZ818" s="1"/>
      <c r="PZA818" s="1"/>
      <c r="PZB818" s="1"/>
      <c r="PZC818" s="1"/>
      <c r="PZD818" s="1"/>
      <c r="PZE818" s="1"/>
      <c r="PZF818" s="1"/>
      <c r="PZG818" s="1"/>
      <c r="PZH818" s="1"/>
      <c r="PZI818" s="1"/>
      <c r="PZJ818" s="1"/>
      <c r="PZK818" s="1"/>
      <c r="PZL818" s="1"/>
      <c r="PZM818" s="1"/>
      <c r="PZN818" s="1"/>
      <c r="PZO818" s="1"/>
      <c r="PZP818" s="1"/>
      <c r="PZQ818" s="1"/>
      <c r="PZR818" s="1"/>
      <c r="PZS818" s="1"/>
      <c r="PZT818" s="1"/>
      <c r="PZU818" s="1"/>
      <c r="PZV818" s="1"/>
      <c r="PZW818" s="1"/>
      <c r="PZX818" s="1"/>
      <c r="PZY818" s="1"/>
      <c r="PZZ818" s="1"/>
      <c r="QAA818" s="1"/>
      <c r="QAB818" s="1"/>
      <c r="QAC818" s="1"/>
      <c r="QAD818" s="1"/>
      <c r="QAE818" s="1"/>
      <c r="QAF818" s="1"/>
      <c r="QAG818" s="1"/>
      <c r="QAH818" s="1"/>
      <c r="QAI818" s="1"/>
      <c r="QAJ818" s="1"/>
      <c r="QAK818" s="1"/>
      <c r="QAL818" s="1"/>
      <c r="QAM818" s="1"/>
      <c r="QAN818" s="1"/>
      <c r="QAO818" s="1"/>
      <c r="QAP818" s="1"/>
      <c r="QAQ818" s="1"/>
      <c r="QAR818" s="1"/>
      <c r="QAS818" s="1"/>
      <c r="QAT818" s="1"/>
      <c r="QAU818" s="1"/>
      <c r="QAV818" s="1"/>
      <c r="QAW818" s="1"/>
      <c r="QAX818" s="1"/>
      <c r="QAY818" s="1"/>
      <c r="QAZ818" s="1"/>
      <c r="QBA818" s="1"/>
      <c r="QBB818" s="1"/>
      <c r="QBC818" s="1"/>
      <c r="QBD818" s="1"/>
      <c r="QBE818" s="1"/>
      <c r="QBF818" s="1"/>
      <c r="QBG818" s="1"/>
      <c r="QBH818" s="1"/>
      <c r="QBI818" s="1"/>
      <c r="QBJ818" s="1"/>
      <c r="QBK818" s="1"/>
      <c r="QBL818" s="1"/>
      <c r="QBM818" s="1"/>
      <c r="QBN818" s="1"/>
      <c r="QBO818" s="1"/>
      <c r="QBP818" s="1"/>
      <c r="QBQ818" s="1"/>
      <c r="QBR818" s="1"/>
      <c r="QBS818" s="1"/>
      <c r="QBT818" s="1"/>
      <c r="QBU818" s="1"/>
      <c r="QBV818" s="1"/>
      <c r="QBW818" s="1"/>
      <c r="QBX818" s="1"/>
      <c r="QBY818" s="1"/>
      <c r="QBZ818" s="1"/>
      <c r="QCA818" s="1"/>
      <c r="QCB818" s="1"/>
      <c r="QCC818" s="1"/>
      <c r="QCD818" s="1"/>
      <c r="QCE818" s="1"/>
      <c r="QCF818" s="1"/>
      <c r="QCG818" s="1"/>
      <c r="QCH818" s="1"/>
      <c r="QCI818" s="1"/>
      <c r="QCJ818" s="1"/>
      <c r="QCK818" s="1"/>
      <c r="QCL818" s="1"/>
      <c r="QCM818" s="1"/>
      <c r="QCN818" s="1"/>
      <c r="QCO818" s="1"/>
      <c r="QCP818" s="1"/>
      <c r="QCQ818" s="1"/>
      <c r="QCR818" s="1"/>
      <c r="QCS818" s="1"/>
      <c r="QCT818" s="1"/>
      <c r="QCU818" s="1"/>
      <c r="QCV818" s="1"/>
      <c r="QCW818" s="1"/>
      <c r="QCX818" s="1"/>
      <c r="QCY818" s="1"/>
      <c r="QCZ818" s="1"/>
      <c r="QDA818" s="1"/>
      <c r="QDB818" s="1"/>
      <c r="QDC818" s="1"/>
      <c r="QDD818" s="1"/>
      <c r="QDE818" s="1"/>
      <c r="QDF818" s="1"/>
      <c r="QDG818" s="1"/>
      <c r="QDH818" s="1"/>
      <c r="QDI818" s="1"/>
      <c r="QDJ818" s="1"/>
      <c r="QDK818" s="1"/>
      <c r="QDL818" s="1"/>
      <c r="QDM818" s="1"/>
      <c r="QDN818" s="1"/>
      <c r="QDO818" s="1"/>
      <c r="QDP818" s="1"/>
      <c r="QDQ818" s="1"/>
      <c r="QDR818" s="1"/>
      <c r="QDS818" s="1"/>
      <c r="QDT818" s="1"/>
      <c r="QDU818" s="1"/>
      <c r="QDV818" s="1"/>
      <c r="QDW818" s="1"/>
      <c r="QDX818" s="1"/>
      <c r="QDY818" s="1"/>
      <c r="QDZ818" s="1"/>
      <c r="QEA818" s="1"/>
      <c r="QEB818" s="1"/>
      <c r="QEC818" s="1"/>
      <c r="QED818" s="1"/>
      <c r="QEE818" s="1"/>
      <c r="QEF818" s="1"/>
      <c r="QEG818" s="1"/>
      <c r="QEH818" s="1"/>
      <c r="QEI818" s="1"/>
      <c r="QEJ818" s="1"/>
      <c r="QEK818" s="1"/>
      <c r="QEL818" s="1"/>
      <c r="QEM818" s="1"/>
      <c r="QEN818" s="1"/>
      <c r="QEO818" s="1"/>
      <c r="QEP818" s="1"/>
      <c r="QEQ818" s="1"/>
      <c r="QER818" s="1"/>
      <c r="QES818" s="1"/>
      <c r="QET818" s="1"/>
      <c r="QEU818" s="1"/>
      <c r="QEV818" s="1"/>
      <c r="QEW818" s="1"/>
      <c r="QEX818" s="1"/>
      <c r="QEY818" s="1"/>
      <c r="QEZ818" s="1"/>
      <c r="QFA818" s="1"/>
      <c r="QFB818" s="1"/>
      <c r="QFC818" s="1"/>
      <c r="QFD818" s="1"/>
      <c r="QFE818" s="1"/>
      <c r="QFF818" s="1"/>
      <c r="QFG818" s="1"/>
      <c r="QFH818" s="1"/>
      <c r="QFI818" s="1"/>
      <c r="QFJ818" s="1"/>
      <c r="QFK818" s="1"/>
      <c r="QFL818" s="1"/>
      <c r="QFM818" s="1"/>
      <c r="QFN818" s="1"/>
      <c r="QFO818" s="1"/>
      <c r="QFP818" s="1"/>
      <c r="QFQ818" s="1"/>
      <c r="QFR818" s="1"/>
      <c r="QFS818" s="1"/>
      <c r="QFT818" s="1"/>
      <c r="QFU818" s="1"/>
      <c r="QFV818" s="1"/>
      <c r="QFW818" s="1"/>
      <c r="QFX818" s="1"/>
      <c r="QFY818" s="1"/>
      <c r="QFZ818" s="1"/>
      <c r="QGA818" s="1"/>
      <c r="QGB818" s="1"/>
      <c r="QGC818" s="1"/>
      <c r="QGD818" s="1"/>
      <c r="QGE818" s="1"/>
      <c r="QGF818" s="1"/>
      <c r="QGG818" s="1"/>
      <c r="QGH818" s="1"/>
      <c r="QGI818" s="1"/>
      <c r="QGJ818" s="1"/>
      <c r="QGK818" s="1"/>
      <c r="QGL818" s="1"/>
      <c r="QGM818" s="1"/>
      <c r="QGN818" s="1"/>
      <c r="QGO818" s="1"/>
      <c r="QGP818" s="1"/>
      <c r="QGQ818" s="1"/>
      <c r="QGR818" s="1"/>
      <c r="QGS818" s="1"/>
      <c r="QGT818" s="1"/>
      <c r="QGU818" s="1"/>
      <c r="QGV818" s="1"/>
      <c r="QGW818" s="1"/>
      <c r="QGX818" s="1"/>
      <c r="QGY818" s="1"/>
      <c r="QGZ818" s="1"/>
      <c r="QHA818" s="1"/>
      <c r="QHB818" s="1"/>
      <c r="QHC818" s="1"/>
      <c r="QHD818" s="1"/>
      <c r="QHE818" s="1"/>
      <c r="QHF818" s="1"/>
      <c r="QHG818" s="1"/>
      <c r="QHH818" s="1"/>
      <c r="QHI818" s="1"/>
      <c r="QHJ818" s="1"/>
      <c r="QHK818" s="1"/>
      <c r="QHL818" s="1"/>
      <c r="QHM818" s="1"/>
      <c r="QHN818" s="1"/>
      <c r="QHO818" s="1"/>
      <c r="QHP818" s="1"/>
      <c r="QHQ818" s="1"/>
      <c r="QHR818" s="1"/>
      <c r="QHS818" s="1"/>
      <c r="QHT818" s="1"/>
      <c r="QHU818" s="1"/>
      <c r="QHV818" s="1"/>
      <c r="QHW818" s="1"/>
      <c r="QHX818" s="1"/>
      <c r="QHY818" s="1"/>
      <c r="QHZ818" s="1"/>
      <c r="QIA818" s="1"/>
      <c r="QIB818" s="1"/>
      <c r="QIC818" s="1"/>
      <c r="QID818" s="1"/>
      <c r="QIE818" s="1"/>
      <c r="QIF818" s="1"/>
      <c r="QIG818" s="1"/>
      <c r="QIH818" s="1"/>
      <c r="QII818" s="1"/>
      <c r="QIJ818" s="1"/>
      <c r="QIK818" s="1"/>
      <c r="QIL818" s="1"/>
      <c r="QIM818" s="1"/>
      <c r="QIN818" s="1"/>
      <c r="QIO818" s="1"/>
      <c r="QIP818" s="1"/>
      <c r="QIQ818" s="1"/>
      <c r="QIR818" s="1"/>
      <c r="QIS818" s="1"/>
      <c r="QIT818" s="1"/>
      <c r="QIU818" s="1"/>
      <c r="QIV818" s="1"/>
      <c r="QIW818" s="1"/>
      <c r="QIX818" s="1"/>
      <c r="QIY818" s="1"/>
      <c r="QIZ818" s="1"/>
      <c r="QJA818" s="1"/>
      <c r="QJB818" s="1"/>
      <c r="QJC818" s="1"/>
      <c r="QJD818" s="1"/>
      <c r="QJE818" s="1"/>
      <c r="QJF818" s="1"/>
      <c r="QJG818" s="1"/>
      <c r="QJH818" s="1"/>
      <c r="QJI818" s="1"/>
      <c r="QJJ818" s="1"/>
      <c r="QJK818" s="1"/>
      <c r="QJL818" s="1"/>
      <c r="QJM818" s="1"/>
      <c r="QJN818" s="1"/>
      <c r="QJO818" s="1"/>
      <c r="QJP818" s="1"/>
      <c r="QJQ818" s="1"/>
      <c r="QJR818" s="1"/>
      <c r="QJS818" s="1"/>
      <c r="QJT818" s="1"/>
      <c r="QJU818" s="1"/>
      <c r="QJV818" s="1"/>
      <c r="QJW818" s="1"/>
      <c r="QJX818" s="1"/>
      <c r="QJY818" s="1"/>
      <c r="QJZ818" s="1"/>
      <c r="QKA818" s="1"/>
      <c r="QKB818" s="1"/>
      <c r="QKC818" s="1"/>
      <c r="QKD818" s="1"/>
      <c r="QKE818" s="1"/>
      <c r="QKF818" s="1"/>
      <c r="QKG818" s="1"/>
      <c r="QKH818" s="1"/>
      <c r="QKI818" s="1"/>
      <c r="QKJ818" s="1"/>
      <c r="QKK818" s="1"/>
      <c r="QKL818" s="1"/>
      <c r="QKM818" s="1"/>
      <c r="QKN818" s="1"/>
      <c r="QKO818" s="1"/>
      <c r="QKP818" s="1"/>
      <c r="QKQ818" s="1"/>
      <c r="QKR818" s="1"/>
      <c r="QKS818" s="1"/>
      <c r="QKT818" s="1"/>
      <c r="QKU818" s="1"/>
      <c r="QKV818" s="1"/>
      <c r="QKW818" s="1"/>
      <c r="QKX818" s="1"/>
      <c r="QKY818" s="1"/>
      <c r="QKZ818" s="1"/>
      <c r="QLA818" s="1"/>
      <c r="QLB818" s="1"/>
      <c r="QLC818" s="1"/>
      <c r="QLD818" s="1"/>
      <c r="QLE818" s="1"/>
      <c r="QLF818" s="1"/>
      <c r="QLG818" s="1"/>
      <c r="QLH818" s="1"/>
      <c r="QLI818" s="1"/>
      <c r="QLJ818" s="1"/>
      <c r="QLK818" s="1"/>
      <c r="QLL818" s="1"/>
      <c r="QLM818" s="1"/>
      <c r="QLN818" s="1"/>
      <c r="QLO818" s="1"/>
      <c r="QLP818" s="1"/>
      <c r="QLQ818" s="1"/>
      <c r="QLR818" s="1"/>
      <c r="QLS818" s="1"/>
      <c r="QLT818" s="1"/>
      <c r="QLU818" s="1"/>
      <c r="QLV818" s="1"/>
      <c r="QLW818" s="1"/>
      <c r="QLX818" s="1"/>
      <c r="QLY818" s="1"/>
      <c r="QLZ818" s="1"/>
      <c r="QMA818" s="1"/>
      <c r="QMB818" s="1"/>
      <c r="QMC818" s="1"/>
      <c r="QMD818" s="1"/>
      <c r="QME818" s="1"/>
      <c r="QMF818" s="1"/>
      <c r="QMG818" s="1"/>
      <c r="QMH818" s="1"/>
      <c r="QMI818" s="1"/>
      <c r="QMJ818" s="1"/>
      <c r="QMK818" s="1"/>
      <c r="QML818" s="1"/>
      <c r="QMM818" s="1"/>
      <c r="QMN818" s="1"/>
      <c r="QMO818" s="1"/>
      <c r="QMP818" s="1"/>
      <c r="QMQ818" s="1"/>
      <c r="QMR818" s="1"/>
      <c r="QMS818" s="1"/>
      <c r="QMT818" s="1"/>
      <c r="QMU818" s="1"/>
      <c r="QMV818" s="1"/>
      <c r="QMW818" s="1"/>
      <c r="QMX818" s="1"/>
      <c r="QMY818" s="1"/>
      <c r="QMZ818" s="1"/>
      <c r="QNA818" s="1"/>
      <c r="QNB818" s="1"/>
      <c r="QNC818" s="1"/>
      <c r="QND818" s="1"/>
      <c r="QNE818" s="1"/>
      <c r="QNF818" s="1"/>
      <c r="QNG818" s="1"/>
      <c r="QNH818" s="1"/>
      <c r="QNI818" s="1"/>
      <c r="QNJ818" s="1"/>
      <c r="QNK818" s="1"/>
      <c r="QNL818" s="1"/>
      <c r="QNM818" s="1"/>
      <c r="QNN818" s="1"/>
      <c r="QNO818" s="1"/>
      <c r="QNP818" s="1"/>
      <c r="QNQ818" s="1"/>
      <c r="QNR818" s="1"/>
      <c r="QNS818" s="1"/>
      <c r="QNT818" s="1"/>
      <c r="QNU818" s="1"/>
      <c r="QNV818" s="1"/>
      <c r="QNW818" s="1"/>
      <c r="QNX818" s="1"/>
      <c r="QNY818" s="1"/>
      <c r="QNZ818" s="1"/>
      <c r="QOA818" s="1"/>
      <c r="QOB818" s="1"/>
      <c r="QOC818" s="1"/>
      <c r="QOD818" s="1"/>
      <c r="QOE818" s="1"/>
      <c r="QOF818" s="1"/>
      <c r="QOG818" s="1"/>
      <c r="QOH818" s="1"/>
      <c r="QOI818" s="1"/>
      <c r="QOJ818" s="1"/>
      <c r="QOK818" s="1"/>
      <c r="QOL818" s="1"/>
      <c r="QOM818" s="1"/>
      <c r="QON818" s="1"/>
      <c r="QOO818" s="1"/>
      <c r="QOP818" s="1"/>
      <c r="QOQ818" s="1"/>
      <c r="QOR818" s="1"/>
      <c r="QOS818" s="1"/>
      <c r="QOT818" s="1"/>
      <c r="QOU818" s="1"/>
      <c r="QOV818" s="1"/>
      <c r="QOW818" s="1"/>
      <c r="QOX818" s="1"/>
      <c r="QOY818" s="1"/>
      <c r="QOZ818" s="1"/>
      <c r="QPA818" s="1"/>
      <c r="QPB818" s="1"/>
      <c r="QPC818" s="1"/>
      <c r="QPD818" s="1"/>
      <c r="QPE818" s="1"/>
      <c r="QPF818" s="1"/>
      <c r="QPG818" s="1"/>
      <c r="QPH818" s="1"/>
      <c r="QPI818" s="1"/>
      <c r="QPJ818" s="1"/>
      <c r="QPK818" s="1"/>
      <c r="QPL818" s="1"/>
      <c r="QPM818" s="1"/>
      <c r="QPN818" s="1"/>
      <c r="QPO818" s="1"/>
      <c r="QPP818" s="1"/>
      <c r="QPQ818" s="1"/>
      <c r="QPR818" s="1"/>
      <c r="QPS818" s="1"/>
      <c r="QPT818" s="1"/>
      <c r="QPU818" s="1"/>
      <c r="QPV818" s="1"/>
      <c r="QPW818" s="1"/>
      <c r="QPX818" s="1"/>
      <c r="QPY818" s="1"/>
      <c r="QPZ818" s="1"/>
      <c r="QQA818" s="1"/>
      <c r="QQB818" s="1"/>
      <c r="QQC818" s="1"/>
      <c r="QQD818" s="1"/>
      <c r="QQE818" s="1"/>
      <c r="QQF818" s="1"/>
      <c r="QQG818" s="1"/>
      <c r="QQH818" s="1"/>
      <c r="QQI818" s="1"/>
      <c r="QQJ818" s="1"/>
      <c r="QQK818" s="1"/>
      <c r="QQL818" s="1"/>
      <c r="QQM818" s="1"/>
      <c r="QQN818" s="1"/>
      <c r="QQO818" s="1"/>
      <c r="QQP818" s="1"/>
      <c r="QQQ818" s="1"/>
      <c r="QQR818" s="1"/>
      <c r="QQS818" s="1"/>
      <c r="QQT818" s="1"/>
      <c r="QQU818" s="1"/>
      <c r="QQV818" s="1"/>
      <c r="QQW818" s="1"/>
      <c r="QQX818" s="1"/>
      <c r="QQY818" s="1"/>
      <c r="QQZ818" s="1"/>
      <c r="QRA818" s="1"/>
      <c r="QRB818" s="1"/>
      <c r="QRC818" s="1"/>
      <c r="QRD818" s="1"/>
      <c r="QRE818" s="1"/>
      <c r="QRF818" s="1"/>
      <c r="QRG818" s="1"/>
      <c r="QRH818" s="1"/>
      <c r="QRI818" s="1"/>
      <c r="QRJ818" s="1"/>
      <c r="QRK818" s="1"/>
      <c r="QRL818" s="1"/>
      <c r="QRM818" s="1"/>
      <c r="QRN818" s="1"/>
      <c r="QRO818" s="1"/>
      <c r="QRP818" s="1"/>
      <c r="QRQ818" s="1"/>
      <c r="QRR818" s="1"/>
      <c r="QRS818" s="1"/>
      <c r="QRT818" s="1"/>
      <c r="QRU818" s="1"/>
      <c r="QRV818" s="1"/>
      <c r="QRW818" s="1"/>
      <c r="QRX818" s="1"/>
      <c r="QRY818" s="1"/>
      <c r="QRZ818" s="1"/>
      <c r="QSA818" s="1"/>
      <c r="QSB818" s="1"/>
      <c r="QSC818" s="1"/>
      <c r="QSD818" s="1"/>
      <c r="QSE818" s="1"/>
      <c r="QSF818" s="1"/>
      <c r="QSG818" s="1"/>
      <c r="QSH818" s="1"/>
      <c r="QSI818" s="1"/>
      <c r="QSJ818" s="1"/>
      <c r="QSK818" s="1"/>
      <c r="QSL818" s="1"/>
      <c r="QSM818" s="1"/>
      <c r="QSN818" s="1"/>
      <c r="QSO818" s="1"/>
      <c r="QSP818" s="1"/>
      <c r="QSQ818" s="1"/>
      <c r="QSR818" s="1"/>
      <c r="QSS818" s="1"/>
      <c r="QST818" s="1"/>
      <c r="QSU818" s="1"/>
      <c r="QSV818" s="1"/>
      <c r="QSW818" s="1"/>
      <c r="QSX818" s="1"/>
      <c r="QSY818" s="1"/>
      <c r="QSZ818" s="1"/>
      <c r="QTA818" s="1"/>
      <c r="QTB818" s="1"/>
      <c r="QTC818" s="1"/>
      <c r="QTD818" s="1"/>
      <c r="QTE818" s="1"/>
      <c r="QTF818" s="1"/>
      <c r="QTG818" s="1"/>
      <c r="QTH818" s="1"/>
      <c r="QTI818" s="1"/>
      <c r="QTJ818" s="1"/>
      <c r="QTK818" s="1"/>
      <c r="QTL818" s="1"/>
      <c r="QTM818" s="1"/>
      <c r="QTN818" s="1"/>
      <c r="QTO818" s="1"/>
      <c r="QTP818" s="1"/>
      <c r="QTQ818" s="1"/>
      <c r="QTR818" s="1"/>
      <c r="QTS818" s="1"/>
      <c r="QTT818" s="1"/>
      <c r="QTU818" s="1"/>
      <c r="QTV818" s="1"/>
      <c r="QTW818" s="1"/>
      <c r="QTX818" s="1"/>
      <c r="QTY818" s="1"/>
      <c r="QTZ818" s="1"/>
      <c r="QUA818" s="1"/>
      <c r="QUB818" s="1"/>
      <c r="QUC818" s="1"/>
      <c r="QUD818" s="1"/>
      <c r="QUE818" s="1"/>
      <c r="QUF818" s="1"/>
      <c r="QUG818" s="1"/>
      <c r="QUH818" s="1"/>
      <c r="QUI818" s="1"/>
      <c r="QUJ818" s="1"/>
      <c r="QUK818" s="1"/>
      <c r="QUL818" s="1"/>
      <c r="QUM818" s="1"/>
      <c r="QUN818" s="1"/>
      <c r="QUO818" s="1"/>
      <c r="QUP818" s="1"/>
      <c r="QUQ818" s="1"/>
      <c r="QUR818" s="1"/>
      <c r="QUS818" s="1"/>
      <c r="QUT818" s="1"/>
      <c r="QUU818" s="1"/>
      <c r="QUV818" s="1"/>
      <c r="QUW818" s="1"/>
      <c r="QUX818" s="1"/>
      <c r="QUY818" s="1"/>
      <c r="QUZ818" s="1"/>
      <c r="QVA818" s="1"/>
      <c r="QVB818" s="1"/>
      <c r="QVC818" s="1"/>
      <c r="QVD818" s="1"/>
      <c r="QVE818" s="1"/>
      <c r="QVF818" s="1"/>
      <c r="QVG818" s="1"/>
      <c r="QVH818" s="1"/>
      <c r="QVI818" s="1"/>
      <c r="QVJ818" s="1"/>
      <c r="QVK818" s="1"/>
      <c r="QVL818" s="1"/>
      <c r="QVM818" s="1"/>
      <c r="QVN818" s="1"/>
      <c r="QVO818" s="1"/>
      <c r="QVP818" s="1"/>
      <c r="QVQ818" s="1"/>
      <c r="QVR818" s="1"/>
      <c r="QVS818" s="1"/>
      <c r="QVT818" s="1"/>
      <c r="QVU818" s="1"/>
      <c r="QVV818" s="1"/>
      <c r="QVW818" s="1"/>
      <c r="QVX818" s="1"/>
      <c r="QVY818" s="1"/>
      <c r="QVZ818" s="1"/>
      <c r="QWA818" s="1"/>
      <c r="QWB818" s="1"/>
      <c r="QWC818" s="1"/>
      <c r="QWD818" s="1"/>
      <c r="QWE818" s="1"/>
      <c r="QWF818" s="1"/>
      <c r="QWG818" s="1"/>
      <c r="QWH818" s="1"/>
      <c r="QWI818" s="1"/>
      <c r="QWJ818" s="1"/>
      <c r="QWK818" s="1"/>
      <c r="QWL818" s="1"/>
      <c r="QWM818" s="1"/>
      <c r="QWN818" s="1"/>
      <c r="QWO818" s="1"/>
      <c r="QWP818" s="1"/>
      <c r="QWQ818" s="1"/>
      <c r="QWR818" s="1"/>
      <c r="QWS818" s="1"/>
      <c r="QWT818" s="1"/>
      <c r="QWU818" s="1"/>
      <c r="QWV818" s="1"/>
      <c r="QWW818" s="1"/>
      <c r="QWX818" s="1"/>
      <c r="QWY818" s="1"/>
      <c r="QWZ818" s="1"/>
      <c r="QXA818" s="1"/>
      <c r="QXB818" s="1"/>
      <c r="QXC818" s="1"/>
      <c r="QXD818" s="1"/>
      <c r="QXE818" s="1"/>
      <c r="QXF818" s="1"/>
      <c r="QXG818" s="1"/>
      <c r="QXH818" s="1"/>
      <c r="QXI818" s="1"/>
      <c r="QXJ818" s="1"/>
      <c r="QXK818" s="1"/>
      <c r="QXL818" s="1"/>
      <c r="QXM818" s="1"/>
      <c r="QXN818" s="1"/>
      <c r="QXO818" s="1"/>
      <c r="QXP818" s="1"/>
      <c r="QXQ818" s="1"/>
      <c r="QXR818" s="1"/>
      <c r="QXS818" s="1"/>
      <c r="QXT818" s="1"/>
      <c r="QXU818" s="1"/>
      <c r="QXV818" s="1"/>
      <c r="QXW818" s="1"/>
      <c r="QXX818" s="1"/>
      <c r="QXY818" s="1"/>
      <c r="QXZ818" s="1"/>
      <c r="QYA818" s="1"/>
      <c r="QYB818" s="1"/>
      <c r="QYC818" s="1"/>
      <c r="QYD818" s="1"/>
      <c r="QYE818" s="1"/>
      <c r="QYF818" s="1"/>
      <c r="QYG818" s="1"/>
      <c r="QYH818" s="1"/>
      <c r="QYI818" s="1"/>
      <c r="QYJ818" s="1"/>
      <c r="QYK818" s="1"/>
      <c r="QYL818" s="1"/>
      <c r="QYM818" s="1"/>
      <c r="QYN818" s="1"/>
      <c r="QYO818" s="1"/>
      <c r="QYP818" s="1"/>
      <c r="QYQ818" s="1"/>
      <c r="QYR818" s="1"/>
      <c r="QYS818" s="1"/>
      <c r="QYT818" s="1"/>
      <c r="QYU818" s="1"/>
      <c r="QYV818" s="1"/>
      <c r="QYW818" s="1"/>
      <c r="QYX818" s="1"/>
      <c r="QYY818" s="1"/>
      <c r="QYZ818" s="1"/>
      <c r="QZA818" s="1"/>
      <c r="QZB818" s="1"/>
      <c r="QZC818" s="1"/>
      <c r="QZD818" s="1"/>
      <c r="QZE818" s="1"/>
      <c r="QZF818" s="1"/>
      <c r="QZG818" s="1"/>
      <c r="QZH818" s="1"/>
      <c r="QZI818" s="1"/>
      <c r="QZJ818" s="1"/>
      <c r="QZK818" s="1"/>
      <c r="QZL818" s="1"/>
      <c r="QZM818" s="1"/>
      <c r="QZN818" s="1"/>
      <c r="QZO818" s="1"/>
      <c r="QZP818" s="1"/>
      <c r="QZQ818" s="1"/>
      <c r="QZR818" s="1"/>
      <c r="QZS818" s="1"/>
      <c r="QZT818" s="1"/>
      <c r="QZU818" s="1"/>
      <c r="QZV818" s="1"/>
      <c r="QZW818" s="1"/>
      <c r="QZX818" s="1"/>
      <c r="QZY818" s="1"/>
      <c r="QZZ818" s="1"/>
      <c r="RAA818" s="1"/>
      <c r="RAB818" s="1"/>
      <c r="RAC818" s="1"/>
      <c r="RAD818" s="1"/>
      <c r="RAE818" s="1"/>
      <c r="RAF818" s="1"/>
      <c r="RAG818" s="1"/>
      <c r="RAH818" s="1"/>
      <c r="RAI818" s="1"/>
      <c r="RAJ818" s="1"/>
      <c r="RAK818" s="1"/>
      <c r="RAL818" s="1"/>
      <c r="RAM818" s="1"/>
      <c r="RAN818" s="1"/>
      <c r="RAO818" s="1"/>
      <c r="RAP818" s="1"/>
      <c r="RAQ818" s="1"/>
      <c r="RAR818" s="1"/>
      <c r="RAS818" s="1"/>
      <c r="RAT818" s="1"/>
      <c r="RAU818" s="1"/>
      <c r="RAV818" s="1"/>
      <c r="RAW818" s="1"/>
      <c r="RAX818" s="1"/>
      <c r="RAY818" s="1"/>
      <c r="RAZ818" s="1"/>
      <c r="RBA818" s="1"/>
      <c r="RBB818" s="1"/>
      <c r="RBC818" s="1"/>
      <c r="RBD818" s="1"/>
      <c r="RBE818" s="1"/>
      <c r="RBF818" s="1"/>
      <c r="RBG818" s="1"/>
      <c r="RBH818" s="1"/>
      <c r="RBI818" s="1"/>
      <c r="RBJ818" s="1"/>
      <c r="RBK818" s="1"/>
      <c r="RBL818" s="1"/>
      <c r="RBM818" s="1"/>
      <c r="RBN818" s="1"/>
      <c r="RBO818" s="1"/>
      <c r="RBP818" s="1"/>
      <c r="RBQ818" s="1"/>
      <c r="RBR818" s="1"/>
      <c r="RBS818" s="1"/>
      <c r="RBT818" s="1"/>
      <c r="RBU818" s="1"/>
      <c r="RBV818" s="1"/>
      <c r="RBW818" s="1"/>
      <c r="RBX818" s="1"/>
      <c r="RBY818" s="1"/>
      <c r="RBZ818" s="1"/>
      <c r="RCA818" s="1"/>
      <c r="RCB818" s="1"/>
      <c r="RCC818" s="1"/>
      <c r="RCD818" s="1"/>
      <c r="RCE818" s="1"/>
      <c r="RCF818" s="1"/>
      <c r="RCG818" s="1"/>
      <c r="RCH818" s="1"/>
      <c r="RCI818" s="1"/>
      <c r="RCJ818" s="1"/>
      <c r="RCK818" s="1"/>
      <c r="RCL818" s="1"/>
      <c r="RCM818" s="1"/>
      <c r="RCN818" s="1"/>
      <c r="RCO818" s="1"/>
      <c r="RCP818" s="1"/>
      <c r="RCQ818" s="1"/>
      <c r="RCR818" s="1"/>
      <c r="RCS818" s="1"/>
      <c r="RCT818" s="1"/>
      <c r="RCU818" s="1"/>
      <c r="RCV818" s="1"/>
      <c r="RCW818" s="1"/>
      <c r="RCX818" s="1"/>
      <c r="RCY818" s="1"/>
      <c r="RCZ818" s="1"/>
      <c r="RDA818" s="1"/>
      <c r="RDB818" s="1"/>
      <c r="RDC818" s="1"/>
      <c r="RDD818" s="1"/>
      <c r="RDE818" s="1"/>
      <c r="RDF818" s="1"/>
      <c r="RDG818" s="1"/>
      <c r="RDH818" s="1"/>
      <c r="RDI818" s="1"/>
      <c r="RDJ818" s="1"/>
      <c r="RDK818" s="1"/>
      <c r="RDL818" s="1"/>
      <c r="RDM818" s="1"/>
      <c r="RDN818" s="1"/>
      <c r="RDO818" s="1"/>
      <c r="RDP818" s="1"/>
      <c r="RDQ818" s="1"/>
      <c r="RDR818" s="1"/>
      <c r="RDS818" s="1"/>
      <c r="RDT818" s="1"/>
      <c r="RDU818" s="1"/>
      <c r="RDV818" s="1"/>
      <c r="RDW818" s="1"/>
      <c r="RDX818" s="1"/>
      <c r="RDY818" s="1"/>
      <c r="RDZ818" s="1"/>
      <c r="REA818" s="1"/>
      <c r="REB818" s="1"/>
      <c r="REC818" s="1"/>
      <c r="RED818" s="1"/>
      <c r="REE818" s="1"/>
      <c r="REF818" s="1"/>
      <c r="REG818" s="1"/>
      <c r="REH818" s="1"/>
      <c r="REI818" s="1"/>
      <c r="REJ818" s="1"/>
      <c r="REK818" s="1"/>
      <c r="REL818" s="1"/>
      <c r="REM818" s="1"/>
      <c r="REN818" s="1"/>
      <c r="REO818" s="1"/>
      <c r="REP818" s="1"/>
      <c r="REQ818" s="1"/>
      <c r="RER818" s="1"/>
      <c r="RES818" s="1"/>
      <c r="RET818" s="1"/>
      <c r="REU818" s="1"/>
      <c r="REV818" s="1"/>
      <c r="REW818" s="1"/>
      <c r="REX818" s="1"/>
      <c r="REY818" s="1"/>
      <c r="REZ818" s="1"/>
      <c r="RFA818" s="1"/>
      <c r="RFB818" s="1"/>
      <c r="RFC818" s="1"/>
      <c r="RFD818" s="1"/>
      <c r="RFE818" s="1"/>
      <c r="RFF818" s="1"/>
      <c r="RFG818" s="1"/>
      <c r="RFH818" s="1"/>
      <c r="RFI818" s="1"/>
      <c r="RFJ818" s="1"/>
      <c r="RFK818" s="1"/>
      <c r="RFL818" s="1"/>
      <c r="RFM818" s="1"/>
      <c r="RFN818" s="1"/>
      <c r="RFO818" s="1"/>
      <c r="RFP818" s="1"/>
      <c r="RFQ818" s="1"/>
      <c r="RFR818" s="1"/>
      <c r="RFS818" s="1"/>
      <c r="RFT818" s="1"/>
      <c r="RFU818" s="1"/>
      <c r="RFV818" s="1"/>
      <c r="RFW818" s="1"/>
      <c r="RFX818" s="1"/>
      <c r="RFY818" s="1"/>
      <c r="RFZ818" s="1"/>
      <c r="RGA818" s="1"/>
      <c r="RGB818" s="1"/>
      <c r="RGC818" s="1"/>
      <c r="RGD818" s="1"/>
      <c r="RGE818" s="1"/>
      <c r="RGF818" s="1"/>
      <c r="RGG818" s="1"/>
      <c r="RGH818" s="1"/>
      <c r="RGI818" s="1"/>
      <c r="RGJ818" s="1"/>
      <c r="RGK818" s="1"/>
      <c r="RGL818" s="1"/>
      <c r="RGM818" s="1"/>
      <c r="RGN818" s="1"/>
      <c r="RGO818" s="1"/>
      <c r="RGP818" s="1"/>
      <c r="RGQ818" s="1"/>
      <c r="RGR818" s="1"/>
      <c r="RGS818" s="1"/>
      <c r="RGT818" s="1"/>
      <c r="RGU818" s="1"/>
      <c r="RGV818" s="1"/>
      <c r="RGW818" s="1"/>
      <c r="RGX818" s="1"/>
      <c r="RGY818" s="1"/>
      <c r="RGZ818" s="1"/>
      <c r="RHA818" s="1"/>
      <c r="RHB818" s="1"/>
      <c r="RHC818" s="1"/>
      <c r="RHD818" s="1"/>
      <c r="RHE818" s="1"/>
      <c r="RHF818" s="1"/>
      <c r="RHG818" s="1"/>
      <c r="RHH818" s="1"/>
      <c r="RHI818" s="1"/>
      <c r="RHJ818" s="1"/>
      <c r="RHK818" s="1"/>
      <c r="RHL818" s="1"/>
      <c r="RHM818" s="1"/>
      <c r="RHN818" s="1"/>
      <c r="RHO818" s="1"/>
      <c r="RHP818" s="1"/>
      <c r="RHQ818" s="1"/>
      <c r="RHR818" s="1"/>
      <c r="RHS818" s="1"/>
      <c r="RHT818" s="1"/>
      <c r="RHU818" s="1"/>
      <c r="RHV818" s="1"/>
      <c r="RHW818" s="1"/>
      <c r="RHX818" s="1"/>
      <c r="RHY818" s="1"/>
      <c r="RHZ818" s="1"/>
      <c r="RIA818" s="1"/>
      <c r="RIB818" s="1"/>
      <c r="RIC818" s="1"/>
      <c r="RID818" s="1"/>
      <c r="RIE818" s="1"/>
      <c r="RIF818" s="1"/>
      <c r="RIG818" s="1"/>
      <c r="RIH818" s="1"/>
      <c r="RII818" s="1"/>
      <c r="RIJ818" s="1"/>
      <c r="RIK818" s="1"/>
      <c r="RIL818" s="1"/>
      <c r="RIM818" s="1"/>
      <c r="RIN818" s="1"/>
      <c r="RIO818" s="1"/>
      <c r="RIP818" s="1"/>
      <c r="RIQ818" s="1"/>
      <c r="RIR818" s="1"/>
      <c r="RIS818" s="1"/>
      <c r="RIT818" s="1"/>
      <c r="RIU818" s="1"/>
      <c r="RIV818" s="1"/>
      <c r="RIW818" s="1"/>
      <c r="RIX818" s="1"/>
      <c r="RIY818" s="1"/>
      <c r="RIZ818" s="1"/>
      <c r="RJA818" s="1"/>
      <c r="RJB818" s="1"/>
      <c r="RJC818" s="1"/>
      <c r="RJD818" s="1"/>
      <c r="RJE818" s="1"/>
      <c r="RJF818" s="1"/>
      <c r="RJG818" s="1"/>
      <c r="RJH818" s="1"/>
      <c r="RJI818" s="1"/>
      <c r="RJJ818" s="1"/>
      <c r="RJK818" s="1"/>
      <c r="RJL818" s="1"/>
      <c r="RJM818" s="1"/>
      <c r="RJN818" s="1"/>
      <c r="RJO818" s="1"/>
      <c r="RJP818" s="1"/>
      <c r="RJQ818" s="1"/>
      <c r="RJR818" s="1"/>
      <c r="RJS818" s="1"/>
      <c r="RJT818" s="1"/>
      <c r="RJU818" s="1"/>
      <c r="RJV818" s="1"/>
      <c r="RJW818" s="1"/>
      <c r="RJX818" s="1"/>
      <c r="RJY818" s="1"/>
      <c r="RJZ818" s="1"/>
      <c r="RKA818" s="1"/>
      <c r="RKB818" s="1"/>
      <c r="RKC818" s="1"/>
      <c r="RKD818" s="1"/>
      <c r="RKE818" s="1"/>
      <c r="RKF818" s="1"/>
      <c r="RKG818" s="1"/>
      <c r="RKH818" s="1"/>
      <c r="RKI818" s="1"/>
      <c r="RKJ818" s="1"/>
      <c r="RKK818" s="1"/>
      <c r="RKL818" s="1"/>
      <c r="RKM818" s="1"/>
      <c r="RKN818" s="1"/>
      <c r="RKO818" s="1"/>
      <c r="RKP818" s="1"/>
      <c r="RKQ818" s="1"/>
      <c r="RKR818" s="1"/>
      <c r="RKS818" s="1"/>
      <c r="RKT818" s="1"/>
      <c r="RKU818" s="1"/>
      <c r="RKV818" s="1"/>
      <c r="RKW818" s="1"/>
      <c r="RKX818" s="1"/>
      <c r="RKY818" s="1"/>
      <c r="RKZ818" s="1"/>
      <c r="RLA818" s="1"/>
      <c r="RLB818" s="1"/>
      <c r="RLC818" s="1"/>
      <c r="RLD818" s="1"/>
      <c r="RLE818" s="1"/>
      <c r="RLF818" s="1"/>
      <c r="RLG818" s="1"/>
      <c r="RLH818" s="1"/>
      <c r="RLI818" s="1"/>
      <c r="RLJ818" s="1"/>
      <c r="RLK818" s="1"/>
      <c r="RLL818" s="1"/>
      <c r="RLM818" s="1"/>
      <c r="RLN818" s="1"/>
      <c r="RLO818" s="1"/>
      <c r="RLP818" s="1"/>
      <c r="RLQ818" s="1"/>
      <c r="RLR818" s="1"/>
      <c r="RLS818" s="1"/>
      <c r="RLT818" s="1"/>
      <c r="RLU818" s="1"/>
      <c r="RLV818" s="1"/>
      <c r="RLW818" s="1"/>
      <c r="RLX818" s="1"/>
      <c r="RLY818" s="1"/>
      <c r="RLZ818" s="1"/>
      <c r="RMA818" s="1"/>
      <c r="RMB818" s="1"/>
      <c r="RMC818" s="1"/>
      <c r="RMD818" s="1"/>
      <c r="RME818" s="1"/>
      <c r="RMF818" s="1"/>
      <c r="RMG818" s="1"/>
      <c r="RMH818" s="1"/>
      <c r="RMI818" s="1"/>
      <c r="RMJ818" s="1"/>
      <c r="RMK818" s="1"/>
      <c r="RML818" s="1"/>
      <c r="RMM818" s="1"/>
      <c r="RMN818" s="1"/>
      <c r="RMO818" s="1"/>
      <c r="RMP818" s="1"/>
      <c r="RMQ818" s="1"/>
      <c r="RMR818" s="1"/>
      <c r="RMS818" s="1"/>
      <c r="RMT818" s="1"/>
      <c r="RMU818" s="1"/>
      <c r="RMV818" s="1"/>
      <c r="RMW818" s="1"/>
      <c r="RMX818" s="1"/>
      <c r="RMY818" s="1"/>
      <c r="RMZ818" s="1"/>
      <c r="RNA818" s="1"/>
      <c r="RNB818" s="1"/>
      <c r="RNC818" s="1"/>
      <c r="RND818" s="1"/>
      <c r="RNE818" s="1"/>
      <c r="RNF818" s="1"/>
      <c r="RNG818" s="1"/>
      <c r="RNH818" s="1"/>
      <c r="RNI818" s="1"/>
      <c r="RNJ818" s="1"/>
      <c r="RNK818" s="1"/>
      <c r="RNL818" s="1"/>
      <c r="RNM818" s="1"/>
      <c r="RNN818" s="1"/>
      <c r="RNO818" s="1"/>
      <c r="RNP818" s="1"/>
      <c r="RNQ818" s="1"/>
      <c r="RNR818" s="1"/>
      <c r="RNS818" s="1"/>
      <c r="RNT818" s="1"/>
      <c r="RNU818" s="1"/>
      <c r="RNV818" s="1"/>
      <c r="RNW818" s="1"/>
      <c r="RNX818" s="1"/>
      <c r="RNY818" s="1"/>
      <c r="RNZ818" s="1"/>
      <c r="ROA818" s="1"/>
      <c r="ROB818" s="1"/>
      <c r="ROC818" s="1"/>
      <c r="ROD818" s="1"/>
      <c r="ROE818" s="1"/>
      <c r="ROF818" s="1"/>
      <c r="ROG818" s="1"/>
      <c r="ROH818" s="1"/>
      <c r="ROI818" s="1"/>
      <c r="ROJ818" s="1"/>
      <c r="ROK818" s="1"/>
      <c r="ROL818" s="1"/>
      <c r="ROM818" s="1"/>
      <c r="RON818" s="1"/>
      <c r="ROO818" s="1"/>
      <c r="ROP818" s="1"/>
      <c r="ROQ818" s="1"/>
      <c r="ROR818" s="1"/>
      <c r="ROS818" s="1"/>
      <c r="ROT818" s="1"/>
      <c r="ROU818" s="1"/>
      <c r="ROV818" s="1"/>
      <c r="ROW818" s="1"/>
      <c r="ROX818" s="1"/>
      <c r="ROY818" s="1"/>
      <c r="ROZ818" s="1"/>
      <c r="RPA818" s="1"/>
      <c r="RPB818" s="1"/>
      <c r="RPC818" s="1"/>
      <c r="RPD818" s="1"/>
      <c r="RPE818" s="1"/>
      <c r="RPF818" s="1"/>
      <c r="RPG818" s="1"/>
      <c r="RPH818" s="1"/>
      <c r="RPI818" s="1"/>
      <c r="RPJ818" s="1"/>
      <c r="RPK818" s="1"/>
      <c r="RPL818" s="1"/>
      <c r="RPM818" s="1"/>
      <c r="RPN818" s="1"/>
      <c r="RPO818" s="1"/>
      <c r="RPP818" s="1"/>
      <c r="RPQ818" s="1"/>
      <c r="RPR818" s="1"/>
      <c r="RPS818" s="1"/>
      <c r="RPT818" s="1"/>
      <c r="RPU818" s="1"/>
      <c r="RPV818" s="1"/>
      <c r="RPW818" s="1"/>
      <c r="RPX818" s="1"/>
      <c r="RPY818" s="1"/>
      <c r="RPZ818" s="1"/>
      <c r="RQA818" s="1"/>
      <c r="RQB818" s="1"/>
      <c r="RQC818" s="1"/>
      <c r="RQD818" s="1"/>
      <c r="RQE818" s="1"/>
      <c r="RQF818" s="1"/>
      <c r="RQG818" s="1"/>
      <c r="RQH818" s="1"/>
      <c r="RQI818" s="1"/>
      <c r="RQJ818" s="1"/>
      <c r="RQK818" s="1"/>
      <c r="RQL818" s="1"/>
      <c r="RQM818" s="1"/>
      <c r="RQN818" s="1"/>
      <c r="RQO818" s="1"/>
      <c r="RQP818" s="1"/>
      <c r="RQQ818" s="1"/>
      <c r="RQR818" s="1"/>
      <c r="RQS818" s="1"/>
      <c r="RQT818" s="1"/>
      <c r="RQU818" s="1"/>
      <c r="RQV818" s="1"/>
      <c r="RQW818" s="1"/>
      <c r="RQX818" s="1"/>
      <c r="RQY818" s="1"/>
      <c r="RQZ818" s="1"/>
      <c r="RRA818" s="1"/>
      <c r="RRB818" s="1"/>
      <c r="RRC818" s="1"/>
      <c r="RRD818" s="1"/>
      <c r="RRE818" s="1"/>
      <c r="RRF818" s="1"/>
      <c r="RRG818" s="1"/>
      <c r="RRH818" s="1"/>
      <c r="RRI818" s="1"/>
      <c r="RRJ818" s="1"/>
      <c r="RRK818" s="1"/>
      <c r="RRL818" s="1"/>
      <c r="RRM818" s="1"/>
      <c r="RRN818" s="1"/>
      <c r="RRO818" s="1"/>
      <c r="RRP818" s="1"/>
      <c r="RRQ818" s="1"/>
      <c r="RRR818" s="1"/>
      <c r="RRS818" s="1"/>
      <c r="RRT818" s="1"/>
      <c r="RRU818" s="1"/>
      <c r="RRV818" s="1"/>
      <c r="RRW818" s="1"/>
      <c r="RRX818" s="1"/>
      <c r="RRY818" s="1"/>
      <c r="RRZ818" s="1"/>
      <c r="RSA818" s="1"/>
      <c r="RSB818" s="1"/>
      <c r="RSC818" s="1"/>
      <c r="RSD818" s="1"/>
      <c r="RSE818" s="1"/>
      <c r="RSF818" s="1"/>
      <c r="RSG818" s="1"/>
      <c r="RSH818" s="1"/>
      <c r="RSI818" s="1"/>
      <c r="RSJ818" s="1"/>
      <c r="RSK818" s="1"/>
      <c r="RSL818" s="1"/>
      <c r="RSM818" s="1"/>
      <c r="RSN818" s="1"/>
      <c r="RSO818" s="1"/>
      <c r="RSP818" s="1"/>
      <c r="RSQ818" s="1"/>
      <c r="RSR818" s="1"/>
      <c r="RSS818" s="1"/>
      <c r="RST818" s="1"/>
      <c r="RSU818" s="1"/>
      <c r="RSV818" s="1"/>
      <c r="RSW818" s="1"/>
      <c r="RSX818" s="1"/>
      <c r="RSY818" s="1"/>
      <c r="RSZ818" s="1"/>
      <c r="RTA818" s="1"/>
      <c r="RTB818" s="1"/>
      <c r="RTC818" s="1"/>
      <c r="RTD818" s="1"/>
      <c r="RTE818" s="1"/>
      <c r="RTF818" s="1"/>
      <c r="RTG818" s="1"/>
      <c r="RTH818" s="1"/>
      <c r="RTI818" s="1"/>
      <c r="RTJ818" s="1"/>
      <c r="RTK818" s="1"/>
      <c r="RTL818" s="1"/>
      <c r="RTM818" s="1"/>
      <c r="RTN818" s="1"/>
      <c r="RTO818" s="1"/>
      <c r="RTP818" s="1"/>
      <c r="RTQ818" s="1"/>
      <c r="RTR818" s="1"/>
      <c r="RTS818" s="1"/>
      <c r="RTT818" s="1"/>
      <c r="RTU818" s="1"/>
      <c r="RTV818" s="1"/>
      <c r="RTW818" s="1"/>
      <c r="RTX818" s="1"/>
      <c r="RTY818" s="1"/>
      <c r="RTZ818" s="1"/>
      <c r="RUA818" s="1"/>
      <c r="RUB818" s="1"/>
      <c r="RUC818" s="1"/>
      <c r="RUD818" s="1"/>
      <c r="RUE818" s="1"/>
      <c r="RUF818" s="1"/>
      <c r="RUG818" s="1"/>
      <c r="RUH818" s="1"/>
      <c r="RUI818" s="1"/>
      <c r="RUJ818" s="1"/>
      <c r="RUK818" s="1"/>
      <c r="RUL818" s="1"/>
      <c r="RUM818" s="1"/>
      <c r="RUN818" s="1"/>
      <c r="RUO818" s="1"/>
      <c r="RUP818" s="1"/>
      <c r="RUQ818" s="1"/>
      <c r="RUR818" s="1"/>
      <c r="RUS818" s="1"/>
      <c r="RUT818" s="1"/>
      <c r="RUU818" s="1"/>
      <c r="RUV818" s="1"/>
      <c r="RUW818" s="1"/>
      <c r="RUX818" s="1"/>
      <c r="RUY818" s="1"/>
      <c r="RUZ818" s="1"/>
      <c r="RVA818" s="1"/>
      <c r="RVB818" s="1"/>
      <c r="RVC818" s="1"/>
      <c r="RVD818" s="1"/>
      <c r="RVE818" s="1"/>
      <c r="RVF818" s="1"/>
      <c r="RVG818" s="1"/>
      <c r="RVH818" s="1"/>
      <c r="RVI818" s="1"/>
      <c r="RVJ818" s="1"/>
      <c r="RVK818" s="1"/>
      <c r="RVL818" s="1"/>
      <c r="RVM818" s="1"/>
      <c r="RVN818" s="1"/>
      <c r="RVO818" s="1"/>
      <c r="RVP818" s="1"/>
      <c r="RVQ818" s="1"/>
      <c r="RVR818" s="1"/>
      <c r="RVS818" s="1"/>
      <c r="RVT818" s="1"/>
      <c r="RVU818" s="1"/>
      <c r="RVV818" s="1"/>
      <c r="RVW818" s="1"/>
      <c r="RVX818" s="1"/>
      <c r="RVY818" s="1"/>
      <c r="RVZ818" s="1"/>
      <c r="RWA818" s="1"/>
      <c r="RWB818" s="1"/>
      <c r="RWC818" s="1"/>
      <c r="RWD818" s="1"/>
      <c r="RWE818" s="1"/>
      <c r="RWF818" s="1"/>
      <c r="RWG818" s="1"/>
      <c r="RWH818" s="1"/>
      <c r="RWI818" s="1"/>
      <c r="RWJ818" s="1"/>
      <c r="RWK818" s="1"/>
      <c r="RWL818" s="1"/>
      <c r="RWM818" s="1"/>
      <c r="RWN818" s="1"/>
      <c r="RWO818" s="1"/>
      <c r="RWP818" s="1"/>
      <c r="RWQ818" s="1"/>
      <c r="RWR818" s="1"/>
      <c r="RWS818" s="1"/>
      <c r="RWT818" s="1"/>
      <c r="RWU818" s="1"/>
      <c r="RWV818" s="1"/>
      <c r="RWW818" s="1"/>
      <c r="RWX818" s="1"/>
      <c r="RWY818" s="1"/>
      <c r="RWZ818" s="1"/>
      <c r="RXA818" s="1"/>
      <c r="RXB818" s="1"/>
      <c r="RXC818" s="1"/>
      <c r="RXD818" s="1"/>
      <c r="RXE818" s="1"/>
      <c r="RXF818" s="1"/>
      <c r="RXG818" s="1"/>
      <c r="RXH818" s="1"/>
      <c r="RXI818" s="1"/>
      <c r="RXJ818" s="1"/>
      <c r="RXK818" s="1"/>
      <c r="RXL818" s="1"/>
      <c r="RXM818" s="1"/>
      <c r="RXN818" s="1"/>
      <c r="RXO818" s="1"/>
      <c r="RXP818" s="1"/>
      <c r="RXQ818" s="1"/>
      <c r="RXR818" s="1"/>
      <c r="RXS818" s="1"/>
      <c r="RXT818" s="1"/>
      <c r="RXU818" s="1"/>
      <c r="RXV818" s="1"/>
      <c r="RXW818" s="1"/>
      <c r="RXX818" s="1"/>
      <c r="RXY818" s="1"/>
      <c r="RXZ818" s="1"/>
      <c r="RYA818" s="1"/>
      <c r="RYB818" s="1"/>
      <c r="RYC818" s="1"/>
      <c r="RYD818" s="1"/>
      <c r="RYE818" s="1"/>
      <c r="RYF818" s="1"/>
      <c r="RYG818" s="1"/>
      <c r="RYH818" s="1"/>
      <c r="RYI818" s="1"/>
      <c r="RYJ818" s="1"/>
      <c r="RYK818" s="1"/>
      <c r="RYL818" s="1"/>
      <c r="RYM818" s="1"/>
      <c r="RYN818" s="1"/>
      <c r="RYO818" s="1"/>
      <c r="RYP818" s="1"/>
      <c r="RYQ818" s="1"/>
      <c r="RYR818" s="1"/>
      <c r="RYS818" s="1"/>
      <c r="RYT818" s="1"/>
      <c r="RYU818" s="1"/>
      <c r="RYV818" s="1"/>
      <c r="RYW818" s="1"/>
      <c r="RYX818" s="1"/>
      <c r="RYY818" s="1"/>
      <c r="RYZ818" s="1"/>
      <c r="RZA818" s="1"/>
      <c r="RZB818" s="1"/>
      <c r="RZC818" s="1"/>
      <c r="RZD818" s="1"/>
      <c r="RZE818" s="1"/>
      <c r="RZF818" s="1"/>
      <c r="RZG818" s="1"/>
      <c r="RZH818" s="1"/>
      <c r="RZI818" s="1"/>
      <c r="RZJ818" s="1"/>
      <c r="RZK818" s="1"/>
      <c r="RZL818" s="1"/>
      <c r="RZM818" s="1"/>
      <c r="RZN818" s="1"/>
      <c r="RZO818" s="1"/>
      <c r="RZP818" s="1"/>
      <c r="RZQ818" s="1"/>
      <c r="RZR818" s="1"/>
      <c r="RZS818" s="1"/>
      <c r="RZT818" s="1"/>
      <c r="RZU818" s="1"/>
      <c r="RZV818" s="1"/>
      <c r="RZW818" s="1"/>
      <c r="RZX818" s="1"/>
      <c r="RZY818" s="1"/>
      <c r="RZZ818" s="1"/>
      <c r="SAA818" s="1"/>
      <c r="SAB818" s="1"/>
      <c r="SAC818" s="1"/>
      <c r="SAD818" s="1"/>
      <c r="SAE818" s="1"/>
      <c r="SAF818" s="1"/>
      <c r="SAG818" s="1"/>
      <c r="SAH818" s="1"/>
      <c r="SAI818" s="1"/>
      <c r="SAJ818" s="1"/>
      <c r="SAK818" s="1"/>
      <c r="SAL818" s="1"/>
      <c r="SAM818" s="1"/>
      <c r="SAN818" s="1"/>
      <c r="SAO818" s="1"/>
      <c r="SAP818" s="1"/>
      <c r="SAQ818" s="1"/>
      <c r="SAR818" s="1"/>
      <c r="SAS818" s="1"/>
      <c r="SAT818" s="1"/>
      <c r="SAU818" s="1"/>
      <c r="SAV818" s="1"/>
      <c r="SAW818" s="1"/>
      <c r="SAX818" s="1"/>
      <c r="SAY818" s="1"/>
      <c r="SAZ818" s="1"/>
      <c r="SBA818" s="1"/>
      <c r="SBB818" s="1"/>
      <c r="SBC818" s="1"/>
      <c r="SBD818" s="1"/>
      <c r="SBE818" s="1"/>
      <c r="SBF818" s="1"/>
      <c r="SBG818" s="1"/>
      <c r="SBH818" s="1"/>
      <c r="SBI818" s="1"/>
      <c r="SBJ818" s="1"/>
      <c r="SBK818" s="1"/>
      <c r="SBL818" s="1"/>
      <c r="SBM818" s="1"/>
      <c r="SBN818" s="1"/>
      <c r="SBO818" s="1"/>
      <c r="SBP818" s="1"/>
      <c r="SBQ818" s="1"/>
      <c r="SBR818" s="1"/>
      <c r="SBS818" s="1"/>
      <c r="SBT818" s="1"/>
      <c r="SBU818" s="1"/>
      <c r="SBV818" s="1"/>
      <c r="SBW818" s="1"/>
      <c r="SBX818" s="1"/>
      <c r="SBY818" s="1"/>
      <c r="SBZ818" s="1"/>
      <c r="SCA818" s="1"/>
      <c r="SCB818" s="1"/>
      <c r="SCC818" s="1"/>
      <c r="SCD818" s="1"/>
      <c r="SCE818" s="1"/>
      <c r="SCF818" s="1"/>
      <c r="SCG818" s="1"/>
      <c r="SCH818" s="1"/>
      <c r="SCI818" s="1"/>
      <c r="SCJ818" s="1"/>
      <c r="SCK818" s="1"/>
      <c r="SCL818" s="1"/>
      <c r="SCM818" s="1"/>
      <c r="SCN818" s="1"/>
      <c r="SCO818" s="1"/>
      <c r="SCP818" s="1"/>
      <c r="SCQ818" s="1"/>
      <c r="SCR818" s="1"/>
      <c r="SCS818" s="1"/>
      <c r="SCT818" s="1"/>
      <c r="SCU818" s="1"/>
      <c r="SCV818" s="1"/>
      <c r="SCW818" s="1"/>
      <c r="SCX818" s="1"/>
      <c r="SCY818" s="1"/>
      <c r="SCZ818" s="1"/>
      <c r="SDA818" s="1"/>
      <c r="SDB818" s="1"/>
      <c r="SDC818" s="1"/>
      <c r="SDD818" s="1"/>
      <c r="SDE818" s="1"/>
      <c r="SDF818" s="1"/>
      <c r="SDG818" s="1"/>
      <c r="SDH818" s="1"/>
      <c r="SDI818" s="1"/>
      <c r="SDJ818" s="1"/>
      <c r="SDK818" s="1"/>
      <c r="SDL818" s="1"/>
      <c r="SDM818" s="1"/>
      <c r="SDN818" s="1"/>
      <c r="SDO818" s="1"/>
      <c r="SDP818" s="1"/>
      <c r="SDQ818" s="1"/>
      <c r="SDR818" s="1"/>
      <c r="SDS818" s="1"/>
      <c r="SDT818" s="1"/>
      <c r="SDU818" s="1"/>
      <c r="SDV818" s="1"/>
      <c r="SDW818" s="1"/>
      <c r="SDX818" s="1"/>
      <c r="SDY818" s="1"/>
      <c r="SDZ818" s="1"/>
      <c r="SEA818" s="1"/>
      <c r="SEB818" s="1"/>
      <c r="SEC818" s="1"/>
      <c r="SED818" s="1"/>
      <c r="SEE818" s="1"/>
      <c r="SEF818" s="1"/>
      <c r="SEG818" s="1"/>
      <c r="SEH818" s="1"/>
      <c r="SEI818" s="1"/>
      <c r="SEJ818" s="1"/>
      <c r="SEK818" s="1"/>
      <c r="SEL818" s="1"/>
      <c r="SEM818" s="1"/>
      <c r="SEN818" s="1"/>
      <c r="SEO818" s="1"/>
      <c r="SEP818" s="1"/>
      <c r="SEQ818" s="1"/>
      <c r="SER818" s="1"/>
      <c r="SES818" s="1"/>
      <c r="SET818" s="1"/>
      <c r="SEU818" s="1"/>
      <c r="SEV818" s="1"/>
      <c r="SEW818" s="1"/>
      <c r="SEX818" s="1"/>
      <c r="SEY818" s="1"/>
      <c r="SEZ818" s="1"/>
      <c r="SFA818" s="1"/>
      <c r="SFB818" s="1"/>
      <c r="SFC818" s="1"/>
      <c r="SFD818" s="1"/>
      <c r="SFE818" s="1"/>
      <c r="SFF818" s="1"/>
      <c r="SFG818" s="1"/>
      <c r="SFH818" s="1"/>
      <c r="SFI818" s="1"/>
      <c r="SFJ818" s="1"/>
      <c r="SFK818" s="1"/>
      <c r="SFL818" s="1"/>
      <c r="SFM818" s="1"/>
      <c r="SFN818" s="1"/>
      <c r="SFO818" s="1"/>
      <c r="SFP818" s="1"/>
      <c r="SFQ818" s="1"/>
      <c r="SFR818" s="1"/>
      <c r="SFS818" s="1"/>
      <c r="SFT818" s="1"/>
      <c r="SFU818" s="1"/>
      <c r="SFV818" s="1"/>
      <c r="SFW818" s="1"/>
      <c r="SFX818" s="1"/>
      <c r="SFY818" s="1"/>
      <c r="SFZ818" s="1"/>
      <c r="SGA818" s="1"/>
      <c r="SGB818" s="1"/>
      <c r="SGC818" s="1"/>
      <c r="SGD818" s="1"/>
      <c r="SGE818" s="1"/>
      <c r="SGF818" s="1"/>
      <c r="SGG818" s="1"/>
      <c r="SGH818" s="1"/>
      <c r="SGI818" s="1"/>
      <c r="SGJ818" s="1"/>
      <c r="SGK818" s="1"/>
      <c r="SGL818" s="1"/>
      <c r="SGM818" s="1"/>
      <c r="SGN818" s="1"/>
      <c r="SGO818" s="1"/>
      <c r="SGP818" s="1"/>
      <c r="SGQ818" s="1"/>
      <c r="SGR818" s="1"/>
      <c r="SGS818" s="1"/>
      <c r="SGT818" s="1"/>
      <c r="SGU818" s="1"/>
      <c r="SGV818" s="1"/>
      <c r="SGW818" s="1"/>
      <c r="SGX818" s="1"/>
      <c r="SGY818" s="1"/>
      <c r="SGZ818" s="1"/>
      <c r="SHA818" s="1"/>
      <c r="SHB818" s="1"/>
      <c r="SHC818" s="1"/>
      <c r="SHD818" s="1"/>
      <c r="SHE818" s="1"/>
      <c r="SHF818" s="1"/>
      <c r="SHG818" s="1"/>
      <c r="SHH818" s="1"/>
      <c r="SHI818" s="1"/>
      <c r="SHJ818" s="1"/>
      <c r="SHK818" s="1"/>
      <c r="SHL818" s="1"/>
      <c r="SHM818" s="1"/>
      <c r="SHN818" s="1"/>
      <c r="SHO818" s="1"/>
      <c r="SHP818" s="1"/>
      <c r="SHQ818" s="1"/>
      <c r="SHR818" s="1"/>
      <c r="SHS818" s="1"/>
      <c r="SHT818" s="1"/>
      <c r="SHU818" s="1"/>
      <c r="SHV818" s="1"/>
      <c r="SHW818" s="1"/>
      <c r="SHX818" s="1"/>
      <c r="SHY818" s="1"/>
      <c r="SHZ818" s="1"/>
      <c r="SIA818" s="1"/>
      <c r="SIB818" s="1"/>
      <c r="SIC818" s="1"/>
      <c r="SID818" s="1"/>
      <c r="SIE818" s="1"/>
      <c r="SIF818" s="1"/>
      <c r="SIG818" s="1"/>
      <c r="SIH818" s="1"/>
      <c r="SII818" s="1"/>
      <c r="SIJ818" s="1"/>
      <c r="SIK818" s="1"/>
      <c r="SIL818" s="1"/>
      <c r="SIM818" s="1"/>
      <c r="SIN818" s="1"/>
      <c r="SIO818" s="1"/>
      <c r="SIP818" s="1"/>
      <c r="SIQ818" s="1"/>
      <c r="SIR818" s="1"/>
      <c r="SIS818" s="1"/>
      <c r="SIT818" s="1"/>
      <c r="SIU818" s="1"/>
      <c r="SIV818" s="1"/>
      <c r="SIW818" s="1"/>
      <c r="SIX818" s="1"/>
      <c r="SIY818" s="1"/>
      <c r="SIZ818" s="1"/>
      <c r="SJA818" s="1"/>
      <c r="SJB818" s="1"/>
      <c r="SJC818" s="1"/>
      <c r="SJD818" s="1"/>
      <c r="SJE818" s="1"/>
      <c r="SJF818" s="1"/>
      <c r="SJG818" s="1"/>
      <c r="SJH818" s="1"/>
      <c r="SJI818" s="1"/>
      <c r="SJJ818" s="1"/>
      <c r="SJK818" s="1"/>
      <c r="SJL818" s="1"/>
      <c r="SJM818" s="1"/>
      <c r="SJN818" s="1"/>
      <c r="SJO818" s="1"/>
      <c r="SJP818" s="1"/>
      <c r="SJQ818" s="1"/>
      <c r="SJR818" s="1"/>
      <c r="SJS818" s="1"/>
      <c r="SJT818" s="1"/>
      <c r="SJU818" s="1"/>
      <c r="SJV818" s="1"/>
      <c r="SJW818" s="1"/>
      <c r="SJX818" s="1"/>
      <c r="SJY818" s="1"/>
      <c r="SJZ818" s="1"/>
      <c r="SKA818" s="1"/>
      <c r="SKB818" s="1"/>
      <c r="SKC818" s="1"/>
      <c r="SKD818" s="1"/>
      <c r="SKE818" s="1"/>
      <c r="SKF818" s="1"/>
      <c r="SKG818" s="1"/>
      <c r="SKH818" s="1"/>
      <c r="SKI818" s="1"/>
      <c r="SKJ818" s="1"/>
      <c r="SKK818" s="1"/>
      <c r="SKL818" s="1"/>
      <c r="SKM818" s="1"/>
      <c r="SKN818" s="1"/>
      <c r="SKO818" s="1"/>
      <c r="SKP818" s="1"/>
      <c r="SKQ818" s="1"/>
      <c r="SKR818" s="1"/>
      <c r="SKS818" s="1"/>
      <c r="SKT818" s="1"/>
      <c r="SKU818" s="1"/>
      <c r="SKV818" s="1"/>
      <c r="SKW818" s="1"/>
      <c r="SKX818" s="1"/>
      <c r="SKY818" s="1"/>
      <c r="SKZ818" s="1"/>
      <c r="SLA818" s="1"/>
      <c r="SLB818" s="1"/>
      <c r="SLC818" s="1"/>
      <c r="SLD818" s="1"/>
      <c r="SLE818" s="1"/>
      <c r="SLF818" s="1"/>
      <c r="SLG818" s="1"/>
      <c r="SLH818" s="1"/>
      <c r="SLI818" s="1"/>
      <c r="SLJ818" s="1"/>
      <c r="SLK818" s="1"/>
      <c r="SLL818" s="1"/>
      <c r="SLM818" s="1"/>
      <c r="SLN818" s="1"/>
      <c r="SLO818" s="1"/>
      <c r="SLP818" s="1"/>
      <c r="SLQ818" s="1"/>
      <c r="SLR818" s="1"/>
      <c r="SLS818" s="1"/>
      <c r="SLT818" s="1"/>
      <c r="SLU818" s="1"/>
      <c r="SLV818" s="1"/>
      <c r="SLW818" s="1"/>
      <c r="SLX818" s="1"/>
      <c r="SLY818" s="1"/>
      <c r="SLZ818" s="1"/>
      <c r="SMA818" s="1"/>
      <c r="SMB818" s="1"/>
      <c r="SMC818" s="1"/>
      <c r="SMD818" s="1"/>
      <c r="SME818" s="1"/>
      <c r="SMF818" s="1"/>
      <c r="SMG818" s="1"/>
      <c r="SMH818" s="1"/>
      <c r="SMI818" s="1"/>
      <c r="SMJ818" s="1"/>
      <c r="SMK818" s="1"/>
      <c r="SML818" s="1"/>
      <c r="SMM818" s="1"/>
      <c r="SMN818" s="1"/>
      <c r="SMO818" s="1"/>
      <c r="SMP818" s="1"/>
      <c r="SMQ818" s="1"/>
      <c r="SMR818" s="1"/>
      <c r="SMS818" s="1"/>
      <c r="SMT818" s="1"/>
      <c r="SMU818" s="1"/>
      <c r="SMV818" s="1"/>
      <c r="SMW818" s="1"/>
      <c r="SMX818" s="1"/>
      <c r="SMY818" s="1"/>
      <c r="SMZ818" s="1"/>
      <c r="SNA818" s="1"/>
      <c r="SNB818" s="1"/>
      <c r="SNC818" s="1"/>
      <c r="SND818" s="1"/>
      <c r="SNE818" s="1"/>
      <c r="SNF818" s="1"/>
      <c r="SNG818" s="1"/>
      <c r="SNH818" s="1"/>
      <c r="SNI818" s="1"/>
      <c r="SNJ818" s="1"/>
      <c r="SNK818" s="1"/>
      <c r="SNL818" s="1"/>
      <c r="SNM818" s="1"/>
      <c r="SNN818" s="1"/>
      <c r="SNO818" s="1"/>
      <c r="SNP818" s="1"/>
      <c r="SNQ818" s="1"/>
      <c r="SNR818" s="1"/>
      <c r="SNS818" s="1"/>
      <c r="SNT818" s="1"/>
      <c r="SNU818" s="1"/>
      <c r="SNV818" s="1"/>
      <c r="SNW818" s="1"/>
      <c r="SNX818" s="1"/>
      <c r="SNY818" s="1"/>
      <c r="SNZ818" s="1"/>
      <c r="SOA818" s="1"/>
      <c r="SOB818" s="1"/>
      <c r="SOC818" s="1"/>
      <c r="SOD818" s="1"/>
      <c r="SOE818" s="1"/>
      <c r="SOF818" s="1"/>
      <c r="SOG818" s="1"/>
      <c r="SOH818" s="1"/>
      <c r="SOI818" s="1"/>
      <c r="SOJ818" s="1"/>
      <c r="SOK818" s="1"/>
      <c r="SOL818" s="1"/>
      <c r="SOM818" s="1"/>
      <c r="SON818" s="1"/>
      <c r="SOO818" s="1"/>
      <c r="SOP818" s="1"/>
      <c r="SOQ818" s="1"/>
      <c r="SOR818" s="1"/>
      <c r="SOS818" s="1"/>
      <c r="SOT818" s="1"/>
      <c r="SOU818" s="1"/>
      <c r="SOV818" s="1"/>
      <c r="SOW818" s="1"/>
      <c r="SOX818" s="1"/>
      <c r="SOY818" s="1"/>
      <c r="SOZ818" s="1"/>
      <c r="SPA818" s="1"/>
      <c r="SPB818" s="1"/>
      <c r="SPC818" s="1"/>
      <c r="SPD818" s="1"/>
      <c r="SPE818" s="1"/>
      <c r="SPF818" s="1"/>
      <c r="SPG818" s="1"/>
      <c r="SPH818" s="1"/>
      <c r="SPI818" s="1"/>
      <c r="SPJ818" s="1"/>
      <c r="SPK818" s="1"/>
      <c r="SPL818" s="1"/>
      <c r="SPM818" s="1"/>
      <c r="SPN818" s="1"/>
      <c r="SPO818" s="1"/>
      <c r="SPP818" s="1"/>
      <c r="SPQ818" s="1"/>
      <c r="SPR818" s="1"/>
      <c r="SPS818" s="1"/>
      <c r="SPT818" s="1"/>
      <c r="SPU818" s="1"/>
      <c r="SPV818" s="1"/>
      <c r="SPW818" s="1"/>
      <c r="SPX818" s="1"/>
      <c r="SPY818" s="1"/>
      <c r="SPZ818" s="1"/>
      <c r="SQA818" s="1"/>
      <c r="SQB818" s="1"/>
      <c r="SQC818" s="1"/>
      <c r="SQD818" s="1"/>
      <c r="SQE818" s="1"/>
      <c r="SQF818" s="1"/>
      <c r="SQG818" s="1"/>
      <c r="SQH818" s="1"/>
      <c r="SQI818" s="1"/>
      <c r="SQJ818" s="1"/>
      <c r="SQK818" s="1"/>
      <c r="SQL818" s="1"/>
      <c r="SQM818" s="1"/>
      <c r="SQN818" s="1"/>
      <c r="SQO818" s="1"/>
      <c r="SQP818" s="1"/>
      <c r="SQQ818" s="1"/>
      <c r="SQR818" s="1"/>
      <c r="SQS818" s="1"/>
      <c r="SQT818" s="1"/>
      <c r="SQU818" s="1"/>
      <c r="SQV818" s="1"/>
      <c r="SQW818" s="1"/>
      <c r="SQX818" s="1"/>
      <c r="SQY818" s="1"/>
      <c r="SQZ818" s="1"/>
      <c r="SRA818" s="1"/>
      <c r="SRB818" s="1"/>
      <c r="SRC818" s="1"/>
      <c r="SRD818" s="1"/>
      <c r="SRE818" s="1"/>
      <c r="SRF818" s="1"/>
      <c r="SRG818" s="1"/>
      <c r="SRH818" s="1"/>
      <c r="SRI818" s="1"/>
      <c r="SRJ818" s="1"/>
      <c r="SRK818" s="1"/>
      <c r="SRL818" s="1"/>
      <c r="SRM818" s="1"/>
      <c r="SRN818" s="1"/>
      <c r="SRO818" s="1"/>
      <c r="SRP818" s="1"/>
      <c r="SRQ818" s="1"/>
      <c r="SRR818" s="1"/>
      <c r="SRS818" s="1"/>
      <c r="SRT818" s="1"/>
      <c r="SRU818" s="1"/>
      <c r="SRV818" s="1"/>
      <c r="SRW818" s="1"/>
      <c r="SRX818" s="1"/>
      <c r="SRY818" s="1"/>
      <c r="SRZ818" s="1"/>
      <c r="SSA818" s="1"/>
      <c r="SSB818" s="1"/>
      <c r="SSC818" s="1"/>
      <c r="SSD818" s="1"/>
      <c r="SSE818" s="1"/>
      <c r="SSF818" s="1"/>
      <c r="SSG818" s="1"/>
      <c r="SSH818" s="1"/>
      <c r="SSI818" s="1"/>
      <c r="SSJ818" s="1"/>
      <c r="SSK818" s="1"/>
      <c r="SSL818" s="1"/>
      <c r="SSM818" s="1"/>
      <c r="SSN818" s="1"/>
      <c r="SSO818" s="1"/>
      <c r="SSP818" s="1"/>
      <c r="SSQ818" s="1"/>
      <c r="SSR818" s="1"/>
      <c r="SSS818" s="1"/>
      <c r="SST818" s="1"/>
      <c r="SSU818" s="1"/>
      <c r="SSV818" s="1"/>
      <c r="SSW818" s="1"/>
      <c r="SSX818" s="1"/>
      <c r="SSY818" s="1"/>
      <c r="SSZ818" s="1"/>
      <c r="STA818" s="1"/>
      <c r="STB818" s="1"/>
      <c r="STC818" s="1"/>
      <c r="STD818" s="1"/>
      <c r="STE818" s="1"/>
      <c r="STF818" s="1"/>
      <c r="STG818" s="1"/>
      <c r="STH818" s="1"/>
      <c r="STI818" s="1"/>
      <c r="STJ818" s="1"/>
      <c r="STK818" s="1"/>
      <c r="STL818" s="1"/>
      <c r="STM818" s="1"/>
      <c r="STN818" s="1"/>
      <c r="STO818" s="1"/>
      <c r="STP818" s="1"/>
      <c r="STQ818" s="1"/>
      <c r="STR818" s="1"/>
      <c r="STS818" s="1"/>
      <c r="STT818" s="1"/>
      <c r="STU818" s="1"/>
      <c r="STV818" s="1"/>
      <c r="STW818" s="1"/>
      <c r="STX818" s="1"/>
      <c r="STY818" s="1"/>
      <c r="STZ818" s="1"/>
      <c r="SUA818" s="1"/>
      <c r="SUB818" s="1"/>
      <c r="SUC818" s="1"/>
      <c r="SUD818" s="1"/>
      <c r="SUE818" s="1"/>
      <c r="SUF818" s="1"/>
      <c r="SUG818" s="1"/>
      <c r="SUH818" s="1"/>
      <c r="SUI818" s="1"/>
      <c r="SUJ818" s="1"/>
      <c r="SUK818" s="1"/>
      <c r="SUL818" s="1"/>
      <c r="SUM818" s="1"/>
      <c r="SUN818" s="1"/>
      <c r="SUO818" s="1"/>
      <c r="SUP818" s="1"/>
      <c r="SUQ818" s="1"/>
      <c r="SUR818" s="1"/>
      <c r="SUS818" s="1"/>
      <c r="SUT818" s="1"/>
      <c r="SUU818" s="1"/>
      <c r="SUV818" s="1"/>
      <c r="SUW818" s="1"/>
      <c r="SUX818" s="1"/>
      <c r="SUY818" s="1"/>
      <c r="SUZ818" s="1"/>
      <c r="SVA818" s="1"/>
      <c r="SVB818" s="1"/>
      <c r="SVC818" s="1"/>
      <c r="SVD818" s="1"/>
      <c r="SVE818" s="1"/>
      <c r="SVF818" s="1"/>
      <c r="SVG818" s="1"/>
      <c r="SVH818" s="1"/>
      <c r="SVI818" s="1"/>
      <c r="SVJ818" s="1"/>
      <c r="SVK818" s="1"/>
      <c r="SVL818" s="1"/>
      <c r="SVM818" s="1"/>
      <c r="SVN818" s="1"/>
      <c r="SVO818" s="1"/>
      <c r="SVP818" s="1"/>
      <c r="SVQ818" s="1"/>
      <c r="SVR818" s="1"/>
      <c r="SVS818" s="1"/>
      <c r="SVT818" s="1"/>
      <c r="SVU818" s="1"/>
      <c r="SVV818" s="1"/>
      <c r="SVW818" s="1"/>
      <c r="SVX818" s="1"/>
      <c r="SVY818" s="1"/>
      <c r="SVZ818" s="1"/>
      <c r="SWA818" s="1"/>
      <c r="SWB818" s="1"/>
      <c r="SWC818" s="1"/>
      <c r="SWD818" s="1"/>
      <c r="SWE818" s="1"/>
      <c r="SWF818" s="1"/>
      <c r="SWG818" s="1"/>
      <c r="SWH818" s="1"/>
      <c r="SWI818" s="1"/>
      <c r="SWJ818" s="1"/>
      <c r="SWK818" s="1"/>
      <c r="SWL818" s="1"/>
      <c r="SWM818" s="1"/>
      <c r="SWN818" s="1"/>
      <c r="SWO818" s="1"/>
      <c r="SWP818" s="1"/>
      <c r="SWQ818" s="1"/>
      <c r="SWR818" s="1"/>
      <c r="SWS818" s="1"/>
      <c r="SWT818" s="1"/>
      <c r="SWU818" s="1"/>
      <c r="SWV818" s="1"/>
      <c r="SWW818" s="1"/>
      <c r="SWX818" s="1"/>
      <c r="SWY818" s="1"/>
      <c r="SWZ818" s="1"/>
      <c r="SXA818" s="1"/>
      <c r="SXB818" s="1"/>
      <c r="SXC818" s="1"/>
      <c r="SXD818" s="1"/>
      <c r="SXE818" s="1"/>
      <c r="SXF818" s="1"/>
      <c r="SXG818" s="1"/>
      <c r="SXH818" s="1"/>
      <c r="SXI818" s="1"/>
      <c r="SXJ818" s="1"/>
      <c r="SXK818" s="1"/>
      <c r="SXL818" s="1"/>
      <c r="SXM818" s="1"/>
      <c r="SXN818" s="1"/>
      <c r="SXO818" s="1"/>
      <c r="SXP818" s="1"/>
      <c r="SXQ818" s="1"/>
      <c r="SXR818" s="1"/>
      <c r="SXS818" s="1"/>
      <c r="SXT818" s="1"/>
      <c r="SXU818" s="1"/>
      <c r="SXV818" s="1"/>
      <c r="SXW818" s="1"/>
      <c r="SXX818" s="1"/>
      <c r="SXY818" s="1"/>
      <c r="SXZ818" s="1"/>
      <c r="SYA818" s="1"/>
      <c r="SYB818" s="1"/>
      <c r="SYC818" s="1"/>
      <c r="SYD818" s="1"/>
      <c r="SYE818" s="1"/>
      <c r="SYF818" s="1"/>
      <c r="SYG818" s="1"/>
      <c r="SYH818" s="1"/>
      <c r="SYI818" s="1"/>
      <c r="SYJ818" s="1"/>
      <c r="SYK818" s="1"/>
      <c r="SYL818" s="1"/>
      <c r="SYM818" s="1"/>
      <c r="SYN818" s="1"/>
      <c r="SYO818" s="1"/>
      <c r="SYP818" s="1"/>
      <c r="SYQ818" s="1"/>
      <c r="SYR818" s="1"/>
      <c r="SYS818" s="1"/>
      <c r="SYT818" s="1"/>
      <c r="SYU818" s="1"/>
      <c r="SYV818" s="1"/>
      <c r="SYW818" s="1"/>
      <c r="SYX818" s="1"/>
      <c r="SYY818" s="1"/>
      <c r="SYZ818" s="1"/>
      <c r="SZA818" s="1"/>
      <c r="SZB818" s="1"/>
      <c r="SZC818" s="1"/>
      <c r="SZD818" s="1"/>
      <c r="SZE818" s="1"/>
      <c r="SZF818" s="1"/>
      <c r="SZG818" s="1"/>
      <c r="SZH818" s="1"/>
      <c r="SZI818" s="1"/>
      <c r="SZJ818" s="1"/>
      <c r="SZK818" s="1"/>
      <c r="SZL818" s="1"/>
      <c r="SZM818" s="1"/>
      <c r="SZN818" s="1"/>
      <c r="SZO818" s="1"/>
      <c r="SZP818" s="1"/>
      <c r="SZQ818" s="1"/>
      <c r="SZR818" s="1"/>
      <c r="SZS818" s="1"/>
      <c r="SZT818" s="1"/>
      <c r="SZU818" s="1"/>
      <c r="SZV818" s="1"/>
      <c r="SZW818" s="1"/>
      <c r="SZX818" s="1"/>
      <c r="SZY818" s="1"/>
      <c r="SZZ818" s="1"/>
      <c r="TAA818" s="1"/>
      <c r="TAB818" s="1"/>
      <c r="TAC818" s="1"/>
      <c r="TAD818" s="1"/>
      <c r="TAE818" s="1"/>
      <c r="TAF818" s="1"/>
      <c r="TAG818" s="1"/>
      <c r="TAH818" s="1"/>
      <c r="TAI818" s="1"/>
      <c r="TAJ818" s="1"/>
      <c r="TAK818" s="1"/>
      <c r="TAL818" s="1"/>
      <c r="TAM818" s="1"/>
      <c r="TAN818" s="1"/>
      <c r="TAO818" s="1"/>
      <c r="TAP818" s="1"/>
      <c r="TAQ818" s="1"/>
      <c r="TAR818" s="1"/>
      <c r="TAS818" s="1"/>
      <c r="TAT818" s="1"/>
      <c r="TAU818" s="1"/>
      <c r="TAV818" s="1"/>
      <c r="TAW818" s="1"/>
      <c r="TAX818" s="1"/>
      <c r="TAY818" s="1"/>
      <c r="TAZ818" s="1"/>
      <c r="TBA818" s="1"/>
      <c r="TBB818" s="1"/>
      <c r="TBC818" s="1"/>
      <c r="TBD818" s="1"/>
      <c r="TBE818" s="1"/>
      <c r="TBF818" s="1"/>
      <c r="TBG818" s="1"/>
      <c r="TBH818" s="1"/>
      <c r="TBI818" s="1"/>
      <c r="TBJ818" s="1"/>
      <c r="TBK818" s="1"/>
      <c r="TBL818" s="1"/>
      <c r="TBM818" s="1"/>
      <c r="TBN818" s="1"/>
      <c r="TBO818" s="1"/>
      <c r="TBP818" s="1"/>
      <c r="TBQ818" s="1"/>
      <c r="TBR818" s="1"/>
      <c r="TBS818" s="1"/>
      <c r="TBT818" s="1"/>
      <c r="TBU818" s="1"/>
      <c r="TBV818" s="1"/>
      <c r="TBW818" s="1"/>
      <c r="TBX818" s="1"/>
      <c r="TBY818" s="1"/>
      <c r="TBZ818" s="1"/>
      <c r="TCA818" s="1"/>
      <c r="TCB818" s="1"/>
      <c r="TCC818" s="1"/>
      <c r="TCD818" s="1"/>
      <c r="TCE818" s="1"/>
      <c r="TCF818" s="1"/>
      <c r="TCG818" s="1"/>
      <c r="TCH818" s="1"/>
      <c r="TCI818" s="1"/>
      <c r="TCJ818" s="1"/>
      <c r="TCK818" s="1"/>
      <c r="TCL818" s="1"/>
      <c r="TCM818" s="1"/>
      <c r="TCN818" s="1"/>
      <c r="TCO818" s="1"/>
      <c r="TCP818" s="1"/>
      <c r="TCQ818" s="1"/>
      <c r="TCR818" s="1"/>
      <c r="TCS818" s="1"/>
      <c r="TCT818" s="1"/>
      <c r="TCU818" s="1"/>
      <c r="TCV818" s="1"/>
      <c r="TCW818" s="1"/>
      <c r="TCX818" s="1"/>
      <c r="TCY818" s="1"/>
      <c r="TCZ818" s="1"/>
      <c r="TDA818" s="1"/>
      <c r="TDB818" s="1"/>
      <c r="TDC818" s="1"/>
      <c r="TDD818" s="1"/>
      <c r="TDE818" s="1"/>
      <c r="TDF818" s="1"/>
      <c r="TDG818" s="1"/>
      <c r="TDH818" s="1"/>
      <c r="TDI818" s="1"/>
      <c r="TDJ818" s="1"/>
      <c r="TDK818" s="1"/>
      <c r="TDL818" s="1"/>
      <c r="TDM818" s="1"/>
      <c r="TDN818" s="1"/>
      <c r="TDO818" s="1"/>
      <c r="TDP818" s="1"/>
      <c r="TDQ818" s="1"/>
      <c r="TDR818" s="1"/>
      <c r="TDS818" s="1"/>
      <c r="TDT818" s="1"/>
      <c r="TDU818" s="1"/>
      <c r="TDV818" s="1"/>
      <c r="TDW818" s="1"/>
      <c r="TDX818" s="1"/>
      <c r="TDY818" s="1"/>
      <c r="TDZ818" s="1"/>
      <c r="TEA818" s="1"/>
      <c r="TEB818" s="1"/>
      <c r="TEC818" s="1"/>
      <c r="TED818" s="1"/>
      <c r="TEE818" s="1"/>
      <c r="TEF818" s="1"/>
      <c r="TEG818" s="1"/>
      <c r="TEH818" s="1"/>
      <c r="TEI818" s="1"/>
      <c r="TEJ818" s="1"/>
      <c r="TEK818" s="1"/>
      <c r="TEL818" s="1"/>
      <c r="TEM818" s="1"/>
      <c r="TEN818" s="1"/>
      <c r="TEO818" s="1"/>
      <c r="TEP818" s="1"/>
      <c r="TEQ818" s="1"/>
      <c r="TER818" s="1"/>
      <c r="TES818" s="1"/>
      <c r="TET818" s="1"/>
      <c r="TEU818" s="1"/>
      <c r="TEV818" s="1"/>
      <c r="TEW818" s="1"/>
      <c r="TEX818" s="1"/>
      <c r="TEY818" s="1"/>
      <c r="TEZ818" s="1"/>
      <c r="TFA818" s="1"/>
      <c r="TFB818" s="1"/>
      <c r="TFC818" s="1"/>
      <c r="TFD818" s="1"/>
      <c r="TFE818" s="1"/>
      <c r="TFF818" s="1"/>
      <c r="TFG818" s="1"/>
      <c r="TFH818" s="1"/>
      <c r="TFI818" s="1"/>
      <c r="TFJ818" s="1"/>
      <c r="TFK818" s="1"/>
      <c r="TFL818" s="1"/>
      <c r="TFM818" s="1"/>
      <c r="TFN818" s="1"/>
      <c r="TFO818" s="1"/>
      <c r="TFP818" s="1"/>
      <c r="TFQ818" s="1"/>
      <c r="TFR818" s="1"/>
      <c r="TFS818" s="1"/>
      <c r="TFT818" s="1"/>
      <c r="TFU818" s="1"/>
      <c r="TFV818" s="1"/>
      <c r="TFW818" s="1"/>
      <c r="TFX818" s="1"/>
      <c r="TFY818" s="1"/>
      <c r="TFZ818" s="1"/>
      <c r="TGA818" s="1"/>
      <c r="TGB818" s="1"/>
      <c r="TGC818" s="1"/>
      <c r="TGD818" s="1"/>
      <c r="TGE818" s="1"/>
      <c r="TGF818" s="1"/>
      <c r="TGG818" s="1"/>
      <c r="TGH818" s="1"/>
      <c r="TGI818" s="1"/>
      <c r="TGJ818" s="1"/>
      <c r="TGK818" s="1"/>
      <c r="TGL818" s="1"/>
      <c r="TGM818" s="1"/>
      <c r="TGN818" s="1"/>
      <c r="TGO818" s="1"/>
      <c r="TGP818" s="1"/>
      <c r="TGQ818" s="1"/>
      <c r="TGR818" s="1"/>
      <c r="TGS818" s="1"/>
      <c r="TGT818" s="1"/>
      <c r="TGU818" s="1"/>
      <c r="TGV818" s="1"/>
      <c r="TGW818" s="1"/>
      <c r="TGX818" s="1"/>
      <c r="TGY818" s="1"/>
      <c r="TGZ818" s="1"/>
      <c r="THA818" s="1"/>
      <c r="THB818" s="1"/>
      <c r="THC818" s="1"/>
      <c r="THD818" s="1"/>
      <c r="THE818" s="1"/>
      <c r="THF818" s="1"/>
      <c r="THG818" s="1"/>
      <c r="THH818" s="1"/>
      <c r="THI818" s="1"/>
      <c r="THJ818" s="1"/>
      <c r="THK818" s="1"/>
      <c r="THL818" s="1"/>
      <c r="THM818" s="1"/>
      <c r="THN818" s="1"/>
      <c r="THO818" s="1"/>
      <c r="THP818" s="1"/>
      <c r="THQ818" s="1"/>
      <c r="THR818" s="1"/>
      <c r="THS818" s="1"/>
      <c r="THT818" s="1"/>
      <c r="THU818" s="1"/>
      <c r="THV818" s="1"/>
      <c r="THW818" s="1"/>
      <c r="THX818" s="1"/>
      <c r="THY818" s="1"/>
      <c r="THZ818" s="1"/>
      <c r="TIA818" s="1"/>
      <c r="TIB818" s="1"/>
      <c r="TIC818" s="1"/>
      <c r="TID818" s="1"/>
      <c r="TIE818" s="1"/>
      <c r="TIF818" s="1"/>
      <c r="TIG818" s="1"/>
      <c r="TIH818" s="1"/>
      <c r="TII818" s="1"/>
      <c r="TIJ818" s="1"/>
      <c r="TIK818" s="1"/>
      <c r="TIL818" s="1"/>
      <c r="TIM818" s="1"/>
      <c r="TIN818" s="1"/>
      <c r="TIO818" s="1"/>
      <c r="TIP818" s="1"/>
      <c r="TIQ818" s="1"/>
      <c r="TIR818" s="1"/>
      <c r="TIS818" s="1"/>
      <c r="TIT818" s="1"/>
      <c r="TIU818" s="1"/>
      <c r="TIV818" s="1"/>
      <c r="TIW818" s="1"/>
      <c r="TIX818" s="1"/>
      <c r="TIY818" s="1"/>
      <c r="TIZ818" s="1"/>
      <c r="TJA818" s="1"/>
      <c r="TJB818" s="1"/>
      <c r="TJC818" s="1"/>
      <c r="TJD818" s="1"/>
      <c r="TJE818" s="1"/>
      <c r="TJF818" s="1"/>
      <c r="TJG818" s="1"/>
      <c r="TJH818" s="1"/>
      <c r="TJI818" s="1"/>
      <c r="TJJ818" s="1"/>
      <c r="TJK818" s="1"/>
      <c r="TJL818" s="1"/>
      <c r="TJM818" s="1"/>
      <c r="TJN818" s="1"/>
      <c r="TJO818" s="1"/>
      <c r="TJP818" s="1"/>
      <c r="TJQ818" s="1"/>
      <c r="TJR818" s="1"/>
      <c r="TJS818" s="1"/>
      <c r="TJT818" s="1"/>
      <c r="TJU818" s="1"/>
      <c r="TJV818" s="1"/>
      <c r="TJW818" s="1"/>
      <c r="TJX818" s="1"/>
      <c r="TJY818" s="1"/>
      <c r="TJZ818" s="1"/>
      <c r="TKA818" s="1"/>
      <c r="TKB818" s="1"/>
      <c r="TKC818" s="1"/>
      <c r="TKD818" s="1"/>
      <c r="TKE818" s="1"/>
      <c r="TKF818" s="1"/>
      <c r="TKG818" s="1"/>
      <c r="TKH818" s="1"/>
      <c r="TKI818" s="1"/>
      <c r="TKJ818" s="1"/>
      <c r="TKK818" s="1"/>
      <c r="TKL818" s="1"/>
      <c r="TKM818" s="1"/>
      <c r="TKN818" s="1"/>
      <c r="TKO818" s="1"/>
      <c r="TKP818" s="1"/>
      <c r="TKQ818" s="1"/>
      <c r="TKR818" s="1"/>
      <c r="TKS818" s="1"/>
      <c r="TKT818" s="1"/>
      <c r="TKU818" s="1"/>
      <c r="TKV818" s="1"/>
      <c r="TKW818" s="1"/>
      <c r="TKX818" s="1"/>
      <c r="TKY818" s="1"/>
      <c r="TKZ818" s="1"/>
      <c r="TLA818" s="1"/>
      <c r="TLB818" s="1"/>
      <c r="TLC818" s="1"/>
      <c r="TLD818" s="1"/>
      <c r="TLE818" s="1"/>
      <c r="TLF818" s="1"/>
      <c r="TLG818" s="1"/>
      <c r="TLH818" s="1"/>
      <c r="TLI818" s="1"/>
      <c r="TLJ818" s="1"/>
      <c r="TLK818" s="1"/>
      <c r="TLL818" s="1"/>
      <c r="TLM818" s="1"/>
      <c r="TLN818" s="1"/>
      <c r="TLO818" s="1"/>
      <c r="TLP818" s="1"/>
      <c r="TLQ818" s="1"/>
      <c r="TLR818" s="1"/>
      <c r="TLS818" s="1"/>
      <c r="TLT818" s="1"/>
      <c r="TLU818" s="1"/>
      <c r="TLV818" s="1"/>
      <c r="TLW818" s="1"/>
      <c r="TLX818" s="1"/>
      <c r="TLY818" s="1"/>
      <c r="TLZ818" s="1"/>
      <c r="TMA818" s="1"/>
      <c r="TMB818" s="1"/>
      <c r="TMC818" s="1"/>
      <c r="TMD818" s="1"/>
      <c r="TME818" s="1"/>
      <c r="TMF818" s="1"/>
      <c r="TMG818" s="1"/>
      <c r="TMH818" s="1"/>
      <c r="TMI818" s="1"/>
      <c r="TMJ818" s="1"/>
      <c r="TMK818" s="1"/>
      <c r="TML818" s="1"/>
      <c r="TMM818" s="1"/>
      <c r="TMN818" s="1"/>
      <c r="TMO818" s="1"/>
      <c r="TMP818" s="1"/>
      <c r="TMQ818" s="1"/>
      <c r="TMR818" s="1"/>
      <c r="TMS818" s="1"/>
      <c r="TMT818" s="1"/>
      <c r="TMU818" s="1"/>
      <c r="TMV818" s="1"/>
      <c r="TMW818" s="1"/>
      <c r="TMX818" s="1"/>
      <c r="TMY818" s="1"/>
      <c r="TMZ818" s="1"/>
      <c r="TNA818" s="1"/>
      <c r="TNB818" s="1"/>
      <c r="TNC818" s="1"/>
      <c r="TND818" s="1"/>
      <c r="TNE818" s="1"/>
      <c r="TNF818" s="1"/>
      <c r="TNG818" s="1"/>
      <c r="TNH818" s="1"/>
      <c r="TNI818" s="1"/>
      <c r="TNJ818" s="1"/>
      <c r="TNK818" s="1"/>
      <c r="TNL818" s="1"/>
      <c r="TNM818" s="1"/>
      <c r="TNN818" s="1"/>
      <c r="TNO818" s="1"/>
      <c r="TNP818" s="1"/>
      <c r="TNQ818" s="1"/>
      <c r="TNR818" s="1"/>
      <c r="TNS818" s="1"/>
      <c r="TNT818" s="1"/>
      <c r="TNU818" s="1"/>
      <c r="TNV818" s="1"/>
      <c r="TNW818" s="1"/>
      <c r="TNX818" s="1"/>
      <c r="TNY818" s="1"/>
      <c r="TNZ818" s="1"/>
      <c r="TOA818" s="1"/>
      <c r="TOB818" s="1"/>
      <c r="TOC818" s="1"/>
      <c r="TOD818" s="1"/>
      <c r="TOE818" s="1"/>
      <c r="TOF818" s="1"/>
      <c r="TOG818" s="1"/>
      <c r="TOH818" s="1"/>
      <c r="TOI818" s="1"/>
      <c r="TOJ818" s="1"/>
      <c r="TOK818" s="1"/>
      <c r="TOL818" s="1"/>
      <c r="TOM818" s="1"/>
      <c r="TON818" s="1"/>
      <c r="TOO818" s="1"/>
      <c r="TOP818" s="1"/>
      <c r="TOQ818" s="1"/>
      <c r="TOR818" s="1"/>
      <c r="TOS818" s="1"/>
      <c r="TOT818" s="1"/>
      <c r="TOU818" s="1"/>
      <c r="TOV818" s="1"/>
      <c r="TOW818" s="1"/>
      <c r="TOX818" s="1"/>
      <c r="TOY818" s="1"/>
      <c r="TOZ818" s="1"/>
      <c r="TPA818" s="1"/>
      <c r="TPB818" s="1"/>
      <c r="TPC818" s="1"/>
      <c r="TPD818" s="1"/>
      <c r="TPE818" s="1"/>
      <c r="TPF818" s="1"/>
      <c r="TPG818" s="1"/>
      <c r="TPH818" s="1"/>
      <c r="TPI818" s="1"/>
      <c r="TPJ818" s="1"/>
      <c r="TPK818" s="1"/>
      <c r="TPL818" s="1"/>
      <c r="TPM818" s="1"/>
      <c r="TPN818" s="1"/>
      <c r="TPO818" s="1"/>
      <c r="TPP818" s="1"/>
      <c r="TPQ818" s="1"/>
      <c r="TPR818" s="1"/>
      <c r="TPS818" s="1"/>
      <c r="TPT818" s="1"/>
      <c r="TPU818" s="1"/>
      <c r="TPV818" s="1"/>
      <c r="TPW818" s="1"/>
      <c r="TPX818" s="1"/>
      <c r="TPY818" s="1"/>
      <c r="TPZ818" s="1"/>
      <c r="TQA818" s="1"/>
      <c r="TQB818" s="1"/>
      <c r="TQC818" s="1"/>
      <c r="TQD818" s="1"/>
      <c r="TQE818" s="1"/>
      <c r="TQF818" s="1"/>
      <c r="TQG818" s="1"/>
      <c r="TQH818" s="1"/>
      <c r="TQI818" s="1"/>
      <c r="TQJ818" s="1"/>
      <c r="TQK818" s="1"/>
      <c r="TQL818" s="1"/>
      <c r="TQM818" s="1"/>
      <c r="TQN818" s="1"/>
      <c r="TQO818" s="1"/>
      <c r="TQP818" s="1"/>
      <c r="TQQ818" s="1"/>
      <c r="TQR818" s="1"/>
      <c r="TQS818" s="1"/>
      <c r="TQT818" s="1"/>
      <c r="TQU818" s="1"/>
      <c r="TQV818" s="1"/>
      <c r="TQW818" s="1"/>
      <c r="TQX818" s="1"/>
      <c r="TQY818" s="1"/>
      <c r="TQZ818" s="1"/>
      <c r="TRA818" s="1"/>
      <c r="TRB818" s="1"/>
      <c r="TRC818" s="1"/>
      <c r="TRD818" s="1"/>
      <c r="TRE818" s="1"/>
      <c r="TRF818" s="1"/>
      <c r="TRG818" s="1"/>
      <c r="TRH818" s="1"/>
      <c r="TRI818" s="1"/>
      <c r="TRJ818" s="1"/>
      <c r="TRK818" s="1"/>
      <c r="TRL818" s="1"/>
      <c r="TRM818" s="1"/>
      <c r="TRN818" s="1"/>
      <c r="TRO818" s="1"/>
      <c r="TRP818" s="1"/>
      <c r="TRQ818" s="1"/>
      <c r="TRR818" s="1"/>
      <c r="TRS818" s="1"/>
      <c r="TRT818" s="1"/>
      <c r="TRU818" s="1"/>
      <c r="TRV818" s="1"/>
      <c r="TRW818" s="1"/>
      <c r="TRX818" s="1"/>
      <c r="TRY818" s="1"/>
      <c r="TRZ818" s="1"/>
      <c r="TSA818" s="1"/>
      <c r="TSB818" s="1"/>
      <c r="TSC818" s="1"/>
      <c r="TSD818" s="1"/>
      <c r="TSE818" s="1"/>
      <c r="TSF818" s="1"/>
      <c r="TSG818" s="1"/>
      <c r="TSH818" s="1"/>
      <c r="TSI818" s="1"/>
      <c r="TSJ818" s="1"/>
      <c r="TSK818" s="1"/>
      <c r="TSL818" s="1"/>
      <c r="TSM818" s="1"/>
      <c r="TSN818" s="1"/>
      <c r="TSO818" s="1"/>
      <c r="TSP818" s="1"/>
      <c r="TSQ818" s="1"/>
      <c r="TSR818" s="1"/>
      <c r="TSS818" s="1"/>
      <c r="TST818" s="1"/>
      <c r="TSU818" s="1"/>
      <c r="TSV818" s="1"/>
      <c r="TSW818" s="1"/>
      <c r="TSX818" s="1"/>
      <c r="TSY818" s="1"/>
      <c r="TSZ818" s="1"/>
      <c r="TTA818" s="1"/>
      <c r="TTB818" s="1"/>
      <c r="TTC818" s="1"/>
      <c r="TTD818" s="1"/>
      <c r="TTE818" s="1"/>
      <c r="TTF818" s="1"/>
      <c r="TTG818" s="1"/>
      <c r="TTH818" s="1"/>
      <c r="TTI818" s="1"/>
      <c r="TTJ818" s="1"/>
      <c r="TTK818" s="1"/>
      <c r="TTL818" s="1"/>
      <c r="TTM818" s="1"/>
      <c r="TTN818" s="1"/>
      <c r="TTO818" s="1"/>
      <c r="TTP818" s="1"/>
      <c r="TTQ818" s="1"/>
      <c r="TTR818" s="1"/>
      <c r="TTS818" s="1"/>
      <c r="TTT818" s="1"/>
      <c r="TTU818" s="1"/>
      <c r="TTV818" s="1"/>
      <c r="TTW818" s="1"/>
      <c r="TTX818" s="1"/>
      <c r="TTY818" s="1"/>
      <c r="TTZ818" s="1"/>
      <c r="TUA818" s="1"/>
      <c r="TUB818" s="1"/>
      <c r="TUC818" s="1"/>
      <c r="TUD818" s="1"/>
      <c r="TUE818" s="1"/>
      <c r="TUF818" s="1"/>
      <c r="TUG818" s="1"/>
      <c r="TUH818" s="1"/>
      <c r="TUI818" s="1"/>
      <c r="TUJ818" s="1"/>
      <c r="TUK818" s="1"/>
      <c r="TUL818" s="1"/>
      <c r="TUM818" s="1"/>
      <c r="TUN818" s="1"/>
      <c r="TUO818" s="1"/>
      <c r="TUP818" s="1"/>
      <c r="TUQ818" s="1"/>
      <c r="TUR818" s="1"/>
      <c r="TUS818" s="1"/>
      <c r="TUT818" s="1"/>
      <c r="TUU818" s="1"/>
      <c r="TUV818" s="1"/>
      <c r="TUW818" s="1"/>
      <c r="TUX818" s="1"/>
      <c r="TUY818" s="1"/>
      <c r="TUZ818" s="1"/>
      <c r="TVA818" s="1"/>
      <c r="TVB818" s="1"/>
      <c r="TVC818" s="1"/>
      <c r="TVD818" s="1"/>
      <c r="TVE818" s="1"/>
      <c r="TVF818" s="1"/>
      <c r="TVG818" s="1"/>
      <c r="TVH818" s="1"/>
      <c r="TVI818" s="1"/>
      <c r="TVJ818" s="1"/>
      <c r="TVK818" s="1"/>
      <c r="TVL818" s="1"/>
      <c r="TVM818" s="1"/>
      <c r="TVN818" s="1"/>
      <c r="TVO818" s="1"/>
      <c r="TVP818" s="1"/>
      <c r="TVQ818" s="1"/>
      <c r="TVR818" s="1"/>
      <c r="TVS818" s="1"/>
      <c r="TVT818" s="1"/>
      <c r="TVU818" s="1"/>
      <c r="TVV818" s="1"/>
      <c r="TVW818" s="1"/>
      <c r="TVX818" s="1"/>
      <c r="TVY818" s="1"/>
      <c r="TVZ818" s="1"/>
      <c r="TWA818" s="1"/>
      <c r="TWB818" s="1"/>
      <c r="TWC818" s="1"/>
      <c r="TWD818" s="1"/>
      <c r="TWE818" s="1"/>
      <c r="TWF818" s="1"/>
      <c r="TWG818" s="1"/>
      <c r="TWH818" s="1"/>
      <c r="TWI818" s="1"/>
      <c r="TWJ818" s="1"/>
      <c r="TWK818" s="1"/>
      <c r="TWL818" s="1"/>
      <c r="TWM818" s="1"/>
      <c r="TWN818" s="1"/>
      <c r="TWO818" s="1"/>
      <c r="TWP818" s="1"/>
      <c r="TWQ818" s="1"/>
      <c r="TWR818" s="1"/>
      <c r="TWS818" s="1"/>
      <c r="TWT818" s="1"/>
      <c r="TWU818" s="1"/>
      <c r="TWV818" s="1"/>
      <c r="TWW818" s="1"/>
      <c r="TWX818" s="1"/>
      <c r="TWY818" s="1"/>
      <c r="TWZ818" s="1"/>
      <c r="TXA818" s="1"/>
      <c r="TXB818" s="1"/>
      <c r="TXC818" s="1"/>
      <c r="TXD818" s="1"/>
      <c r="TXE818" s="1"/>
      <c r="TXF818" s="1"/>
      <c r="TXG818" s="1"/>
      <c r="TXH818" s="1"/>
      <c r="TXI818" s="1"/>
      <c r="TXJ818" s="1"/>
      <c r="TXK818" s="1"/>
      <c r="TXL818" s="1"/>
      <c r="TXM818" s="1"/>
      <c r="TXN818" s="1"/>
      <c r="TXO818" s="1"/>
      <c r="TXP818" s="1"/>
      <c r="TXQ818" s="1"/>
      <c r="TXR818" s="1"/>
      <c r="TXS818" s="1"/>
      <c r="TXT818" s="1"/>
      <c r="TXU818" s="1"/>
      <c r="TXV818" s="1"/>
      <c r="TXW818" s="1"/>
      <c r="TXX818" s="1"/>
      <c r="TXY818" s="1"/>
      <c r="TXZ818" s="1"/>
      <c r="TYA818" s="1"/>
      <c r="TYB818" s="1"/>
      <c r="TYC818" s="1"/>
      <c r="TYD818" s="1"/>
      <c r="TYE818" s="1"/>
      <c r="TYF818" s="1"/>
      <c r="TYG818" s="1"/>
      <c r="TYH818" s="1"/>
      <c r="TYI818" s="1"/>
      <c r="TYJ818" s="1"/>
      <c r="TYK818" s="1"/>
      <c r="TYL818" s="1"/>
      <c r="TYM818" s="1"/>
      <c r="TYN818" s="1"/>
      <c r="TYO818" s="1"/>
      <c r="TYP818" s="1"/>
      <c r="TYQ818" s="1"/>
      <c r="TYR818" s="1"/>
      <c r="TYS818" s="1"/>
      <c r="TYT818" s="1"/>
      <c r="TYU818" s="1"/>
      <c r="TYV818" s="1"/>
      <c r="TYW818" s="1"/>
      <c r="TYX818" s="1"/>
      <c r="TYY818" s="1"/>
      <c r="TYZ818" s="1"/>
      <c r="TZA818" s="1"/>
      <c r="TZB818" s="1"/>
      <c r="TZC818" s="1"/>
      <c r="TZD818" s="1"/>
      <c r="TZE818" s="1"/>
      <c r="TZF818" s="1"/>
      <c r="TZG818" s="1"/>
      <c r="TZH818" s="1"/>
      <c r="TZI818" s="1"/>
      <c r="TZJ818" s="1"/>
      <c r="TZK818" s="1"/>
      <c r="TZL818" s="1"/>
      <c r="TZM818" s="1"/>
      <c r="TZN818" s="1"/>
      <c r="TZO818" s="1"/>
      <c r="TZP818" s="1"/>
      <c r="TZQ818" s="1"/>
      <c r="TZR818" s="1"/>
      <c r="TZS818" s="1"/>
      <c r="TZT818" s="1"/>
      <c r="TZU818" s="1"/>
      <c r="TZV818" s="1"/>
      <c r="TZW818" s="1"/>
      <c r="TZX818" s="1"/>
      <c r="TZY818" s="1"/>
      <c r="TZZ818" s="1"/>
      <c r="UAA818" s="1"/>
      <c r="UAB818" s="1"/>
      <c r="UAC818" s="1"/>
      <c r="UAD818" s="1"/>
      <c r="UAE818" s="1"/>
      <c r="UAF818" s="1"/>
      <c r="UAG818" s="1"/>
      <c r="UAH818" s="1"/>
      <c r="UAI818" s="1"/>
      <c r="UAJ818" s="1"/>
      <c r="UAK818" s="1"/>
      <c r="UAL818" s="1"/>
      <c r="UAM818" s="1"/>
      <c r="UAN818" s="1"/>
      <c r="UAO818" s="1"/>
      <c r="UAP818" s="1"/>
      <c r="UAQ818" s="1"/>
      <c r="UAR818" s="1"/>
      <c r="UAS818" s="1"/>
      <c r="UAT818" s="1"/>
      <c r="UAU818" s="1"/>
      <c r="UAV818" s="1"/>
      <c r="UAW818" s="1"/>
      <c r="UAX818" s="1"/>
      <c r="UAY818" s="1"/>
      <c r="UAZ818" s="1"/>
      <c r="UBA818" s="1"/>
      <c r="UBB818" s="1"/>
      <c r="UBC818" s="1"/>
      <c r="UBD818" s="1"/>
      <c r="UBE818" s="1"/>
      <c r="UBF818" s="1"/>
      <c r="UBG818" s="1"/>
      <c r="UBH818" s="1"/>
      <c r="UBI818" s="1"/>
      <c r="UBJ818" s="1"/>
      <c r="UBK818" s="1"/>
      <c r="UBL818" s="1"/>
      <c r="UBM818" s="1"/>
      <c r="UBN818" s="1"/>
      <c r="UBO818" s="1"/>
      <c r="UBP818" s="1"/>
      <c r="UBQ818" s="1"/>
      <c r="UBR818" s="1"/>
      <c r="UBS818" s="1"/>
      <c r="UBT818" s="1"/>
      <c r="UBU818" s="1"/>
      <c r="UBV818" s="1"/>
      <c r="UBW818" s="1"/>
      <c r="UBX818" s="1"/>
      <c r="UBY818" s="1"/>
      <c r="UBZ818" s="1"/>
      <c r="UCA818" s="1"/>
      <c r="UCB818" s="1"/>
      <c r="UCC818" s="1"/>
      <c r="UCD818" s="1"/>
      <c r="UCE818" s="1"/>
      <c r="UCF818" s="1"/>
      <c r="UCG818" s="1"/>
      <c r="UCH818" s="1"/>
      <c r="UCI818" s="1"/>
      <c r="UCJ818" s="1"/>
      <c r="UCK818" s="1"/>
      <c r="UCL818" s="1"/>
      <c r="UCM818" s="1"/>
      <c r="UCN818" s="1"/>
      <c r="UCO818" s="1"/>
      <c r="UCP818" s="1"/>
      <c r="UCQ818" s="1"/>
      <c r="UCR818" s="1"/>
      <c r="UCS818" s="1"/>
      <c r="UCT818" s="1"/>
      <c r="UCU818" s="1"/>
      <c r="UCV818" s="1"/>
      <c r="UCW818" s="1"/>
      <c r="UCX818" s="1"/>
      <c r="UCY818" s="1"/>
      <c r="UCZ818" s="1"/>
      <c r="UDA818" s="1"/>
      <c r="UDB818" s="1"/>
      <c r="UDC818" s="1"/>
      <c r="UDD818" s="1"/>
      <c r="UDE818" s="1"/>
      <c r="UDF818" s="1"/>
      <c r="UDG818" s="1"/>
      <c r="UDH818" s="1"/>
      <c r="UDI818" s="1"/>
      <c r="UDJ818" s="1"/>
      <c r="UDK818" s="1"/>
      <c r="UDL818" s="1"/>
      <c r="UDM818" s="1"/>
      <c r="UDN818" s="1"/>
      <c r="UDO818" s="1"/>
      <c r="UDP818" s="1"/>
      <c r="UDQ818" s="1"/>
      <c r="UDR818" s="1"/>
      <c r="UDS818" s="1"/>
      <c r="UDT818" s="1"/>
      <c r="UDU818" s="1"/>
      <c r="UDV818" s="1"/>
      <c r="UDW818" s="1"/>
      <c r="UDX818" s="1"/>
      <c r="UDY818" s="1"/>
      <c r="UDZ818" s="1"/>
      <c r="UEA818" s="1"/>
      <c r="UEB818" s="1"/>
      <c r="UEC818" s="1"/>
      <c r="UED818" s="1"/>
      <c r="UEE818" s="1"/>
      <c r="UEF818" s="1"/>
      <c r="UEG818" s="1"/>
      <c r="UEH818" s="1"/>
      <c r="UEI818" s="1"/>
      <c r="UEJ818" s="1"/>
      <c r="UEK818" s="1"/>
      <c r="UEL818" s="1"/>
      <c r="UEM818" s="1"/>
      <c r="UEN818" s="1"/>
      <c r="UEO818" s="1"/>
      <c r="UEP818" s="1"/>
      <c r="UEQ818" s="1"/>
      <c r="UER818" s="1"/>
      <c r="UES818" s="1"/>
      <c r="UET818" s="1"/>
      <c r="UEU818" s="1"/>
      <c r="UEV818" s="1"/>
      <c r="UEW818" s="1"/>
      <c r="UEX818" s="1"/>
      <c r="UEY818" s="1"/>
      <c r="UEZ818" s="1"/>
      <c r="UFA818" s="1"/>
      <c r="UFB818" s="1"/>
      <c r="UFC818" s="1"/>
      <c r="UFD818" s="1"/>
      <c r="UFE818" s="1"/>
      <c r="UFF818" s="1"/>
      <c r="UFG818" s="1"/>
      <c r="UFH818" s="1"/>
      <c r="UFI818" s="1"/>
      <c r="UFJ818" s="1"/>
      <c r="UFK818" s="1"/>
      <c r="UFL818" s="1"/>
      <c r="UFM818" s="1"/>
      <c r="UFN818" s="1"/>
      <c r="UFO818" s="1"/>
      <c r="UFP818" s="1"/>
      <c r="UFQ818" s="1"/>
      <c r="UFR818" s="1"/>
      <c r="UFS818" s="1"/>
      <c r="UFT818" s="1"/>
      <c r="UFU818" s="1"/>
      <c r="UFV818" s="1"/>
      <c r="UFW818" s="1"/>
      <c r="UFX818" s="1"/>
      <c r="UFY818" s="1"/>
      <c r="UFZ818" s="1"/>
      <c r="UGA818" s="1"/>
      <c r="UGB818" s="1"/>
      <c r="UGC818" s="1"/>
      <c r="UGD818" s="1"/>
      <c r="UGE818" s="1"/>
      <c r="UGF818" s="1"/>
      <c r="UGG818" s="1"/>
      <c r="UGH818" s="1"/>
      <c r="UGI818" s="1"/>
      <c r="UGJ818" s="1"/>
      <c r="UGK818" s="1"/>
      <c r="UGL818" s="1"/>
      <c r="UGM818" s="1"/>
      <c r="UGN818" s="1"/>
      <c r="UGO818" s="1"/>
      <c r="UGP818" s="1"/>
      <c r="UGQ818" s="1"/>
      <c r="UGR818" s="1"/>
      <c r="UGS818" s="1"/>
      <c r="UGT818" s="1"/>
      <c r="UGU818" s="1"/>
      <c r="UGV818" s="1"/>
      <c r="UGW818" s="1"/>
      <c r="UGX818" s="1"/>
      <c r="UGY818" s="1"/>
      <c r="UGZ818" s="1"/>
      <c r="UHA818" s="1"/>
      <c r="UHB818" s="1"/>
      <c r="UHC818" s="1"/>
      <c r="UHD818" s="1"/>
      <c r="UHE818" s="1"/>
      <c r="UHF818" s="1"/>
      <c r="UHG818" s="1"/>
      <c r="UHH818" s="1"/>
      <c r="UHI818" s="1"/>
      <c r="UHJ818" s="1"/>
      <c r="UHK818" s="1"/>
      <c r="UHL818" s="1"/>
      <c r="UHM818" s="1"/>
      <c r="UHN818" s="1"/>
      <c r="UHO818" s="1"/>
      <c r="UHP818" s="1"/>
      <c r="UHQ818" s="1"/>
      <c r="UHR818" s="1"/>
      <c r="UHS818" s="1"/>
      <c r="UHT818" s="1"/>
      <c r="UHU818" s="1"/>
      <c r="UHV818" s="1"/>
      <c r="UHW818" s="1"/>
      <c r="UHX818" s="1"/>
      <c r="UHY818" s="1"/>
      <c r="UHZ818" s="1"/>
      <c r="UIA818" s="1"/>
      <c r="UIB818" s="1"/>
      <c r="UIC818" s="1"/>
      <c r="UID818" s="1"/>
      <c r="UIE818" s="1"/>
      <c r="UIF818" s="1"/>
      <c r="UIG818" s="1"/>
      <c r="UIH818" s="1"/>
      <c r="UII818" s="1"/>
      <c r="UIJ818" s="1"/>
      <c r="UIK818" s="1"/>
      <c r="UIL818" s="1"/>
      <c r="UIM818" s="1"/>
      <c r="UIN818" s="1"/>
      <c r="UIO818" s="1"/>
      <c r="UIP818" s="1"/>
      <c r="UIQ818" s="1"/>
      <c r="UIR818" s="1"/>
      <c r="UIS818" s="1"/>
      <c r="UIT818" s="1"/>
      <c r="UIU818" s="1"/>
      <c r="UIV818" s="1"/>
      <c r="UIW818" s="1"/>
      <c r="UIX818" s="1"/>
      <c r="UIY818" s="1"/>
      <c r="UIZ818" s="1"/>
      <c r="UJA818" s="1"/>
      <c r="UJB818" s="1"/>
      <c r="UJC818" s="1"/>
      <c r="UJD818" s="1"/>
      <c r="UJE818" s="1"/>
      <c r="UJF818" s="1"/>
      <c r="UJG818" s="1"/>
      <c r="UJH818" s="1"/>
      <c r="UJI818" s="1"/>
      <c r="UJJ818" s="1"/>
      <c r="UJK818" s="1"/>
      <c r="UJL818" s="1"/>
      <c r="UJM818" s="1"/>
      <c r="UJN818" s="1"/>
      <c r="UJO818" s="1"/>
      <c r="UJP818" s="1"/>
      <c r="UJQ818" s="1"/>
      <c r="UJR818" s="1"/>
      <c r="UJS818" s="1"/>
      <c r="UJT818" s="1"/>
      <c r="UJU818" s="1"/>
      <c r="UJV818" s="1"/>
      <c r="UJW818" s="1"/>
      <c r="UJX818" s="1"/>
      <c r="UJY818" s="1"/>
      <c r="UJZ818" s="1"/>
      <c r="UKA818" s="1"/>
      <c r="UKB818" s="1"/>
      <c r="UKC818" s="1"/>
      <c r="UKD818" s="1"/>
      <c r="UKE818" s="1"/>
      <c r="UKF818" s="1"/>
      <c r="UKG818" s="1"/>
      <c r="UKH818" s="1"/>
      <c r="UKI818" s="1"/>
      <c r="UKJ818" s="1"/>
      <c r="UKK818" s="1"/>
      <c r="UKL818" s="1"/>
      <c r="UKM818" s="1"/>
      <c r="UKN818" s="1"/>
      <c r="UKO818" s="1"/>
      <c r="UKP818" s="1"/>
      <c r="UKQ818" s="1"/>
      <c r="UKR818" s="1"/>
      <c r="UKS818" s="1"/>
      <c r="UKT818" s="1"/>
      <c r="UKU818" s="1"/>
      <c r="UKV818" s="1"/>
      <c r="UKW818" s="1"/>
      <c r="UKX818" s="1"/>
      <c r="UKY818" s="1"/>
      <c r="UKZ818" s="1"/>
      <c r="ULA818" s="1"/>
      <c r="ULB818" s="1"/>
      <c r="ULC818" s="1"/>
      <c r="ULD818" s="1"/>
      <c r="ULE818" s="1"/>
      <c r="ULF818" s="1"/>
      <c r="ULG818" s="1"/>
      <c r="ULH818" s="1"/>
      <c r="ULI818" s="1"/>
      <c r="ULJ818" s="1"/>
      <c r="ULK818" s="1"/>
      <c r="ULL818" s="1"/>
      <c r="ULM818" s="1"/>
      <c r="ULN818" s="1"/>
      <c r="ULO818" s="1"/>
      <c r="ULP818" s="1"/>
      <c r="ULQ818" s="1"/>
      <c r="ULR818" s="1"/>
      <c r="ULS818" s="1"/>
      <c r="ULT818" s="1"/>
      <c r="ULU818" s="1"/>
      <c r="ULV818" s="1"/>
      <c r="ULW818" s="1"/>
      <c r="ULX818" s="1"/>
      <c r="ULY818" s="1"/>
      <c r="ULZ818" s="1"/>
      <c r="UMA818" s="1"/>
      <c r="UMB818" s="1"/>
      <c r="UMC818" s="1"/>
      <c r="UMD818" s="1"/>
      <c r="UME818" s="1"/>
      <c r="UMF818" s="1"/>
      <c r="UMG818" s="1"/>
      <c r="UMH818" s="1"/>
      <c r="UMI818" s="1"/>
      <c r="UMJ818" s="1"/>
      <c r="UMK818" s="1"/>
      <c r="UML818" s="1"/>
      <c r="UMM818" s="1"/>
      <c r="UMN818" s="1"/>
      <c r="UMO818" s="1"/>
      <c r="UMP818" s="1"/>
      <c r="UMQ818" s="1"/>
      <c r="UMR818" s="1"/>
      <c r="UMS818" s="1"/>
      <c r="UMT818" s="1"/>
      <c r="UMU818" s="1"/>
      <c r="UMV818" s="1"/>
      <c r="UMW818" s="1"/>
      <c r="UMX818" s="1"/>
      <c r="UMY818" s="1"/>
      <c r="UMZ818" s="1"/>
      <c r="UNA818" s="1"/>
      <c r="UNB818" s="1"/>
      <c r="UNC818" s="1"/>
      <c r="UND818" s="1"/>
      <c r="UNE818" s="1"/>
      <c r="UNF818" s="1"/>
      <c r="UNG818" s="1"/>
      <c r="UNH818" s="1"/>
      <c r="UNI818" s="1"/>
      <c r="UNJ818" s="1"/>
      <c r="UNK818" s="1"/>
      <c r="UNL818" s="1"/>
      <c r="UNM818" s="1"/>
      <c r="UNN818" s="1"/>
      <c r="UNO818" s="1"/>
      <c r="UNP818" s="1"/>
      <c r="UNQ818" s="1"/>
      <c r="UNR818" s="1"/>
      <c r="UNS818" s="1"/>
      <c r="UNT818" s="1"/>
      <c r="UNU818" s="1"/>
      <c r="UNV818" s="1"/>
      <c r="UNW818" s="1"/>
      <c r="UNX818" s="1"/>
      <c r="UNY818" s="1"/>
      <c r="UNZ818" s="1"/>
      <c r="UOA818" s="1"/>
      <c r="UOB818" s="1"/>
      <c r="UOC818" s="1"/>
      <c r="UOD818" s="1"/>
      <c r="UOE818" s="1"/>
      <c r="UOF818" s="1"/>
      <c r="UOG818" s="1"/>
      <c r="UOH818" s="1"/>
      <c r="UOI818" s="1"/>
      <c r="UOJ818" s="1"/>
      <c r="UOK818" s="1"/>
      <c r="UOL818" s="1"/>
      <c r="UOM818" s="1"/>
      <c r="UON818" s="1"/>
      <c r="UOO818" s="1"/>
      <c r="UOP818" s="1"/>
      <c r="UOQ818" s="1"/>
      <c r="UOR818" s="1"/>
      <c r="UOS818" s="1"/>
      <c r="UOT818" s="1"/>
      <c r="UOU818" s="1"/>
      <c r="UOV818" s="1"/>
      <c r="UOW818" s="1"/>
      <c r="UOX818" s="1"/>
      <c r="UOY818" s="1"/>
      <c r="UOZ818" s="1"/>
      <c r="UPA818" s="1"/>
      <c r="UPB818" s="1"/>
      <c r="UPC818" s="1"/>
      <c r="UPD818" s="1"/>
      <c r="UPE818" s="1"/>
      <c r="UPF818" s="1"/>
      <c r="UPG818" s="1"/>
      <c r="UPH818" s="1"/>
      <c r="UPI818" s="1"/>
      <c r="UPJ818" s="1"/>
      <c r="UPK818" s="1"/>
      <c r="UPL818" s="1"/>
      <c r="UPM818" s="1"/>
      <c r="UPN818" s="1"/>
      <c r="UPO818" s="1"/>
      <c r="UPP818" s="1"/>
      <c r="UPQ818" s="1"/>
      <c r="UPR818" s="1"/>
      <c r="UPS818" s="1"/>
      <c r="UPT818" s="1"/>
      <c r="UPU818" s="1"/>
      <c r="UPV818" s="1"/>
      <c r="UPW818" s="1"/>
      <c r="UPX818" s="1"/>
      <c r="UPY818" s="1"/>
      <c r="UPZ818" s="1"/>
      <c r="UQA818" s="1"/>
      <c r="UQB818" s="1"/>
      <c r="UQC818" s="1"/>
      <c r="UQD818" s="1"/>
      <c r="UQE818" s="1"/>
      <c r="UQF818" s="1"/>
      <c r="UQG818" s="1"/>
      <c r="UQH818" s="1"/>
      <c r="UQI818" s="1"/>
      <c r="UQJ818" s="1"/>
      <c r="UQK818" s="1"/>
      <c r="UQL818" s="1"/>
      <c r="UQM818" s="1"/>
      <c r="UQN818" s="1"/>
      <c r="UQO818" s="1"/>
      <c r="UQP818" s="1"/>
      <c r="UQQ818" s="1"/>
      <c r="UQR818" s="1"/>
      <c r="UQS818" s="1"/>
      <c r="UQT818" s="1"/>
      <c r="UQU818" s="1"/>
      <c r="UQV818" s="1"/>
      <c r="UQW818" s="1"/>
      <c r="UQX818" s="1"/>
      <c r="UQY818" s="1"/>
      <c r="UQZ818" s="1"/>
      <c r="URA818" s="1"/>
      <c r="URB818" s="1"/>
      <c r="URC818" s="1"/>
      <c r="URD818" s="1"/>
      <c r="URE818" s="1"/>
      <c r="URF818" s="1"/>
      <c r="URG818" s="1"/>
      <c r="URH818" s="1"/>
      <c r="URI818" s="1"/>
      <c r="URJ818" s="1"/>
      <c r="URK818" s="1"/>
      <c r="URL818" s="1"/>
      <c r="URM818" s="1"/>
      <c r="URN818" s="1"/>
      <c r="URO818" s="1"/>
      <c r="URP818" s="1"/>
      <c r="URQ818" s="1"/>
      <c r="URR818" s="1"/>
      <c r="URS818" s="1"/>
      <c r="URT818" s="1"/>
      <c r="URU818" s="1"/>
      <c r="URV818" s="1"/>
      <c r="URW818" s="1"/>
      <c r="URX818" s="1"/>
      <c r="URY818" s="1"/>
      <c r="URZ818" s="1"/>
      <c r="USA818" s="1"/>
      <c r="USB818" s="1"/>
      <c r="USC818" s="1"/>
      <c r="USD818" s="1"/>
      <c r="USE818" s="1"/>
      <c r="USF818" s="1"/>
      <c r="USG818" s="1"/>
      <c r="USH818" s="1"/>
      <c r="USI818" s="1"/>
      <c r="USJ818" s="1"/>
      <c r="USK818" s="1"/>
      <c r="USL818" s="1"/>
      <c r="USM818" s="1"/>
      <c r="USN818" s="1"/>
      <c r="USO818" s="1"/>
      <c r="USP818" s="1"/>
      <c r="USQ818" s="1"/>
      <c r="USR818" s="1"/>
      <c r="USS818" s="1"/>
      <c r="UST818" s="1"/>
      <c r="USU818" s="1"/>
      <c r="USV818" s="1"/>
      <c r="USW818" s="1"/>
      <c r="USX818" s="1"/>
      <c r="USY818" s="1"/>
      <c r="USZ818" s="1"/>
      <c r="UTA818" s="1"/>
      <c r="UTB818" s="1"/>
      <c r="UTC818" s="1"/>
      <c r="UTD818" s="1"/>
      <c r="UTE818" s="1"/>
      <c r="UTF818" s="1"/>
      <c r="UTG818" s="1"/>
      <c r="UTH818" s="1"/>
      <c r="UTI818" s="1"/>
      <c r="UTJ818" s="1"/>
      <c r="UTK818" s="1"/>
      <c r="UTL818" s="1"/>
      <c r="UTM818" s="1"/>
      <c r="UTN818" s="1"/>
      <c r="UTO818" s="1"/>
      <c r="UTP818" s="1"/>
      <c r="UTQ818" s="1"/>
      <c r="UTR818" s="1"/>
      <c r="UTS818" s="1"/>
      <c r="UTT818" s="1"/>
      <c r="UTU818" s="1"/>
      <c r="UTV818" s="1"/>
      <c r="UTW818" s="1"/>
      <c r="UTX818" s="1"/>
      <c r="UTY818" s="1"/>
      <c r="UTZ818" s="1"/>
      <c r="UUA818" s="1"/>
      <c r="UUB818" s="1"/>
      <c r="UUC818" s="1"/>
      <c r="UUD818" s="1"/>
      <c r="UUE818" s="1"/>
      <c r="UUF818" s="1"/>
      <c r="UUG818" s="1"/>
      <c r="UUH818" s="1"/>
      <c r="UUI818" s="1"/>
      <c r="UUJ818" s="1"/>
      <c r="UUK818" s="1"/>
      <c r="UUL818" s="1"/>
      <c r="UUM818" s="1"/>
      <c r="UUN818" s="1"/>
      <c r="UUO818" s="1"/>
      <c r="UUP818" s="1"/>
      <c r="UUQ818" s="1"/>
      <c r="UUR818" s="1"/>
      <c r="UUS818" s="1"/>
      <c r="UUT818" s="1"/>
      <c r="UUU818" s="1"/>
      <c r="UUV818" s="1"/>
      <c r="UUW818" s="1"/>
      <c r="UUX818" s="1"/>
      <c r="UUY818" s="1"/>
      <c r="UUZ818" s="1"/>
      <c r="UVA818" s="1"/>
      <c r="UVB818" s="1"/>
      <c r="UVC818" s="1"/>
      <c r="UVD818" s="1"/>
      <c r="UVE818" s="1"/>
      <c r="UVF818" s="1"/>
      <c r="UVG818" s="1"/>
      <c r="UVH818" s="1"/>
      <c r="UVI818" s="1"/>
      <c r="UVJ818" s="1"/>
      <c r="UVK818" s="1"/>
      <c r="UVL818" s="1"/>
      <c r="UVM818" s="1"/>
      <c r="UVN818" s="1"/>
      <c r="UVO818" s="1"/>
      <c r="UVP818" s="1"/>
      <c r="UVQ818" s="1"/>
      <c r="UVR818" s="1"/>
      <c r="UVS818" s="1"/>
      <c r="UVT818" s="1"/>
      <c r="UVU818" s="1"/>
      <c r="UVV818" s="1"/>
      <c r="UVW818" s="1"/>
      <c r="UVX818" s="1"/>
      <c r="UVY818" s="1"/>
      <c r="UVZ818" s="1"/>
      <c r="UWA818" s="1"/>
      <c r="UWB818" s="1"/>
      <c r="UWC818" s="1"/>
      <c r="UWD818" s="1"/>
      <c r="UWE818" s="1"/>
      <c r="UWF818" s="1"/>
      <c r="UWG818" s="1"/>
      <c r="UWH818" s="1"/>
      <c r="UWI818" s="1"/>
      <c r="UWJ818" s="1"/>
      <c r="UWK818" s="1"/>
      <c r="UWL818" s="1"/>
      <c r="UWM818" s="1"/>
      <c r="UWN818" s="1"/>
      <c r="UWO818" s="1"/>
      <c r="UWP818" s="1"/>
      <c r="UWQ818" s="1"/>
      <c r="UWR818" s="1"/>
      <c r="UWS818" s="1"/>
      <c r="UWT818" s="1"/>
      <c r="UWU818" s="1"/>
      <c r="UWV818" s="1"/>
      <c r="UWW818" s="1"/>
      <c r="UWX818" s="1"/>
      <c r="UWY818" s="1"/>
      <c r="UWZ818" s="1"/>
      <c r="UXA818" s="1"/>
      <c r="UXB818" s="1"/>
      <c r="UXC818" s="1"/>
      <c r="UXD818" s="1"/>
      <c r="UXE818" s="1"/>
      <c r="UXF818" s="1"/>
      <c r="UXG818" s="1"/>
      <c r="UXH818" s="1"/>
      <c r="UXI818" s="1"/>
      <c r="UXJ818" s="1"/>
      <c r="UXK818" s="1"/>
      <c r="UXL818" s="1"/>
      <c r="UXM818" s="1"/>
      <c r="UXN818" s="1"/>
      <c r="UXO818" s="1"/>
      <c r="UXP818" s="1"/>
      <c r="UXQ818" s="1"/>
      <c r="UXR818" s="1"/>
      <c r="UXS818" s="1"/>
      <c r="UXT818" s="1"/>
      <c r="UXU818" s="1"/>
      <c r="UXV818" s="1"/>
      <c r="UXW818" s="1"/>
      <c r="UXX818" s="1"/>
      <c r="UXY818" s="1"/>
      <c r="UXZ818" s="1"/>
      <c r="UYA818" s="1"/>
      <c r="UYB818" s="1"/>
      <c r="UYC818" s="1"/>
      <c r="UYD818" s="1"/>
      <c r="UYE818" s="1"/>
      <c r="UYF818" s="1"/>
      <c r="UYG818" s="1"/>
      <c r="UYH818" s="1"/>
      <c r="UYI818" s="1"/>
      <c r="UYJ818" s="1"/>
      <c r="UYK818" s="1"/>
      <c r="UYL818" s="1"/>
      <c r="UYM818" s="1"/>
      <c r="UYN818" s="1"/>
      <c r="UYO818" s="1"/>
      <c r="UYP818" s="1"/>
      <c r="UYQ818" s="1"/>
      <c r="UYR818" s="1"/>
      <c r="UYS818" s="1"/>
      <c r="UYT818" s="1"/>
      <c r="UYU818" s="1"/>
      <c r="UYV818" s="1"/>
      <c r="UYW818" s="1"/>
      <c r="UYX818" s="1"/>
      <c r="UYY818" s="1"/>
      <c r="UYZ818" s="1"/>
      <c r="UZA818" s="1"/>
      <c r="UZB818" s="1"/>
      <c r="UZC818" s="1"/>
      <c r="UZD818" s="1"/>
      <c r="UZE818" s="1"/>
      <c r="UZF818" s="1"/>
      <c r="UZG818" s="1"/>
      <c r="UZH818" s="1"/>
      <c r="UZI818" s="1"/>
      <c r="UZJ818" s="1"/>
      <c r="UZK818" s="1"/>
      <c r="UZL818" s="1"/>
      <c r="UZM818" s="1"/>
      <c r="UZN818" s="1"/>
      <c r="UZO818" s="1"/>
      <c r="UZP818" s="1"/>
      <c r="UZQ818" s="1"/>
      <c r="UZR818" s="1"/>
      <c r="UZS818" s="1"/>
      <c r="UZT818" s="1"/>
      <c r="UZU818" s="1"/>
      <c r="UZV818" s="1"/>
      <c r="UZW818" s="1"/>
      <c r="UZX818" s="1"/>
      <c r="UZY818" s="1"/>
      <c r="UZZ818" s="1"/>
      <c r="VAA818" s="1"/>
      <c r="VAB818" s="1"/>
      <c r="VAC818" s="1"/>
      <c r="VAD818" s="1"/>
      <c r="VAE818" s="1"/>
      <c r="VAF818" s="1"/>
      <c r="VAG818" s="1"/>
      <c r="VAH818" s="1"/>
      <c r="VAI818" s="1"/>
      <c r="VAJ818" s="1"/>
      <c r="VAK818" s="1"/>
      <c r="VAL818" s="1"/>
      <c r="VAM818" s="1"/>
      <c r="VAN818" s="1"/>
      <c r="VAO818" s="1"/>
      <c r="VAP818" s="1"/>
      <c r="VAQ818" s="1"/>
      <c r="VAR818" s="1"/>
      <c r="VAS818" s="1"/>
      <c r="VAT818" s="1"/>
      <c r="VAU818" s="1"/>
      <c r="VAV818" s="1"/>
      <c r="VAW818" s="1"/>
      <c r="VAX818" s="1"/>
      <c r="VAY818" s="1"/>
      <c r="VAZ818" s="1"/>
      <c r="VBA818" s="1"/>
      <c r="VBB818" s="1"/>
      <c r="VBC818" s="1"/>
      <c r="VBD818" s="1"/>
      <c r="VBE818" s="1"/>
      <c r="VBF818" s="1"/>
      <c r="VBG818" s="1"/>
      <c r="VBH818" s="1"/>
      <c r="VBI818" s="1"/>
      <c r="VBJ818" s="1"/>
      <c r="VBK818" s="1"/>
      <c r="VBL818" s="1"/>
      <c r="VBM818" s="1"/>
      <c r="VBN818" s="1"/>
      <c r="VBO818" s="1"/>
      <c r="VBP818" s="1"/>
      <c r="VBQ818" s="1"/>
      <c r="VBR818" s="1"/>
      <c r="VBS818" s="1"/>
      <c r="VBT818" s="1"/>
      <c r="VBU818" s="1"/>
      <c r="VBV818" s="1"/>
      <c r="VBW818" s="1"/>
      <c r="VBX818" s="1"/>
      <c r="VBY818" s="1"/>
      <c r="VBZ818" s="1"/>
      <c r="VCA818" s="1"/>
      <c r="VCB818" s="1"/>
      <c r="VCC818" s="1"/>
      <c r="VCD818" s="1"/>
      <c r="VCE818" s="1"/>
      <c r="VCF818" s="1"/>
      <c r="VCG818" s="1"/>
      <c r="VCH818" s="1"/>
      <c r="VCI818" s="1"/>
      <c r="VCJ818" s="1"/>
      <c r="VCK818" s="1"/>
      <c r="VCL818" s="1"/>
      <c r="VCM818" s="1"/>
      <c r="VCN818" s="1"/>
      <c r="VCO818" s="1"/>
      <c r="VCP818" s="1"/>
      <c r="VCQ818" s="1"/>
      <c r="VCR818" s="1"/>
      <c r="VCS818" s="1"/>
      <c r="VCT818" s="1"/>
      <c r="VCU818" s="1"/>
      <c r="VCV818" s="1"/>
      <c r="VCW818" s="1"/>
      <c r="VCX818" s="1"/>
      <c r="VCY818" s="1"/>
      <c r="VCZ818" s="1"/>
      <c r="VDA818" s="1"/>
      <c r="VDB818" s="1"/>
      <c r="VDC818" s="1"/>
      <c r="VDD818" s="1"/>
      <c r="VDE818" s="1"/>
      <c r="VDF818" s="1"/>
      <c r="VDG818" s="1"/>
      <c r="VDH818" s="1"/>
      <c r="VDI818" s="1"/>
      <c r="VDJ818" s="1"/>
      <c r="VDK818" s="1"/>
      <c r="VDL818" s="1"/>
      <c r="VDM818" s="1"/>
      <c r="VDN818" s="1"/>
      <c r="VDO818" s="1"/>
      <c r="VDP818" s="1"/>
      <c r="VDQ818" s="1"/>
      <c r="VDR818" s="1"/>
      <c r="VDS818" s="1"/>
      <c r="VDT818" s="1"/>
      <c r="VDU818" s="1"/>
      <c r="VDV818" s="1"/>
      <c r="VDW818" s="1"/>
      <c r="VDX818" s="1"/>
      <c r="VDY818" s="1"/>
      <c r="VDZ818" s="1"/>
      <c r="VEA818" s="1"/>
      <c r="VEB818" s="1"/>
      <c r="VEC818" s="1"/>
      <c r="VED818" s="1"/>
      <c r="VEE818" s="1"/>
      <c r="VEF818" s="1"/>
      <c r="VEG818" s="1"/>
      <c r="VEH818" s="1"/>
      <c r="VEI818" s="1"/>
      <c r="VEJ818" s="1"/>
      <c r="VEK818" s="1"/>
      <c r="VEL818" s="1"/>
      <c r="VEM818" s="1"/>
      <c r="VEN818" s="1"/>
      <c r="VEO818" s="1"/>
      <c r="VEP818" s="1"/>
      <c r="VEQ818" s="1"/>
      <c r="VER818" s="1"/>
      <c r="VES818" s="1"/>
      <c r="VET818" s="1"/>
      <c r="VEU818" s="1"/>
      <c r="VEV818" s="1"/>
      <c r="VEW818" s="1"/>
      <c r="VEX818" s="1"/>
      <c r="VEY818" s="1"/>
      <c r="VEZ818" s="1"/>
      <c r="VFA818" s="1"/>
      <c r="VFB818" s="1"/>
      <c r="VFC818" s="1"/>
      <c r="VFD818" s="1"/>
      <c r="VFE818" s="1"/>
      <c r="VFF818" s="1"/>
      <c r="VFG818" s="1"/>
      <c r="VFH818" s="1"/>
      <c r="VFI818" s="1"/>
      <c r="VFJ818" s="1"/>
      <c r="VFK818" s="1"/>
      <c r="VFL818" s="1"/>
      <c r="VFM818" s="1"/>
      <c r="VFN818" s="1"/>
      <c r="VFO818" s="1"/>
      <c r="VFP818" s="1"/>
      <c r="VFQ818" s="1"/>
      <c r="VFR818" s="1"/>
      <c r="VFS818" s="1"/>
      <c r="VFT818" s="1"/>
      <c r="VFU818" s="1"/>
      <c r="VFV818" s="1"/>
      <c r="VFW818" s="1"/>
      <c r="VFX818" s="1"/>
      <c r="VFY818" s="1"/>
      <c r="VFZ818" s="1"/>
      <c r="VGA818" s="1"/>
      <c r="VGB818" s="1"/>
      <c r="VGC818" s="1"/>
      <c r="VGD818" s="1"/>
      <c r="VGE818" s="1"/>
      <c r="VGF818" s="1"/>
      <c r="VGG818" s="1"/>
      <c r="VGH818" s="1"/>
      <c r="VGI818" s="1"/>
      <c r="VGJ818" s="1"/>
      <c r="VGK818" s="1"/>
      <c r="VGL818" s="1"/>
      <c r="VGM818" s="1"/>
      <c r="VGN818" s="1"/>
      <c r="VGO818" s="1"/>
      <c r="VGP818" s="1"/>
      <c r="VGQ818" s="1"/>
      <c r="VGR818" s="1"/>
      <c r="VGS818" s="1"/>
      <c r="VGT818" s="1"/>
      <c r="VGU818" s="1"/>
      <c r="VGV818" s="1"/>
      <c r="VGW818" s="1"/>
      <c r="VGX818" s="1"/>
      <c r="VGY818" s="1"/>
      <c r="VGZ818" s="1"/>
      <c r="VHA818" s="1"/>
      <c r="VHB818" s="1"/>
      <c r="VHC818" s="1"/>
      <c r="VHD818" s="1"/>
      <c r="VHE818" s="1"/>
      <c r="VHF818" s="1"/>
      <c r="VHG818" s="1"/>
      <c r="VHH818" s="1"/>
      <c r="VHI818" s="1"/>
      <c r="VHJ818" s="1"/>
      <c r="VHK818" s="1"/>
      <c r="VHL818" s="1"/>
      <c r="VHM818" s="1"/>
      <c r="VHN818" s="1"/>
      <c r="VHO818" s="1"/>
      <c r="VHP818" s="1"/>
      <c r="VHQ818" s="1"/>
      <c r="VHR818" s="1"/>
      <c r="VHS818" s="1"/>
      <c r="VHT818" s="1"/>
      <c r="VHU818" s="1"/>
      <c r="VHV818" s="1"/>
      <c r="VHW818" s="1"/>
      <c r="VHX818" s="1"/>
      <c r="VHY818" s="1"/>
      <c r="VHZ818" s="1"/>
      <c r="VIA818" s="1"/>
      <c r="VIB818" s="1"/>
      <c r="VIC818" s="1"/>
      <c r="VID818" s="1"/>
      <c r="VIE818" s="1"/>
      <c r="VIF818" s="1"/>
      <c r="VIG818" s="1"/>
      <c r="VIH818" s="1"/>
      <c r="VII818" s="1"/>
      <c r="VIJ818" s="1"/>
      <c r="VIK818" s="1"/>
      <c r="VIL818" s="1"/>
      <c r="VIM818" s="1"/>
      <c r="VIN818" s="1"/>
      <c r="VIO818" s="1"/>
      <c r="VIP818" s="1"/>
      <c r="VIQ818" s="1"/>
      <c r="VIR818" s="1"/>
      <c r="VIS818" s="1"/>
      <c r="VIT818" s="1"/>
      <c r="VIU818" s="1"/>
      <c r="VIV818" s="1"/>
      <c r="VIW818" s="1"/>
      <c r="VIX818" s="1"/>
      <c r="VIY818" s="1"/>
      <c r="VIZ818" s="1"/>
      <c r="VJA818" s="1"/>
      <c r="VJB818" s="1"/>
      <c r="VJC818" s="1"/>
      <c r="VJD818" s="1"/>
      <c r="VJE818" s="1"/>
      <c r="VJF818" s="1"/>
      <c r="VJG818" s="1"/>
      <c r="VJH818" s="1"/>
      <c r="VJI818" s="1"/>
      <c r="VJJ818" s="1"/>
      <c r="VJK818" s="1"/>
      <c r="VJL818" s="1"/>
      <c r="VJM818" s="1"/>
      <c r="VJN818" s="1"/>
      <c r="VJO818" s="1"/>
      <c r="VJP818" s="1"/>
      <c r="VJQ818" s="1"/>
      <c r="VJR818" s="1"/>
      <c r="VJS818" s="1"/>
      <c r="VJT818" s="1"/>
      <c r="VJU818" s="1"/>
      <c r="VJV818" s="1"/>
      <c r="VJW818" s="1"/>
      <c r="VJX818" s="1"/>
      <c r="VJY818" s="1"/>
      <c r="VJZ818" s="1"/>
      <c r="VKA818" s="1"/>
      <c r="VKB818" s="1"/>
      <c r="VKC818" s="1"/>
      <c r="VKD818" s="1"/>
      <c r="VKE818" s="1"/>
      <c r="VKF818" s="1"/>
      <c r="VKG818" s="1"/>
      <c r="VKH818" s="1"/>
      <c r="VKI818" s="1"/>
      <c r="VKJ818" s="1"/>
      <c r="VKK818" s="1"/>
      <c r="VKL818" s="1"/>
      <c r="VKM818" s="1"/>
      <c r="VKN818" s="1"/>
      <c r="VKO818" s="1"/>
      <c r="VKP818" s="1"/>
      <c r="VKQ818" s="1"/>
      <c r="VKR818" s="1"/>
      <c r="VKS818" s="1"/>
      <c r="VKT818" s="1"/>
      <c r="VKU818" s="1"/>
      <c r="VKV818" s="1"/>
      <c r="VKW818" s="1"/>
      <c r="VKX818" s="1"/>
      <c r="VKY818" s="1"/>
      <c r="VKZ818" s="1"/>
      <c r="VLA818" s="1"/>
      <c r="VLB818" s="1"/>
      <c r="VLC818" s="1"/>
      <c r="VLD818" s="1"/>
      <c r="VLE818" s="1"/>
      <c r="VLF818" s="1"/>
      <c r="VLG818" s="1"/>
      <c r="VLH818" s="1"/>
      <c r="VLI818" s="1"/>
      <c r="VLJ818" s="1"/>
      <c r="VLK818" s="1"/>
      <c r="VLL818" s="1"/>
      <c r="VLM818" s="1"/>
      <c r="VLN818" s="1"/>
      <c r="VLO818" s="1"/>
      <c r="VLP818" s="1"/>
      <c r="VLQ818" s="1"/>
      <c r="VLR818" s="1"/>
      <c r="VLS818" s="1"/>
      <c r="VLT818" s="1"/>
      <c r="VLU818" s="1"/>
      <c r="VLV818" s="1"/>
      <c r="VLW818" s="1"/>
      <c r="VLX818" s="1"/>
      <c r="VLY818" s="1"/>
      <c r="VLZ818" s="1"/>
      <c r="VMA818" s="1"/>
      <c r="VMB818" s="1"/>
      <c r="VMC818" s="1"/>
      <c r="VMD818" s="1"/>
      <c r="VME818" s="1"/>
      <c r="VMF818" s="1"/>
      <c r="VMG818" s="1"/>
      <c r="VMH818" s="1"/>
      <c r="VMI818" s="1"/>
      <c r="VMJ818" s="1"/>
      <c r="VMK818" s="1"/>
      <c r="VML818" s="1"/>
      <c r="VMM818" s="1"/>
      <c r="VMN818" s="1"/>
      <c r="VMO818" s="1"/>
      <c r="VMP818" s="1"/>
      <c r="VMQ818" s="1"/>
      <c r="VMR818" s="1"/>
      <c r="VMS818" s="1"/>
      <c r="VMT818" s="1"/>
      <c r="VMU818" s="1"/>
      <c r="VMV818" s="1"/>
      <c r="VMW818" s="1"/>
      <c r="VMX818" s="1"/>
      <c r="VMY818" s="1"/>
      <c r="VMZ818" s="1"/>
      <c r="VNA818" s="1"/>
      <c r="VNB818" s="1"/>
      <c r="VNC818" s="1"/>
      <c r="VND818" s="1"/>
      <c r="VNE818" s="1"/>
      <c r="VNF818" s="1"/>
      <c r="VNG818" s="1"/>
      <c r="VNH818" s="1"/>
      <c r="VNI818" s="1"/>
      <c r="VNJ818" s="1"/>
      <c r="VNK818" s="1"/>
      <c r="VNL818" s="1"/>
      <c r="VNM818" s="1"/>
      <c r="VNN818" s="1"/>
      <c r="VNO818" s="1"/>
      <c r="VNP818" s="1"/>
      <c r="VNQ818" s="1"/>
      <c r="VNR818" s="1"/>
      <c r="VNS818" s="1"/>
      <c r="VNT818" s="1"/>
      <c r="VNU818" s="1"/>
      <c r="VNV818" s="1"/>
      <c r="VNW818" s="1"/>
      <c r="VNX818" s="1"/>
      <c r="VNY818" s="1"/>
      <c r="VNZ818" s="1"/>
      <c r="VOA818" s="1"/>
      <c r="VOB818" s="1"/>
      <c r="VOC818" s="1"/>
      <c r="VOD818" s="1"/>
      <c r="VOE818" s="1"/>
      <c r="VOF818" s="1"/>
      <c r="VOG818" s="1"/>
      <c r="VOH818" s="1"/>
      <c r="VOI818" s="1"/>
      <c r="VOJ818" s="1"/>
      <c r="VOK818" s="1"/>
      <c r="VOL818" s="1"/>
      <c r="VOM818" s="1"/>
      <c r="VON818" s="1"/>
      <c r="VOO818" s="1"/>
      <c r="VOP818" s="1"/>
      <c r="VOQ818" s="1"/>
      <c r="VOR818" s="1"/>
      <c r="VOS818" s="1"/>
      <c r="VOT818" s="1"/>
      <c r="VOU818" s="1"/>
      <c r="VOV818" s="1"/>
      <c r="VOW818" s="1"/>
      <c r="VOX818" s="1"/>
      <c r="VOY818" s="1"/>
      <c r="VOZ818" s="1"/>
      <c r="VPA818" s="1"/>
      <c r="VPB818" s="1"/>
      <c r="VPC818" s="1"/>
      <c r="VPD818" s="1"/>
      <c r="VPE818" s="1"/>
      <c r="VPF818" s="1"/>
      <c r="VPG818" s="1"/>
      <c r="VPH818" s="1"/>
      <c r="VPI818" s="1"/>
      <c r="VPJ818" s="1"/>
      <c r="VPK818" s="1"/>
      <c r="VPL818" s="1"/>
      <c r="VPM818" s="1"/>
      <c r="VPN818" s="1"/>
      <c r="VPO818" s="1"/>
      <c r="VPP818" s="1"/>
      <c r="VPQ818" s="1"/>
      <c r="VPR818" s="1"/>
      <c r="VPS818" s="1"/>
      <c r="VPT818" s="1"/>
      <c r="VPU818" s="1"/>
      <c r="VPV818" s="1"/>
      <c r="VPW818" s="1"/>
      <c r="VPX818" s="1"/>
      <c r="VPY818" s="1"/>
      <c r="VPZ818" s="1"/>
      <c r="VQA818" s="1"/>
      <c r="VQB818" s="1"/>
      <c r="VQC818" s="1"/>
      <c r="VQD818" s="1"/>
      <c r="VQE818" s="1"/>
      <c r="VQF818" s="1"/>
      <c r="VQG818" s="1"/>
      <c r="VQH818" s="1"/>
      <c r="VQI818" s="1"/>
      <c r="VQJ818" s="1"/>
      <c r="VQK818" s="1"/>
      <c r="VQL818" s="1"/>
      <c r="VQM818" s="1"/>
      <c r="VQN818" s="1"/>
      <c r="VQO818" s="1"/>
      <c r="VQP818" s="1"/>
      <c r="VQQ818" s="1"/>
      <c r="VQR818" s="1"/>
      <c r="VQS818" s="1"/>
      <c r="VQT818" s="1"/>
      <c r="VQU818" s="1"/>
      <c r="VQV818" s="1"/>
      <c r="VQW818" s="1"/>
      <c r="VQX818" s="1"/>
      <c r="VQY818" s="1"/>
      <c r="VQZ818" s="1"/>
      <c r="VRA818" s="1"/>
      <c r="VRB818" s="1"/>
      <c r="VRC818" s="1"/>
      <c r="VRD818" s="1"/>
      <c r="VRE818" s="1"/>
      <c r="VRF818" s="1"/>
      <c r="VRG818" s="1"/>
      <c r="VRH818" s="1"/>
      <c r="VRI818" s="1"/>
      <c r="VRJ818" s="1"/>
      <c r="VRK818" s="1"/>
      <c r="VRL818" s="1"/>
      <c r="VRM818" s="1"/>
      <c r="VRN818" s="1"/>
      <c r="VRO818" s="1"/>
      <c r="VRP818" s="1"/>
      <c r="VRQ818" s="1"/>
      <c r="VRR818" s="1"/>
      <c r="VRS818" s="1"/>
      <c r="VRT818" s="1"/>
      <c r="VRU818" s="1"/>
      <c r="VRV818" s="1"/>
      <c r="VRW818" s="1"/>
      <c r="VRX818" s="1"/>
      <c r="VRY818" s="1"/>
      <c r="VRZ818" s="1"/>
      <c r="VSA818" s="1"/>
      <c r="VSB818" s="1"/>
      <c r="VSC818" s="1"/>
      <c r="VSD818" s="1"/>
      <c r="VSE818" s="1"/>
      <c r="VSF818" s="1"/>
      <c r="VSG818" s="1"/>
      <c r="VSH818" s="1"/>
      <c r="VSI818" s="1"/>
      <c r="VSJ818" s="1"/>
      <c r="VSK818" s="1"/>
      <c r="VSL818" s="1"/>
      <c r="VSM818" s="1"/>
      <c r="VSN818" s="1"/>
      <c r="VSO818" s="1"/>
      <c r="VSP818" s="1"/>
      <c r="VSQ818" s="1"/>
      <c r="VSR818" s="1"/>
      <c r="VSS818" s="1"/>
      <c r="VST818" s="1"/>
      <c r="VSU818" s="1"/>
      <c r="VSV818" s="1"/>
      <c r="VSW818" s="1"/>
      <c r="VSX818" s="1"/>
      <c r="VSY818" s="1"/>
      <c r="VSZ818" s="1"/>
      <c r="VTA818" s="1"/>
      <c r="VTB818" s="1"/>
      <c r="VTC818" s="1"/>
      <c r="VTD818" s="1"/>
      <c r="VTE818" s="1"/>
      <c r="VTF818" s="1"/>
      <c r="VTG818" s="1"/>
      <c r="VTH818" s="1"/>
      <c r="VTI818" s="1"/>
      <c r="VTJ818" s="1"/>
      <c r="VTK818" s="1"/>
      <c r="VTL818" s="1"/>
      <c r="VTM818" s="1"/>
      <c r="VTN818" s="1"/>
      <c r="VTO818" s="1"/>
      <c r="VTP818" s="1"/>
      <c r="VTQ818" s="1"/>
      <c r="VTR818" s="1"/>
      <c r="VTS818" s="1"/>
      <c r="VTT818" s="1"/>
      <c r="VTU818" s="1"/>
      <c r="VTV818" s="1"/>
      <c r="VTW818" s="1"/>
      <c r="VTX818" s="1"/>
      <c r="VTY818" s="1"/>
      <c r="VTZ818" s="1"/>
      <c r="VUA818" s="1"/>
      <c r="VUB818" s="1"/>
      <c r="VUC818" s="1"/>
      <c r="VUD818" s="1"/>
      <c r="VUE818" s="1"/>
      <c r="VUF818" s="1"/>
      <c r="VUG818" s="1"/>
      <c r="VUH818" s="1"/>
      <c r="VUI818" s="1"/>
      <c r="VUJ818" s="1"/>
      <c r="VUK818" s="1"/>
      <c r="VUL818" s="1"/>
      <c r="VUM818" s="1"/>
      <c r="VUN818" s="1"/>
      <c r="VUO818" s="1"/>
      <c r="VUP818" s="1"/>
      <c r="VUQ818" s="1"/>
      <c r="VUR818" s="1"/>
      <c r="VUS818" s="1"/>
      <c r="VUT818" s="1"/>
      <c r="VUU818" s="1"/>
      <c r="VUV818" s="1"/>
      <c r="VUW818" s="1"/>
      <c r="VUX818" s="1"/>
      <c r="VUY818" s="1"/>
      <c r="VUZ818" s="1"/>
      <c r="VVA818" s="1"/>
      <c r="VVB818" s="1"/>
      <c r="VVC818" s="1"/>
      <c r="VVD818" s="1"/>
      <c r="VVE818" s="1"/>
      <c r="VVF818" s="1"/>
      <c r="VVG818" s="1"/>
      <c r="VVH818" s="1"/>
      <c r="VVI818" s="1"/>
      <c r="VVJ818" s="1"/>
      <c r="VVK818" s="1"/>
      <c r="VVL818" s="1"/>
      <c r="VVM818" s="1"/>
      <c r="VVN818" s="1"/>
      <c r="VVO818" s="1"/>
      <c r="VVP818" s="1"/>
      <c r="VVQ818" s="1"/>
      <c r="VVR818" s="1"/>
      <c r="VVS818" s="1"/>
      <c r="VVT818" s="1"/>
      <c r="VVU818" s="1"/>
      <c r="VVV818" s="1"/>
      <c r="VVW818" s="1"/>
      <c r="VVX818" s="1"/>
      <c r="VVY818" s="1"/>
      <c r="VVZ818" s="1"/>
      <c r="VWA818" s="1"/>
      <c r="VWB818" s="1"/>
      <c r="VWC818" s="1"/>
      <c r="VWD818" s="1"/>
      <c r="VWE818" s="1"/>
      <c r="VWF818" s="1"/>
      <c r="VWG818" s="1"/>
      <c r="VWH818" s="1"/>
      <c r="VWI818" s="1"/>
      <c r="VWJ818" s="1"/>
      <c r="VWK818" s="1"/>
      <c r="VWL818" s="1"/>
      <c r="VWM818" s="1"/>
      <c r="VWN818" s="1"/>
      <c r="VWO818" s="1"/>
      <c r="VWP818" s="1"/>
      <c r="VWQ818" s="1"/>
      <c r="VWR818" s="1"/>
      <c r="VWS818" s="1"/>
      <c r="VWT818" s="1"/>
      <c r="VWU818" s="1"/>
      <c r="VWV818" s="1"/>
      <c r="VWW818" s="1"/>
      <c r="VWX818" s="1"/>
      <c r="VWY818" s="1"/>
      <c r="VWZ818" s="1"/>
      <c r="VXA818" s="1"/>
      <c r="VXB818" s="1"/>
      <c r="VXC818" s="1"/>
      <c r="VXD818" s="1"/>
      <c r="VXE818" s="1"/>
      <c r="VXF818" s="1"/>
      <c r="VXG818" s="1"/>
      <c r="VXH818" s="1"/>
      <c r="VXI818" s="1"/>
      <c r="VXJ818" s="1"/>
      <c r="VXK818" s="1"/>
      <c r="VXL818" s="1"/>
      <c r="VXM818" s="1"/>
      <c r="VXN818" s="1"/>
      <c r="VXO818" s="1"/>
      <c r="VXP818" s="1"/>
      <c r="VXQ818" s="1"/>
      <c r="VXR818" s="1"/>
      <c r="VXS818" s="1"/>
      <c r="VXT818" s="1"/>
      <c r="VXU818" s="1"/>
      <c r="VXV818" s="1"/>
      <c r="VXW818" s="1"/>
      <c r="VXX818" s="1"/>
      <c r="VXY818" s="1"/>
      <c r="VXZ818" s="1"/>
      <c r="VYA818" s="1"/>
      <c r="VYB818" s="1"/>
      <c r="VYC818" s="1"/>
      <c r="VYD818" s="1"/>
      <c r="VYE818" s="1"/>
      <c r="VYF818" s="1"/>
      <c r="VYG818" s="1"/>
      <c r="VYH818" s="1"/>
      <c r="VYI818" s="1"/>
      <c r="VYJ818" s="1"/>
      <c r="VYK818" s="1"/>
      <c r="VYL818" s="1"/>
      <c r="VYM818" s="1"/>
      <c r="VYN818" s="1"/>
      <c r="VYO818" s="1"/>
      <c r="VYP818" s="1"/>
      <c r="VYQ818" s="1"/>
      <c r="VYR818" s="1"/>
      <c r="VYS818" s="1"/>
      <c r="VYT818" s="1"/>
      <c r="VYU818" s="1"/>
      <c r="VYV818" s="1"/>
      <c r="VYW818" s="1"/>
      <c r="VYX818" s="1"/>
      <c r="VYY818" s="1"/>
      <c r="VYZ818" s="1"/>
      <c r="VZA818" s="1"/>
      <c r="VZB818" s="1"/>
      <c r="VZC818" s="1"/>
      <c r="VZD818" s="1"/>
      <c r="VZE818" s="1"/>
      <c r="VZF818" s="1"/>
      <c r="VZG818" s="1"/>
      <c r="VZH818" s="1"/>
      <c r="VZI818" s="1"/>
      <c r="VZJ818" s="1"/>
      <c r="VZK818" s="1"/>
      <c r="VZL818" s="1"/>
      <c r="VZM818" s="1"/>
      <c r="VZN818" s="1"/>
      <c r="VZO818" s="1"/>
      <c r="VZP818" s="1"/>
      <c r="VZQ818" s="1"/>
      <c r="VZR818" s="1"/>
      <c r="VZS818" s="1"/>
      <c r="VZT818" s="1"/>
      <c r="VZU818" s="1"/>
      <c r="VZV818" s="1"/>
      <c r="VZW818" s="1"/>
      <c r="VZX818" s="1"/>
      <c r="VZY818" s="1"/>
      <c r="VZZ818" s="1"/>
      <c r="WAA818" s="1"/>
      <c r="WAB818" s="1"/>
      <c r="WAC818" s="1"/>
      <c r="WAD818" s="1"/>
      <c r="WAE818" s="1"/>
      <c r="WAF818" s="1"/>
      <c r="WAG818" s="1"/>
      <c r="WAH818" s="1"/>
      <c r="WAI818" s="1"/>
      <c r="WAJ818" s="1"/>
      <c r="WAK818" s="1"/>
      <c r="WAL818" s="1"/>
      <c r="WAM818" s="1"/>
      <c r="WAN818" s="1"/>
      <c r="WAO818" s="1"/>
      <c r="WAP818" s="1"/>
      <c r="WAQ818" s="1"/>
      <c r="WAR818" s="1"/>
      <c r="WAS818" s="1"/>
      <c r="WAT818" s="1"/>
      <c r="WAU818" s="1"/>
      <c r="WAV818" s="1"/>
      <c r="WAW818" s="1"/>
      <c r="WAX818" s="1"/>
      <c r="WAY818" s="1"/>
      <c r="WAZ818" s="1"/>
      <c r="WBA818" s="1"/>
      <c r="WBB818" s="1"/>
      <c r="WBC818" s="1"/>
      <c r="WBD818" s="1"/>
      <c r="WBE818" s="1"/>
      <c r="WBF818" s="1"/>
      <c r="WBG818" s="1"/>
      <c r="WBH818" s="1"/>
      <c r="WBI818" s="1"/>
      <c r="WBJ818" s="1"/>
      <c r="WBK818" s="1"/>
      <c r="WBL818" s="1"/>
      <c r="WBM818" s="1"/>
      <c r="WBN818" s="1"/>
      <c r="WBO818" s="1"/>
      <c r="WBP818" s="1"/>
      <c r="WBQ818" s="1"/>
      <c r="WBR818" s="1"/>
      <c r="WBS818" s="1"/>
      <c r="WBT818" s="1"/>
      <c r="WBU818" s="1"/>
      <c r="WBV818" s="1"/>
      <c r="WBW818" s="1"/>
      <c r="WBX818" s="1"/>
      <c r="WBY818" s="1"/>
      <c r="WBZ818" s="1"/>
      <c r="WCA818" s="1"/>
      <c r="WCB818" s="1"/>
      <c r="WCC818" s="1"/>
      <c r="WCD818" s="1"/>
      <c r="WCE818" s="1"/>
      <c r="WCF818" s="1"/>
      <c r="WCG818" s="1"/>
      <c r="WCH818" s="1"/>
      <c r="WCI818" s="1"/>
      <c r="WCJ818" s="1"/>
      <c r="WCK818" s="1"/>
      <c r="WCL818" s="1"/>
      <c r="WCM818" s="1"/>
      <c r="WCN818" s="1"/>
      <c r="WCO818" s="1"/>
      <c r="WCP818" s="1"/>
      <c r="WCQ818" s="1"/>
      <c r="WCR818" s="1"/>
      <c r="WCS818" s="1"/>
      <c r="WCT818" s="1"/>
      <c r="WCU818" s="1"/>
      <c r="WCV818" s="1"/>
      <c r="WCW818" s="1"/>
      <c r="WCX818" s="1"/>
      <c r="WCY818" s="1"/>
      <c r="WCZ818" s="1"/>
      <c r="WDA818" s="1"/>
      <c r="WDB818" s="1"/>
      <c r="WDC818" s="1"/>
      <c r="WDD818" s="1"/>
      <c r="WDE818" s="1"/>
      <c r="WDF818" s="1"/>
      <c r="WDG818" s="1"/>
      <c r="WDH818" s="1"/>
      <c r="WDI818" s="1"/>
      <c r="WDJ818" s="1"/>
      <c r="WDK818" s="1"/>
      <c r="WDL818" s="1"/>
      <c r="WDM818" s="1"/>
      <c r="WDN818" s="1"/>
      <c r="WDO818" s="1"/>
      <c r="WDP818" s="1"/>
      <c r="WDQ818" s="1"/>
      <c r="WDR818" s="1"/>
      <c r="WDS818" s="1"/>
      <c r="WDT818" s="1"/>
      <c r="WDU818" s="1"/>
      <c r="WDV818" s="1"/>
      <c r="WDW818" s="1"/>
      <c r="WDX818" s="1"/>
      <c r="WDY818" s="1"/>
      <c r="WDZ818" s="1"/>
      <c r="WEA818" s="1"/>
      <c r="WEB818" s="1"/>
      <c r="WEC818" s="1"/>
      <c r="WED818" s="1"/>
      <c r="WEE818" s="1"/>
      <c r="WEF818" s="1"/>
      <c r="WEG818" s="1"/>
      <c r="WEH818" s="1"/>
      <c r="WEI818" s="1"/>
      <c r="WEJ818" s="1"/>
      <c r="WEK818" s="1"/>
      <c r="WEL818" s="1"/>
      <c r="WEM818" s="1"/>
      <c r="WEN818" s="1"/>
      <c r="WEO818" s="1"/>
      <c r="WEP818" s="1"/>
      <c r="WEQ818" s="1"/>
      <c r="WER818" s="1"/>
      <c r="WES818" s="1"/>
      <c r="WET818" s="1"/>
      <c r="WEU818" s="1"/>
      <c r="WEV818" s="1"/>
      <c r="WEW818" s="1"/>
      <c r="WEX818" s="1"/>
      <c r="WEY818" s="1"/>
      <c r="WEZ818" s="1"/>
      <c r="WFA818" s="1"/>
      <c r="WFB818" s="1"/>
      <c r="WFC818" s="1"/>
      <c r="WFD818" s="1"/>
      <c r="WFE818" s="1"/>
      <c r="WFF818" s="1"/>
      <c r="WFG818" s="1"/>
      <c r="WFH818" s="1"/>
      <c r="WFI818" s="1"/>
      <c r="WFJ818" s="1"/>
      <c r="WFK818" s="1"/>
      <c r="WFL818" s="1"/>
      <c r="WFM818" s="1"/>
      <c r="WFN818" s="1"/>
      <c r="WFO818" s="1"/>
      <c r="WFP818" s="1"/>
      <c r="WFQ818" s="1"/>
      <c r="WFR818" s="1"/>
      <c r="WFS818" s="1"/>
      <c r="WFT818" s="1"/>
      <c r="WFU818" s="1"/>
      <c r="WFV818" s="1"/>
      <c r="WFW818" s="1"/>
      <c r="WFX818" s="1"/>
      <c r="WFY818" s="1"/>
      <c r="WFZ818" s="1"/>
      <c r="WGA818" s="1"/>
      <c r="WGB818" s="1"/>
      <c r="WGC818" s="1"/>
      <c r="WGD818" s="1"/>
      <c r="WGE818" s="1"/>
      <c r="WGF818" s="1"/>
      <c r="WGG818" s="1"/>
      <c r="WGH818" s="1"/>
      <c r="WGI818" s="1"/>
      <c r="WGJ818" s="1"/>
      <c r="WGK818" s="1"/>
      <c r="WGL818" s="1"/>
      <c r="WGM818" s="1"/>
      <c r="WGN818" s="1"/>
      <c r="WGO818" s="1"/>
      <c r="WGP818" s="1"/>
      <c r="WGQ818" s="1"/>
      <c r="WGR818" s="1"/>
      <c r="WGS818" s="1"/>
      <c r="WGT818" s="1"/>
      <c r="WGU818" s="1"/>
      <c r="WGV818" s="1"/>
      <c r="WGW818" s="1"/>
      <c r="WGX818" s="1"/>
      <c r="WGY818" s="1"/>
      <c r="WGZ818" s="1"/>
      <c r="WHA818" s="1"/>
      <c r="WHB818" s="1"/>
      <c r="WHC818" s="1"/>
      <c r="WHD818" s="1"/>
      <c r="WHE818" s="1"/>
      <c r="WHF818" s="1"/>
      <c r="WHG818" s="1"/>
      <c r="WHH818" s="1"/>
      <c r="WHI818" s="1"/>
      <c r="WHJ818" s="1"/>
      <c r="WHK818" s="1"/>
      <c r="WHL818" s="1"/>
      <c r="WHM818" s="1"/>
      <c r="WHN818" s="1"/>
      <c r="WHO818" s="1"/>
      <c r="WHP818" s="1"/>
      <c r="WHQ818" s="1"/>
      <c r="WHR818" s="1"/>
      <c r="WHS818" s="1"/>
      <c r="WHT818" s="1"/>
      <c r="WHU818" s="1"/>
      <c r="WHV818" s="1"/>
      <c r="WHW818" s="1"/>
      <c r="WHX818" s="1"/>
      <c r="WHY818" s="1"/>
      <c r="WHZ818" s="1"/>
      <c r="WIA818" s="1"/>
      <c r="WIB818" s="1"/>
      <c r="WIC818" s="1"/>
      <c r="WID818" s="1"/>
      <c r="WIE818" s="1"/>
      <c r="WIF818" s="1"/>
      <c r="WIG818" s="1"/>
      <c r="WIH818" s="1"/>
      <c r="WII818" s="1"/>
      <c r="WIJ818" s="1"/>
      <c r="WIK818" s="1"/>
      <c r="WIL818" s="1"/>
      <c r="WIM818" s="1"/>
      <c r="WIN818" s="1"/>
      <c r="WIO818" s="1"/>
      <c r="WIP818" s="1"/>
      <c r="WIQ818" s="1"/>
      <c r="WIR818" s="1"/>
      <c r="WIS818" s="1"/>
      <c r="WIT818" s="1"/>
      <c r="WIU818" s="1"/>
      <c r="WIV818" s="1"/>
      <c r="WIW818" s="1"/>
      <c r="WIX818" s="1"/>
      <c r="WIY818" s="1"/>
      <c r="WIZ818" s="1"/>
      <c r="WJA818" s="1"/>
      <c r="WJB818" s="1"/>
      <c r="WJC818" s="1"/>
      <c r="WJD818" s="1"/>
      <c r="WJE818" s="1"/>
      <c r="WJF818" s="1"/>
      <c r="WJG818" s="1"/>
      <c r="WJH818" s="1"/>
      <c r="WJI818" s="1"/>
      <c r="WJJ818" s="1"/>
      <c r="WJK818" s="1"/>
      <c r="WJL818" s="1"/>
      <c r="WJM818" s="1"/>
      <c r="WJN818" s="1"/>
      <c r="WJO818" s="1"/>
      <c r="WJP818" s="1"/>
      <c r="WJQ818" s="1"/>
      <c r="WJR818" s="1"/>
      <c r="WJS818" s="1"/>
      <c r="WJT818" s="1"/>
      <c r="WJU818" s="1"/>
      <c r="WJV818" s="1"/>
      <c r="WJW818" s="1"/>
      <c r="WJX818" s="1"/>
      <c r="WJY818" s="1"/>
      <c r="WJZ818" s="1"/>
      <c r="WKA818" s="1"/>
      <c r="WKB818" s="1"/>
      <c r="WKC818" s="1"/>
      <c r="WKD818" s="1"/>
      <c r="WKE818" s="1"/>
      <c r="WKF818" s="1"/>
      <c r="WKG818" s="1"/>
      <c r="WKH818" s="1"/>
      <c r="WKI818" s="1"/>
      <c r="WKJ818" s="1"/>
      <c r="WKK818" s="1"/>
      <c r="WKL818" s="1"/>
      <c r="WKM818" s="1"/>
      <c r="WKN818" s="1"/>
      <c r="WKO818" s="1"/>
      <c r="WKP818" s="1"/>
      <c r="WKQ818" s="1"/>
      <c r="WKR818" s="1"/>
      <c r="WKS818" s="1"/>
      <c r="WKT818" s="1"/>
      <c r="WKU818" s="1"/>
      <c r="WKV818" s="1"/>
      <c r="WKW818" s="1"/>
      <c r="WKX818" s="1"/>
      <c r="WKY818" s="1"/>
      <c r="WKZ818" s="1"/>
      <c r="WLA818" s="1"/>
      <c r="WLB818" s="1"/>
      <c r="WLC818" s="1"/>
      <c r="WLD818" s="1"/>
      <c r="WLE818" s="1"/>
      <c r="WLF818" s="1"/>
      <c r="WLG818" s="1"/>
      <c r="WLH818" s="1"/>
      <c r="WLI818" s="1"/>
      <c r="WLJ818" s="1"/>
      <c r="WLK818" s="1"/>
      <c r="WLL818" s="1"/>
      <c r="WLM818" s="1"/>
      <c r="WLN818" s="1"/>
      <c r="WLO818" s="1"/>
      <c r="WLP818" s="1"/>
      <c r="WLQ818" s="1"/>
      <c r="WLR818" s="1"/>
      <c r="WLS818" s="1"/>
      <c r="WLT818" s="1"/>
      <c r="WLU818" s="1"/>
      <c r="WLV818" s="1"/>
      <c r="WLW818" s="1"/>
      <c r="WLX818" s="1"/>
      <c r="WLY818" s="1"/>
      <c r="WLZ818" s="1"/>
      <c r="WMA818" s="1"/>
      <c r="WMB818" s="1"/>
      <c r="WMC818" s="1"/>
      <c r="WMD818" s="1"/>
      <c r="WME818" s="1"/>
      <c r="WMF818" s="1"/>
      <c r="WMG818" s="1"/>
      <c r="WMH818" s="1"/>
      <c r="WMI818" s="1"/>
      <c r="WMJ818" s="1"/>
      <c r="WMK818" s="1"/>
      <c r="WML818" s="1"/>
      <c r="WMM818" s="1"/>
      <c r="WMN818" s="1"/>
      <c r="WMO818" s="1"/>
      <c r="WMP818" s="1"/>
      <c r="WMQ818" s="1"/>
      <c r="WMR818" s="1"/>
      <c r="WMS818" s="1"/>
      <c r="WMT818" s="1"/>
      <c r="WMU818" s="1"/>
      <c r="WMV818" s="1"/>
      <c r="WMW818" s="1"/>
      <c r="WMX818" s="1"/>
      <c r="WMY818" s="1"/>
      <c r="WMZ818" s="1"/>
      <c r="WNA818" s="1"/>
      <c r="WNB818" s="1"/>
      <c r="WNC818" s="1"/>
      <c r="WND818" s="1"/>
      <c r="WNE818" s="1"/>
      <c r="WNF818" s="1"/>
      <c r="WNG818" s="1"/>
      <c r="WNH818" s="1"/>
      <c r="WNI818" s="1"/>
      <c r="WNJ818" s="1"/>
      <c r="WNK818" s="1"/>
      <c r="WNL818" s="1"/>
      <c r="WNM818" s="1"/>
      <c r="WNN818" s="1"/>
      <c r="WNO818" s="1"/>
      <c r="WNP818" s="1"/>
      <c r="WNQ818" s="1"/>
      <c r="WNR818" s="1"/>
      <c r="WNS818" s="1"/>
      <c r="WNT818" s="1"/>
      <c r="WNU818" s="1"/>
      <c r="WNV818" s="1"/>
      <c r="WNW818" s="1"/>
      <c r="WNX818" s="1"/>
      <c r="WNY818" s="1"/>
      <c r="WNZ818" s="1"/>
      <c r="WOA818" s="1"/>
      <c r="WOB818" s="1"/>
      <c r="WOC818" s="1"/>
      <c r="WOD818" s="1"/>
      <c r="WOE818" s="1"/>
      <c r="WOF818" s="1"/>
      <c r="WOG818" s="1"/>
      <c r="WOH818" s="1"/>
      <c r="WOI818" s="1"/>
      <c r="WOJ818" s="1"/>
      <c r="WOK818" s="1"/>
      <c r="WOL818" s="1"/>
      <c r="WOM818" s="1"/>
      <c r="WON818" s="1"/>
      <c r="WOO818" s="1"/>
      <c r="WOP818" s="1"/>
      <c r="WOQ818" s="1"/>
      <c r="WOR818" s="1"/>
      <c r="WOS818" s="1"/>
      <c r="WOT818" s="1"/>
      <c r="WOU818" s="1"/>
      <c r="WOV818" s="1"/>
      <c r="WOW818" s="1"/>
      <c r="WOX818" s="1"/>
      <c r="WOY818" s="1"/>
      <c r="WOZ818" s="1"/>
      <c r="WPA818" s="1"/>
      <c r="WPB818" s="1"/>
      <c r="WPC818" s="1"/>
      <c r="WPD818" s="1"/>
      <c r="WPE818" s="1"/>
      <c r="WPF818" s="1"/>
      <c r="WPG818" s="1"/>
      <c r="WPH818" s="1"/>
      <c r="WPI818" s="1"/>
      <c r="WPJ818" s="1"/>
      <c r="WPK818" s="1"/>
      <c r="WPL818" s="1"/>
      <c r="WPM818" s="1"/>
      <c r="WPN818" s="1"/>
      <c r="WPO818" s="1"/>
      <c r="WPP818" s="1"/>
      <c r="WPQ818" s="1"/>
      <c r="WPR818" s="1"/>
      <c r="WPS818" s="1"/>
      <c r="WPT818" s="1"/>
      <c r="WPU818" s="1"/>
      <c r="WPV818" s="1"/>
      <c r="WPW818" s="1"/>
      <c r="WPX818" s="1"/>
      <c r="WPY818" s="1"/>
      <c r="WPZ818" s="1"/>
      <c r="WQA818" s="1"/>
      <c r="WQB818" s="1"/>
      <c r="WQC818" s="1"/>
      <c r="WQD818" s="1"/>
      <c r="WQE818" s="1"/>
      <c r="WQF818" s="1"/>
      <c r="WQG818" s="1"/>
      <c r="WQH818" s="1"/>
      <c r="WQI818" s="1"/>
      <c r="WQJ818" s="1"/>
      <c r="WQK818" s="1"/>
      <c r="WQL818" s="1"/>
      <c r="WQM818" s="1"/>
      <c r="WQN818" s="1"/>
      <c r="WQO818" s="1"/>
      <c r="WQP818" s="1"/>
      <c r="WQQ818" s="1"/>
      <c r="WQR818" s="1"/>
      <c r="WQS818" s="1"/>
      <c r="WQT818" s="1"/>
      <c r="WQU818" s="1"/>
      <c r="WQV818" s="1"/>
      <c r="WQW818" s="1"/>
      <c r="WQX818" s="1"/>
      <c r="WQY818" s="1"/>
      <c r="WQZ818" s="1"/>
      <c r="WRA818" s="1"/>
      <c r="WRB818" s="1"/>
      <c r="WRC818" s="1"/>
      <c r="WRD818" s="1"/>
      <c r="WRE818" s="1"/>
      <c r="WRF818" s="1"/>
      <c r="WRG818" s="1"/>
      <c r="WRH818" s="1"/>
      <c r="WRI818" s="1"/>
      <c r="WRJ818" s="1"/>
      <c r="WRK818" s="1"/>
      <c r="WRL818" s="1"/>
      <c r="WRM818" s="1"/>
      <c r="WRN818" s="1"/>
      <c r="WRO818" s="1"/>
      <c r="WRP818" s="1"/>
      <c r="WRQ818" s="1"/>
      <c r="WRR818" s="1"/>
      <c r="WRS818" s="1"/>
      <c r="WRT818" s="1"/>
      <c r="WRU818" s="1"/>
      <c r="WRV818" s="1"/>
      <c r="WRW818" s="1"/>
      <c r="WRX818" s="1"/>
      <c r="WRY818" s="1"/>
      <c r="WRZ818" s="1"/>
      <c r="WSA818" s="1"/>
      <c r="WSB818" s="1"/>
      <c r="WSC818" s="1"/>
      <c r="WSD818" s="1"/>
      <c r="WSE818" s="1"/>
      <c r="WSF818" s="1"/>
      <c r="WSG818" s="1"/>
      <c r="WSH818" s="1"/>
      <c r="WSI818" s="1"/>
      <c r="WSJ818" s="1"/>
      <c r="WSK818" s="1"/>
      <c r="WSL818" s="1"/>
      <c r="WSM818" s="1"/>
      <c r="WSN818" s="1"/>
      <c r="WSO818" s="1"/>
      <c r="WSP818" s="1"/>
      <c r="WSQ818" s="1"/>
      <c r="WSR818" s="1"/>
      <c r="WSS818" s="1"/>
      <c r="WST818" s="1"/>
      <c r="WSU818" s="1"/>
      <c r="WSV818" s="1"/>
      <c r="WSW818" s="1"/>
      <c r="WSX818" s="1"/>
      <c r="WSY818" s="1"/>
      <c r="WSZ818" s="1"/>
      <c r="WTA818" s="1"/>
      <c r="WTB818" s="1"/>
      <c r="WTC818" s="1"/>
      <c r="WTD818" s="1"/>
      <c r="WTE818" s="1"/>
      <c r="WTF818" s="1"/>
      <c r="WTG818" s="1"/>
      <c r="WTH818" s="1"/>
      <c r="WTI818" s="1"/>
      <c r="WTJ818" s="1"/>
      <c r="WTK818" s="1"/>
      <c r="WTL818" s="1"/>
      <c r="WTM818" s="1"/>
      <c r="WTN818" s="1"/>
      <c r="WTO818" s="1"/>
      <c r="WTP818" s="1"/>
      <c r="WTQ818" s="1"/>
      <c r="WTR818" s="1"/>
      <c r="WTS818" s="1"/>
      <c r="WTT818" s="1"/>
      <c r="WTU818" s="1"/>
      <c r="WTV818" s="1"/>
      <c r="WTW818" s="1"/>
      <c r="WTX818" s="1"/>
      <c r="WTY818" s="1"/>
      <c r="WTZ818" s="1"/>
      <c r="WUA818" s="1"/>
      <c r="WUB818" s="1"/>
      <c r="WUC818" s="1"/>
      <c r="WUD818" s="1"/>
      <c r="WUE818" s="1"/>
      <c r="WUF818" s="1"/>
      <c r="WUG818" s="1"/>
      <c r="WUH818" s="1"/>
      <c r="WUI818" s="1"/>
      <c r="WUJ818" s="1"/>
      <c r="WUK818" s="1"/>
      <c r="WUL818" s="1"/>
      <c r="WUM818" s="1"/>
      <c r="WUN818" s="1"/>
      <c r="WUO818" s="1"/>
      <c r="WUP818" s="1"/>
      <c r="WUQ818" s="1"/>
      <c r="WUR818" s="1"/>
      <c r="WUS818" s="1"/>
      <c r="WUT818" s="1"/>
      <c r="WUU818" s="1"/>
      <c r="WUV818" s="1"/>
      <c r="WUW818" s="1"/>
      <c r="WUX818" s="1"/>
      <c r="WUY818" s="1"/>
      <c r="WUZ818" s="1"/>
      <c r="WVA818" s="1"/>
      <c r="WVB818" s="1"/>
      <c r="WVC818" s="1"/>
      <c r="WVD818" s="1"/>
      <c r="WVE818" s="1"/>
      <c r="WVF818" s="1"/>
      <c r="WVG818" s="1"/>
      <c r="WVH818" s="1"/>
      <c r="WVI818" s="1"/>
      <c r="WVJ818" s="1"/>
      <c r="WVK818" s="1"/>
      <c r="WVL818" s="1"/>
      <c r="WVM818" s="1"/>
      <c r="WVN818" s="1"/>
      <c r="WVO818" s="1"/>
      <c r="WVP818" s="1"/>
      <c r="WVQ818" s="1"/>
      <c r="WVR818" s="1"/>
      <c r="WVS818" s="1"/>
      <c r="WVT818" s="1"/>
      <c r="WVU818" s="1"/>
      <c r="WVV818" s="1"/>
      <c r="WVW818" s="1"/>
      <c r="WVX818" s="1"/>
      <c r="WVY818" s="1"/>
      <c r="WVZ818" s="1"/>
      <c r="WWA818" s="1"/>
      <c r="WWB818" s="1"/>
      <c r="WWC818" s="1"/>
      <c r="WWD818" s="1"/>
      <c r="WWE818" s="1"/>
      <c r="WWF818" s="1"/>
      <c r="WWG818" s="1"/>
      <c r="WWH818" s="1"/>
      <c r="WWI818" s="1"/>
      <c r="WWJ818" s="1"/>
      <c r="WWK818" s="1"/>
      <c r="WWL818" s="1"/>
      <c r="WWM818" s="1"/>
      <c r="WWN818" s="1"/>
      <c r="WWO818" s="1"/>
      <c r="WWP818" s="1"/>
      <c r="WWQ818" s="1"/>
      <c r="WWR818" s="1"/>
      <c r="WWS818" s="1"/>
      <c r="WWT818" s="1"/>
      <c r="WWU818" s="1"/>
      <c r="WWV818" s="1"/>
      <c r="WWW818" s="1"/>
      <c r="WWX818" s="1"/>
      <c r="WWY818" s="1"/>
      <c r="WWZ818" s="1"/>
      <c r="WXA818" s="1"/>
      <c r="WXB818" s="1"/>
      <c r="WXC818" s="1"/>
      <c r="WXD818" s="1"/>
      <c r="WXE818" s="1"/>
      <c r="WXF818" s="1"/>
      <c r="WXG818" s="1"/>
      <c r="WXH818" s="1"/>
      <c r="WXI818" s="1"/>
      <c r="WXJ818" s="1"/>
      <c r="WXK818" s="1"/>
      <c r="WXL818" s="1"/>
      <c r="WXM818" s="1"/>
      <c r="WXN818" s="1"/>
      <c r="WXO818" s="1"/>
      <c r="WXP818" s="1"/>
      <c r="WXQ818" s="1"/>
      <c r="WXR818" s="1"/>
      <c r="WXS818" s="1"/>
      <c r="WXT818" s="1"/>
      <c r="WXU818" s="1"/>
      <c r="WXV818" s="1"/>
      <c r="WXW818" s="1"/>
      <c r="WXX818" s="1"/>
      <c r="WXY818" s="1"/>
      <c r="WXZ818" s="1"/>
      <c r="WYA818" s="1"/>
      <c r="WYB818" s="1"/>
      <c r="WYC818" s="1"/>
      <c r="WYD818" s="1"/>
      <c r="WYE818" s="1"/>
      <c r="WYF818" s="1"/>
      <c r="WYG818" s="1"/>
      <c r="WYH818" s="1"/>
      <c r="WYI818" s="1"/>
      <c r="WYJ818" s="1"/>
      <c r="WYK818" s="1"/>
      <c r="WYL818" s="1"/>
      <c r="WYM818" s="1"/>
      <c r="WYN818" s="1"/>
      <c r="WYO818" s="1"/>
      <c r="WYP818" s="1"/>
      <c r="WYQ818" s="1"/>
      <c r="WYR818" s="1"/>
      <c r="WYS818" s="1"/>
      <c r="WYT818" s="1"/>
      <c r="WYU818" s="1"/>
      <c r="WYV818" s="1"/>
      <c r="WYW818" s="1"/>
      <c r="WYX818" s="1"/>
      <c r="WYY818" s="1"/>
      <c r="WYZ818" s="1"/>
      <c r="WZA818" s="1"/>
      <c r="WZB818" s="1"/>
      <c r="WZC818" s="1"/>
      <c r="WZD818" s="1"/>
      <c r="WZE818" s="1"/>
      <c r="WZF818" s="1"/>
      <c r="WZG818" s="1"/>
      <c r="WZH818" s="1"/>
      <c r="WZI818" s="1"/>
      <c r="WZJ818" s="1"/>
      <c r="WZK818" s="1"/>
      <c r="WZL818" s="1"/>
      <c r="WZM818" s="1"/>
      <c r="WZN818" s="1"/>
      <c r="WZO818" s="1"/>
      <c r="WZP818" s="1"/>
      <c r="WZQ818" s="1"/>
      <c r="WZR818" s="1"/>
      <c r="WZS818" s="1"/>
      <c r="WZT818" s="1"/>
      <c r="WZU818" s="1"/>
      <c r="WZV818" s="1"/>
      <c r="WZW818" s="1"/>
      <c r="WZX818" s="1"/>
      <c r="WZY818" s="1"/>
      <c r="WZZ818" s="1"/>
      <c r="XAA818" s="1"/>
      <c r="XAB818" s="1"/>
      <c r="XAC818" s="1"/>
      <c r="XAD818" s="1"/>
      <c r="XAE818" s="1"/>
      <c r="XAF818" s="1"/>
      <c r="XAG818" s="1"/>
      <c r="XAH818" s="1"/>
      <c r="XAI818" s="1"/>
      <c r="XAJ818" s="1"/>
      <c r="XAK818" s="1"/>
      <c r="XAL818" s="1"/>
      <c r="XAM818" s="1"/>
      <c r="XAN818" s="1"/>
      <c r="XAO818" s="1"/>
      <c r="XAP818" s="1"/>
      <c r="XAQ818" s="1"/>
      <c r="XAR818" s="1"/>
      <c r="XAS818" s="1"/>
      <c r="XAT818" s="1"/>
      <c r="XAU818" s="1"/>
      <c r="XAV818" s="1"/>
      <c r="XAW818" s="1"/>
      <c r="XAX818" s="1"/>
      <c r="XAY818" s="1"/>
      <c r="XAZ818" s="1"/>
      <c r="XBA818" s="1"/>
      <c r="XBB818" s="1"/>
      <c r="XBC818" s="1"/>
      <c r="XBD818" s="1"/>
      <c r="XBE818" s="1"/>
      <c r="XBF818" s="1"/>
      <c r="XBG818" s="1"/>
      <c r="XBH818" s="1"/>
      <c r="XBI818" s="1"/>
      <c r="XBJ818" s="1"/>
      <c r="XBK818" s="1"/>
      <c r="XBL818" s="1"/>
      <c r="XBM818" s="1"/>
      <c r="XBN818" s="1"/>
      <c r="XBO818" s="1"/>
      <c r="XBP818" s="1"/>
      <c r="XBQ818" s="1"/>
      <c r="XBR818" s="1"/>
      <c r="XBS818" s="1"/>
      <c r="XBT818" s="1"/>
      <c r="XBU818" s="1"/>
      <c r="XBV818" s="1"/>
      <c r="XBW818" s="1"/>
      <c r="XBX818" s="1"/>
      <c r="XBY818" s="1"/>
      <c r="XBZ818" s="1"/>
      <c r="XCA818" s="1"/>
      <c r="XCB818" s="1"/>
      <c r="XCC818" s="1"/>
      <c r="XCD818" s="1"/>
      <c r="XCE818" s="1"/>
      <c r="XCF818" s="1"/>
      <c r="XCG818" s="1"/>
      <c r="XCH818" s="1"/>
      <c r="XCI818" s="1"/>
      <c r="XCJ818" s="1"/>
      <c r="XCK818" s="1"/>
      <c r="XCL818" s="1"/>
      <c r="XCM818" s="1"/>
      <c r="XCN818" s="1"/>
      <c r="XCO818" s="1"/>
      <c r="XCP818" s="1"/>
      <c r="XCQ818" s="1"/>
      <c r="XCR818" s="1"/>
      <c r="XCS818" s="1"/>
      <c r="XCT818" s="1"/>
      <c r="XCU818" s="1"/>
      <c r="XCV818" s="1"/>
      <c r="XCW818" s="1"/>
      <c r="XCX818" s="1"/>
      <c r="XCY818" s="1"/>
      <c r="XCZ818" s="1"/>
      <c r="XDA818" s="1"/>
      <c r="XDB818" s="1"/>
      <c r="XDC818" s="1"/>
      <c r="XDD818" s="1"/>
      <c r="XDE818" s="1"/>
      <c r="XDF818" s="1"/>
      <c r="XDG818" s="1"/>
      <c r="XDH818" s="1"/>
      <c r="XDI818" s="1"/>
      <c r="XDJ818" s="1"/>
      <c r="XDK818" s="1"/>
      <c r="XDL818" s="1"/>
      <c r="XDM818" s="1"/>
      <c r="XDN818" s="1"/>
      <c r="XDO818" s="1"/>
      <c r="XDP818" s="1"/>
      <c r="XDQ818" s="1"/>
      <c r="XDR818" s="1"/>
      <c r="XDS818" s="1"/>
      <c r="XDT818" s="1"/>
      <c r="XDU818" s="1"/>
      <c r="XDV818" s="1"/>
      <c r="XDW818" s="1"/>
      <c r="XDX818" s="1"/>
      <c r="XDY818" s="1"/>
      <c r="XDZ818" s="1"/>
      <c r="XEA818" s="1"/>
      <c r="XEB818" s="1"/>
      <c r="XEC818" s="1"/>
      <c r="XED818" s="1"/>
      <c r="XEE818" s="1"/>
      <c r="XEF818" s="1"/>
      <c r="XEG818" s="1"/>
      <c r="XEH818" s="1"/>
      <c r="XEI818" s="1"/>
      <c r="XEJ818" s="1"/>
      <c r="XEK818" s="1"/>
      <c r="XEL818" s="1"/>
      <c r="XEM818" s="1"/>
      <c r="XEN818" s="1"/>
      <c r="XEO818" s="1"/>
      <c r="XEP818" s="1"/>
      <c r="XEQ818" s="1"/>
      <c r="XER818" s="1"/>
      <c r="XES818" s="1"/>
      <c r="XET818" s="1"/>
      <c r="XEU818" s="1"/>
      <c r="XEV818" s="1"/>
      <c r="XEW818" s="1"/>
      <c r="XEX818" s="1"/>
      <c r="XEY818" s="1"/>
      <c r="XEZ818" s="1"/>
      <c r="XFA818" s="1"/>
      <c r="XFB818" s="1"/>
      <c r="XFC818" s="1"/>
    </row>
    <row r="819" spans="1:16383" s="7" customFormat="1" ht="39.6" hidden="1" x14ac:dyDescent="0.25">
      <c r="A819" s="11" t="s">
        <v>2357</v>
      </c>
      <c r="B819" s="12" t="s">
        <v>2267</v>
      </c>
      <c r="C819" s="12"/>
      <c r="D819" s="17" t="s">
        <v>110</v>
      </c>
      <c r="E819" s="9"/>
      <c r="F819" s="174" t="s">
        <v>2358</v>
      </c>
      <c r="G819" s="174" t="s">
        <v>2359</v>
      </c>
      <c r="H819" s="174" t="s">
        <v>193</v>
      </c>
      <c r="I819" s="174" t="s">
        <v>2360</v>
      </c>
      <c r="J819" s="12"/>
      <c r="K819" s="103" t="s">
        <v>179</v>
      </c>
      <c r="L819" s="14"/>
      <c r="M819" s="71"/>
      <c r="N819" s="148"/>
      <c r="O819" s="148"/>
      <c r="P819" s="25"/>
      <c r="Q819" s="25"/>
      <c r="S819" s="13"/>
      <c r="T819" s="25" t="s">
        <v>23</v>
      </c>
    </row>
    <row r="820" spans="1:16383" s="7" customFormat="1" ht="66" hidden="1" x14ac:dyDescent="0.25">
      <c r="A820" s="11" t="s">
        <v>2361</v>
      </c>
      <c r="B820" s="12" t="s">
        <v>2267</v>
      </c>
      <c r="C820" s="12"/>
      <c r="D820" s="17" t="s">
        <v>110</v>
      </c>
      <c r="E820" s="9"/>
      <c r="F820" s="7" t="s">
        <v>2362</v>
      </c>
      <c r="G820" s="17"/>
      <c r="H820" s="17"/>
      <c r="I820" s="12" t="s">
        <v>2363</v>
      </c>
      <c r="J820" s="12"/>
      <c r="K820" s="12"/>
      <c r="L820" s="14"/>
      <c r="M820" s="71"/>
      <c r="N820" s="148"/>
      <c r="O820" s="148"/>
      <c r="P820" s="25"/>
      <c r="Q820" s="25"/>
      <c r="T820" s="25" t="s">
        <v>23</v>
      </c>
    </row>
    <row r="821" spans="1:16383" s="7" customFormat="1" ht="39.6" hidden="1" x14ac:dyDescent="0.25">
      <c r="A821" s="40" t="s">
        <v>2364</v>
      </c>
      <c r="B821" s="40" t="s">
        <v>2271</v>
      </c>
      <c r="C821" s="40"/>
      <c r="D821" s="17" t="s">
        <v>110</v>
      </c>
      <c r="E821" s="9"/>
      <c r="F821" s="174" t="s">
        <v>2365</v>
      </c>
      <c r="G821" s="174" t="s">
        <v>216</v>
      </c>
      <c r="H821" s="174" t="s">
        <v>256</v>
      </c>
      <c r="I821" s="174" t="s">
        <v>2366</v>
      </c>
      <c r="J821" s="12"/>
      <c r="K821" s="12"/>
      <c r="L821" s="14"/>
      <c r="M821" s="71"/>
      <c r="N821" s="148"/>
      <c r="O821" s="148"/>
      <c r="P821" s="25"/>
      <c r="Q821" s="20"/>
      <c r="T821" s="25" t="s">
        <v>23</v>
      </c>
    </row>
    <row r="822" spans="1:16383" s="7" customFormat="1" ht="41.25" hidden="1" customHeight="1" x14ac:dyDescent="0.25">
      <c r="A822" s="40" t="s">
        <v>2367</v>
      </c>
      <c r="B822" s="40" t="s">
        <v>2271</v>
      </c>
      <c r="C822" s="40"/>
      <c r="D822" s="17" t="s">
        <v>110</v>
      </c>
      <c r="E822" s="9"/>
      <c r="F822" s="12"/>
      <c r="G822" s="17"/>
      <c r="H822" s="17"/>
      <c r="I822" s="12"/>
      <c r="J822" s="12" t="s">
        <v>2368</v>
      </c>
      <c r="K822" s="12"/>
      <c r="L822" s="14"/>
      <c r="M822" s="71"/>
      <c r="N822" s="148"/>
      <c r="O822" s="148"/>
      <c r="P822" s="25"/>
      <c r="Q822" s="25"/>
      <c r="T822" s="25" t="s">
        <v>23</v>
      </c>
    </row>
    <row r="823" spans="1:16383" s="7" customFormat="1" ht="25.5" hidden="1" customHeight="1" x14ac:dyDescent="0.25">
      <c r="A823" s="16" t="s">
        <v>2369</v>
      </c>
      <c r="B823" s="16" t="s">
        <v>2267</v>
      </c>
      <c r="C823" s="16"/>
      <c r="D823" s="20" t="s">
        <v>110</v>
      </c>
      <c r="E823" s="9"/>
      <c r="F823" s="12" t="s">
        <v>2370</v>
      </c>
      <c r="G823" s="17"/>
      <c r="H823" s="17"/>
      <c r="I823" s="12"/>
      <c r="J823" s="12"/>
      <c r="K823" s="12"/>
      <c r="L823" s="14"/>
      <c r="M823" s="71"/>
      <c r="N823" s="148"/>
      <c r="O823" s="148"/>
      <c r="P823" s="25"/>
      <c r="Q823" s="25"/>
      <c r="T823" s="25" t="s">
        <v>23</v>
      </c>
    </row>
    <row r="824" spans="1:16383" s="7" customFormat="1" ht="25.5" hidden="1" customHeight="1" x14ac:dyDescent="0.25">
      <c r="A824" s="16" t="s">
        <v>2371</v>
      </c>
      <c r="B824" s="16" t="s">
        <v>2267</v>
      </c>
      <c r="C824" s="16"/>
      <c r="D824" s="20" t="s">
        <v>110</v>
      </c>
      <c r="E824" s="9"/>
      <c r="F824" s="12" t="s">
        <v>2372</v>
      </c>
      <c r="G824" s="17"/>
      <c r="H824" s="17"/>
      <c r="I824" s="12" t="s">
        <v>2373</v>
      </c>
      <c r="J824" s="12"/>
      <c r="K824" s="12"/>
      <c r="L824" s="14"/>
      <c r="M824" s="71"/>
      <c r="N824" s="148"/>
      <c r="O824" s="148"/>
      <c r="P824" s="25"/>
      <c r="Q824" s="20"/>
      <c r="T824" s="25" t="s">
        <v>23</v>
      </c>
    </row>
    <row r="825" spans="1:16383" s="7" customFormat="1" ht="45.9" hidden="1" customHeight="1" x14ac:dyDescent="0.25">
      <c r="A825" s="16" t="s">
        <v>2374</v>
      </c>
      <c r="B825" s="16" t="s">
        <v>2267</v>
      </c>
      <c r="C825" s="16" t="s">
        <v>3</v>
      </c>
      <c r="D825" s="20" t="s">
        <v>110</v>
      </c>
      <c r="E825" s="9"/>
      <c r="F825" s="12" t="s">
        <v>2375</v>
      </c>
      <c r="G825" s="17"/>
      <c r="H825" s="17" t="s">
        <v>113</v>
      </c>
      <c r="I825" s="12" t="s">
        <v>2376</v>
      </c>
      <c r="J825" s="12"/>
      <c r="K825" s="12"/>
      <c r="L825" s="14"/>
      <c r="M825" s="71"/>
      <c r="N825" s="148"/>
      <c r="O825" s="148"/>
      <c r="P825" s="25"/>
      <c r="Q825" s="20"/>
      <c r="T825" s="25"/>
    </row>
    <row r="826" spans="1:16383" s="7" customFormat="1" ht="25.5" hidden="1" customHeight="1" x14ac:dyDescent="0.25">
      <c r="A826" s="11" t="s">
        <v>2377</v>
      </c>
      <c r="B826" s="11" t="s">
        <v>2267</v>
      </c>
      <c r="C826" s="11"/>
      <c r="D826" s="20" t="s">
        <v>110</v>
      </c>
      <c r="E826" s="9"/>
      <c r="F826" s="12" t="s">
        <v>2378</v>
      </c>
      <c r="G826" s="17"/>
      <c r="H826" s="17" t="s">
        <v>300</v>
      </c>
      <c r="I826" s="12" t="s">
        <v>2379</v>
      </c>
      <c r="J826" s="12"/>
      <c r="K826" s="103" t="s">
        <v>179</v>
      </c>
      <c r="M826" s="25"/>
      <c r="N826" s="148"/>
      <c r="O826" s="148"/>
      <c r="P826" s="25"/>
      <c r="Q826" s="25"/>
      <c r="S826" s="11"/>
      <c r="T826" s="25" t="s">
        <v>23</v>
      </c>
    </row>
    <row r="827" spans="1:16383" s="7" customFormat="1" ht="25.5" hidden="1" customHeight="1" x14ac:dyDescent="0.25">
      <c r="A827" s="16" t="s">
        <v>2380</v>
      </c>
      <c r="B827" s="16" t="s">
        <v>2267</v>
      </c>
      <c r="C827" s="16"/>
      <c r="D827" s="20" t="s">
        <v>110</v>
      </c>
      <c r="E827" s="9"/>
      <c r="F827" s="12"/>
      <c r="G827" s="17"/>
      <c r="H827" s="17"/>
      <c r="I827" s="12"/>
      <c r="J827" s="12"/>
      <c r="K827" s="103" t="s">
        <v>179</v>
      </c>
      <c r="L827" s="14"/>
      <c r="M827" s="71"/>
      <c r="N827" s="148"/>
      <c r="O827" s="148"/>
      <c r="P827" s="25"/>
      <c r="Q827" s="25"/>
      <c r="S827" s="14"/>
      <c r="T827" s="25" t="s">
        <v>23</v>
      </c>
    </row>
    <row r="828" spans="1:16383" s="7" customFormat="1" ht="25.5" hidden="1" customHeight="1" x14ac:dyDescent="0.25">
      <c r="A828" s="221" t="s">
        <v>2381</v>
      </c>
      <c r="B828" s="55" t="s">
        <v>2267</v>
      </c>
      <c r="C828" s="55"/>
      <c r="D828" s="17" t="s">
        <v>110</v>
      </c>
      <c r="E828" s="9"/>
      <c r="F828" s="12" t="s">
        <v>2382</v>
      </c>
      <c r="G828" s="208" t="s">
        <v>1582</v>
      </c>
      <c r="H828" s="17" t="s">
        <v>2383</v>
      </c>
      <c r="I828" s="12" t="s">
        <v>2376</v>
      </c>
      <c r="J828" s="12"/>
      <c r="K828" s="12"/>
      <c r="L828" s="14"/>
      <c r="M828" s="71"/>
      <c r="N828" s="148"/>
      <c r="O828" s="148"/>
      <c r="P828" s="25"/>
      <c r="Q828" s="20"/>
      <c r="S828" s="14"/>
      <c r="T828" s="25"/>
    </row>
    <row r="829" spans="1:16383" s="11" customFormat="1" ht="25.5" hidden="1" customHeight="1" x14ac:dyDescent="0.25">
      <c r="A829" s="11" t="s">
        <v>2384</v>
      </c>
      <c r="B829" s="12" t="s">
        <v>2385</v>
      </c>
      <c r="C829" s="12"/>
      <c r="D829" s="17" t="s">
        <v>110</v>
      </c>
      <c r="E829" s="9"/>
      <c r="F829" s="12"/>
      <c r="G829" s="17"/>
      <c r="H829" s="17"/>
      <c r="I829" s="12"/>
      <c r="J829" s="12"/>
      <c r="K829" s="12"/>
      <c r="L829" s="14"/>
      <c r="M829" s="71"/>
      <c r="N829" s="148"/>
      <c r="O829" s="148"/>
      <c r="P829" s="25"/>
      <c r="Q829" s="25"/>
      <c r="S829" s="14"/>
      <c r="T829" s="25" t="s">
        <v>23</v>
      </c>
    </row>
    <row r="830" spans="1:16383" s="7" customFormat="1" ht="25.5" hidden="1" customHeight="1" x14ac:dyDescent="0.25">
      <c r="A830" s="16" t="s">
        <v>2386</v>
      </c>
      <c r="B830" s="16" t="s">
        <v>2387</v>
      </c>
      <c r="C830" s="16"/>
      <c r="D830" s="17" t="s">
        <v>110</v>
      </c>
      <c r="E830" s="9"/>
      <c r="F830" s="12" t="s">
        <v>2388</v>
      </c>
      <c r="G830" s="20" t="s">
        <v>341</v>
      </c>
      <c r="H830" s="17" t="s">
        <v>710</v>
      </c>
      <c r="I830" s="12" t="s">
        <v>2389</v>
      </c>
      <c r="J830" s="12"/>
      <c r="L830" s="14"/>
      <c r="M830" s="71"/>
      <c r="N830" s="148"/>
      <c r="O830" s="148"/>
      <c r="P830" s="25"/>
      <c r="Q830" s="25"/>
      <c r="S830" s="13"/>
      <c r="T830" s="25" t="s">
        <v>23</v>
      </c>
    </row>
    <row r="831" spans="1:16383" s="7" customFormat="1" ht="25.5" customHeight="1" x14ac:dyDescent="0.25">
      <c r="A831" s="11" t="s">
        <v>2390</v>
      </c>
      <c r="B831" s="12" t="s">
        <v>2387</v>
      </c>
      <c r="C831" s="12"/>
      <c r="D831" s="17" t="s">
        <v>110</v>
      </c>
      <c r="E831" s="9">
        <v>2</v>
      </c>
      <c r="F831" s="12" t="s">
        <v>2391</v>
      </c>
      <c r="G831" s="17" t="s">
        <v>77</v>
      </c>
      <c r="H831" s="17" t="s">
        <v>1414</v>
      </c>
      <c r="I831" s="12" t="s">
        <v>2389</v>
      </c>
      <c r="J831" s="12"/>
      <c r="K831" s="12"/>
      <c r="L831" s="14"/>
      <c r="M831" s="71"/>
      <c r="N831" s="148"/>
      <c r="O831" s="148"/>
      <c r="P831" s="25"/>
      <c r="Q831" s="25"/>
      <c r="T831" s="25" t="s">
        <v>23</v>
      </c>
    </row>
    <row r="832" spans="1:16383" s="7" customFormat="1" ht="25.5" hidden="1" customHeight="1" x14ac:dyDescent="0.25">
      <c r="A832" s="11" t="s">
        <v>2392</v>
      </c>
      <c r="B832" s="12" t="s">
        <v>2387</v>
      </c>
      <c r="C832" s="12"/>
      <c r="D832" s="17" t="s">
        <v>110</v>
      </c>
      <c r="E832" s="9"/>
      <c r="F832" s="12" t="s">
        <v>2393</v>
      </c>
      <c r="G832" s="17"/>
      <c r="H832" s="17"/>
      <c r="I832" s="12" t="s">
        <v>2328</v>
      </c>
      <c r="J832" s="12"/>
      <c r="K832" s="103" t="s">
        <v>179</v>
      </c>
      <c r="L832" s="15"/>
      <c r="M832" s="71"/>
      <c r="N832" s="148"/>
      <c r="O832" s="148"/>
      <c r="P832" s="25"/>
      <c r="Q832" s="95"/>
      <c r="S832" s="14"/>
      <c r="T832" s="25" t="s">
        <v>23</v>
      </c>
    </row>
    <row r="833" spans="1:20" s="7" customFormat="1" ht="25.5" hidden="1" customHeight="1" x14ac:dyDescent="0.25">
      <c r="A833" s="201" t="s">
        <v>2394</v>
      </c>
      <c r="B833" s="195" t="s">
        <v>2267</v>
      </c>
      <c r="C833" s="198"/>
      <c r="D833" s="196" t="s">
        <v>110</v>
      </c>
      <c r="E833" s="118"/>
      <c r="F833" s="117" t="s">
        <v>2395</v>
      </c>
      <c r="G833" s="118"/>
      <c r="H833" s="118" t="s">
        <v>2396</v>
      </c>
      <c r="I833" s="117" t="s">
        <v>2345</v>
      </c>
      <c r="J833" s="117"/>
      <c r="K833" s="103" t="s">
        <v>73</v>
      </c>
      <c r="L833" s="14"/>
      <c r="M833" s="71"/>
      <c r="N833" s="148"/>
      <c r="O833" s="148"/>
      <c r="P833" s="25"/>
      <c r="Q833" s="20"/>
      <c r="S833" s="13"/>
      <c r="T833" s="25" t="s">
        <v>23</v>
      </c>
    </row>
    <row r="834" spans="1:20" s="7" customFormat="1" ht="25.5" hidden="1" customHeight="1" x14ac:dyDescent="0.25">
      <c r="A834" s="11" t="s">
        <v>2397</v>
      </c>
      <c r="B834" s="12" t="s">
        <v>2385</v>
      </c>
      <c r="C834" s="12"/>
      <c r="D834" s="17" t="s">
        <v>110</v>
      </c>
      <c r="E834" s="9"/>
      <c r="F834" s="7" t="s">
        <v>2398</v>
      </c>
      <c r="G834" s="17"/>
      <c r="H834" s="17"/>
      <c r="I834" s="12" t="s">
        <v>2389</v>
      </c>
      <c r="J834" s="12"/>
      <c r="K834" s="12"/>
      <c r="L834" s="14"/>
      <c r="M834" s="71"/>
      <c r="N834" s="148"/>
      <c r="O834" s="148"/>
      <c r="P834" s="25"/>
      <c r="Q834" s="25"/>
      <c r="S834" s="13"/>
      <c r="T834" s="25" t="s">
        <v>23</v>
      </c>
    </row>
    <row r="835" spans="1:20" s="7" customFormat="1" ht="25.5" hidden="1" customHeight="1" x14ac:dyDescent="0.25">
      <c r="A835" s="194" t="s">
        <v>2399</v>
      </c>
      <c r="B835" s="195" t="s">
        <v>2385</v>
      </c>
      <c r="C835" s="195"/>
      <c r="D835" s="196" t="s">
        <v>110</v>
      </c>
      <c r="E835" s="9"/>
      <c r="F835" s="7" t="s">
        <v>2400</v>
      </c>
      <c r="G835" s="17"/>
      <c r="H835" s="17"/>
      <c r="I835" s="12" t="s">
        <v>2389</v>
      </c>
      <c r="J835" s="12"/>
      <c r="K835" s="12"/>
      <c r="L835" s="14"/>
      <c r="M835" s="71"/>
      <c r="N835" s="148"/>
      <c r="O835" s="148"/>
      <c r="P835" s="25"/>
      <c r="Q835" s="20"/>
      <c r="T835" s="25" t="s">
        <v>23</v>
      </c>
    </row>
    <row r="836" spans="1:20" s="7" customFormat="1" ht="25.5" hidden="1" customHeight="1" x14ac:dyDescent="0.3">
      <c r="A836" s="175" t="s">
        <v>2401</v>
      </c>
      <c r="B836" s="175" t="s">
        <v>2267</v>
      </c>
      <c r="C836" s="12"/>
      <c r="D836" s="17" t="s">
        <v>110</v>
      </c>
      <c r="E836" s="9"/>
      <c r="F836" s="175" t="s">
        <v>2402</v>
      </c>
      <c r="G836" s="17"/>
      <c r="H836" s="175"/>
      <c r="I836" s="12"/>
      <c r="J836" s="12"/>
      <c r="L836" s="14"/>
      <c r="M836" s="53"/>
      <c r="N836" s="148"/>
      <c r="O836" s="148"/>
      <c r="P836" s="25"/>
      <c r="Q836" s="25"/>
      <c r="S836" s="27"/>
      <c r="T836" s="25" t="s">
        <v>23</v>
      </c>
    </row>
    <row r="837" spans="1:20" s="7" customFormat="1" ht="25.5" hidden="1" customHeight="1" x14ac:dyDescent="0.3">
      <c r="A837" s="175" t="s">
        <v>2401</v>
      </c>
      <c r="B837" s="175" t="s">
        <v>2267</v>
      </c>
      <c r="C837" s="12"/>
      <c r="D837" s="17" t="s">
        <v>110</v>
      </c>
      <c r="E837" s="9"/>
      <c r="F837" s="175" t="s">
        <v>2403</v>
      </c>
      <c r="G837" s="17"/>
      <c r="H837" s="175" t="s">
        <v>2404</v>
      </c>
      <c r="I837" s="12"/>
      <c r="J837" s="12"/>
      <c r="L837" s="14"/>
      <c r="M837" s="53"/>
      <c r="N837" s="148"/>
      <c r="O837" s="148"/>
      <c r="P837" s="25"/>
      <c r="Q837" s="25"/>
      <c r="S837" s="27"/>
      <c r="T837" s="25"/>
    </row>
    <row r="838" spans="1:20" s="7" customFormat="1" ht="25.5" hidden="1" customHeight="1" x14ac:dyDescent="0.3">
      <c r="A838" s="11" t="s">
        <v>2405</v>
      </c>
      <c r="B838" s="12" t="s">
        <v>2267</v>
      </c>
      <c r="C838" s="12"/>
      <c r="D838" s="17" t="s">
        <v>16</v>
      </c>
      <c r="E838" s="9"/>
      <c r="F838" s="175" t="s">
        <v>2406</v>
      </c>
      <c r="G838" s="207"/>
      <c r="H838" s="175"/>
      <c r="I838" s="12"/>
      <c r="J838" s="12"/>
      <c r="L838" s="14"/>
      <c r="M838" s="53"/>
      <c r="N838" s="148"/>
      <c r="O838" s="148"/>
      <c r="P838" s="25"/>
      <c r="Q838" s="25"/>
      <c r="S838" s="14"/>
      <c r="T838" s="25" t="s">
        <v>23</v>
      </c>
    </row>
    <row r="839" spans="1:20" s="7" customFormat="1" ht="39" customHeight="1" x14ac:dyDescent="0.3">
      <c r="A839" s="11" t="s">
        <v>2405</v>
      </c>
      <c r="B839" s="12" t="s">
        <v>2267</v>
      </c>
      <c r="C839" s="12"/>
      <c r="D839" s="17" t="s">
        <v>110</v>
      </c>
      <c r="E839" s="9">
        <v>12</v>
      </c>
      <c r="F839" s="175" t="s">
        <v>2410</v>
      </c>
      <c r="G839" s="207"/>
      <c r="H839" s="175"/>
      <c r="I839" s="12"/>
      <c r="J839" s="12"/>
      <c r="L839" s="14"/>
      <c r="M839" s="53"/>
      <c r="N839" s="148"/>
      <c r="O839" s="148"/>
      <c r="P839" s="25"/>
      <c r="Q839" s="25"/>
      <c r="S839" s="13"/>
      <c r="T839" s="25" t="s">
        <v>23</v>
      </c>
    </row>
    <row r="840" spans="1:20" s="7" customFormat="1" ht="39" customHeight="1" x14ac:dyDescent="0.25">
      <c r="A840" s="11" t="s">
        <v>2405</v>
      </c>
      <c r="B840" s="12" t="s">
        <v>2267</v>
      </c>
      <c r="C840" s="12"/>
      <c r="D840" s="17" t="s">
        <v>110</v>
      </c>
      <c r="E840" s="9">
        <v>3</v>
      </c>
      <c r="F840" s="12" t="s">
        <v>2403</v>
      </c>
      <c r="G840" s="17"/>
      <c r="H840" s="17"/>
      <c r="I840" s="12" t="s">
        <v>2389</v>
      </c>
      <c r="J840" s="12"/>
      <c r="L840" s="14"/>
      <c r="M840" s="53"/>
      <c r="N840" s="148" t="s">
        <v>22</v>
      </c>
      <c r="O840" s="148"/>
      <c r="P840" s="25"/>
      <c r="Q840" s="25"/>
      <c r="S840" s="13"/>
      <c r="T840" s="25"/>
    </row>
    <row r="841" spans="1:20" s="7" customFormat="1" ht="39" hidden="1" customHeight="1" x14ac:dyDescent="0.25">
      <c r="A841" s="11" t="s">
        <v>2407</v>
      </c>
      <c r="B841" s="12" t="s">
        <v>2267</v>
      </c>
      <c r="C841" s="12"/>
      <c r="D841" s="17" t="s">
        <v>16</v>
      </c>
      <c r="E841" s="9"/>
      <c r="F841" s="12"/>
      <c r="G841" s="17"/>
      <c r="H841" s="17" t="s">
        <v>2408</v>
      </c>
      <c r="I841" s="12" t="s">
        <v>2389</v>
      </c>
      <c r="J841" s="12"/>
      <c r="L841" s="14"/>
      <c r="M841" s="53"/>
      <c r="N841" s="148"/>
      <c r="O841" s="148"/>
      <c r="P841" s="25"/>
      <c r="Q841" s="25"/>
      <c r="S841" s="13"/>
      <c r="T841" s="25"/>
    </row>
    <row r="842" spans="1:20" s="7" customFormat="1" ht="39" hidden="1" customHeight="1" x14ac:dyDescent="0.25">
      <c r="A842" s="111" t="s">
        <v>2409</v>
      </c>
      <c r="B842" s="12" t="s">
        <v>2267</v>
      </c>
      <c r="C842" s="12"/>
      <c r="D842" s="17" t="s">
        <v>16</v>
      </c>
      <c r="E842" s="9"/>
      <c r="F842" s="12"/>
      <c r="G842" s="252"/>
      <c r="H842" s="17"/>
      <c r="I842" s="12"/>
      <c r="J842" s="12"/>
      <c r="L842" s="14"/>
      <c r="M842" s="53"/>
      <c r="N842" s="148"/>
      <c r="O842" s="148"/>
      <c r="P842" s="25"/>
      <c r="Q842" s="25"/>
      <c r="S842" s="13"/>
      <c r="T842" s="25"/>
    </row>
    <row r="843" spans="1:20" s="7" customFormat="1" ht="39" hidden="1" customHeight="1" x14ac:dyDescent="0.25">
      <c r="A843" s="56" t="s">
        <v>2411</v>
      </c>
      <c r="B843" s="56" t="s">
        <v>2267</v>
      </c>
      <c r="C843" s="56"/>
      <c r="D843" s="60" t="s">
        <v>110</v>
      </c>
      <c r="E843" s="60"/>
      <c r="F843" s="117" t="s">
        <v>2412</v>
      </c>
      <c r="G843" s="217"/>
      <c r="H843" s="60" t="s">
        <v>177</v>
      </c>
      <c r="I843" s="56" t="s">
        <v>2299</v>
      </c>
      <c r="J843" s="12"/>
      <c r="K843" s="103" t="s">
        <v>179</v>
      </c>
      <c r="L843" s="14"/>
      <c r="M843" s="71"/>
      <c r="N843" s="148"/>
      <c r="O843" s="148"/>
      <c r="P843" s="25"/>
      <c r="Q843" s="20"/>
      <c r="S843" s="13"/>
      <c r="T843" s="25"/>
    </row>
    <row r="844" spans="1:20" s="7" customFormat="1" ht="39" hidden="1" customHeight="1" x14ac:dyDescent="0.25">
      <c r="A844" s="11" t="s">
        <v>2413</v>
      </c>
      <c r="B844" s="12" t="s">
        <v>2267</v>
      </c>
      <c r="C844" s="12"/>
      <c r="D844" s="17" t="s">
        <v>110</v>
      </c>
      <c r="E844" s="9"/>
      <c r="F844" s="7" t="s">
        <v>2414</v>
      </c>
      <c r="G844" s="151"/>
      <c r="H844" s="17" t="s">
        <v>1001</v>
      </c>
      <c r="I844" s="12" t="s">
        <v>2389</v>
      </c>
      <c r="J844" s="69" t="s">
        <v>2415</v>
      </c>
      <c r="K844" s="103" t="s">
        <v>179</v>
      </c>
      <c r="L844" s="50"/>
      <c r="M844" s="140"/>
      <c r="N844" s="148"/>
      <c r="O844" s="148"/>
      <c r="P844" s="25"/>
      <c r="Q844" s="25"/>
      <c r="S844" s="13"/>
      <c r="T844" s="25"/>
    </row>
    <row r="845" spans="1:20" s="7" customFormat="1" ht="25.5" hidden="1" customHeight="1" x14ac:dyDescent="0.25">
      <c r="A845" s="194" t="s">
        <v>2416</v>
      </c>
      <c r="B845" s="195" t="s">
        <v>2385</v>
      </c>
      <c r="C845" s="195"/>
      <c r="D845" s="196" t="s">
        <v>110</v>
      </c>
      <c r="E845" s="9"/>
      <c r="G845" s="17"/>
      <c r="H845" s="17"/>
      <c r="I845" s="12"/>
      <c r="J845" s="12"/>
      <c r="K845" s="12"/>
      <c r="L845" s="14"/>
      <c r="M845" s="71"/>
      <c r="N845" s="148"/>
      <c r="O845" s="148"/>
      <c r="P845" s="25"/>
      <c r="Q845" s="25"/>
      <c r="S845" s="13"/>
      <c r="T845" s="25" t="s">
        <v>23</v>
      </c>
    </row>
    <row r="846" spans="1:20" s="7" customFormat="1" ht="25.5" customHeight="1" x14ac:dyDescent="0.25">
      <c r="A846" s="11" t="s">
        <v>2417</v>
      </c>
      <c r="B846" s="12" t="s">
        <v>2418</v>
      </c>
      <c r="C846" s="12"/>
      <c r="D846" s="17" t="s">
        <v>110</v>
      </c>
      <c r="E846" s="9">
        <v>4</v>
      </c>
      <c r="F846" s="12" t="s">
        <v>2419</v>
      </c>
      <c r="G846" s="17" t="s">
        <v>158</v>
      </c>
      <c r="H846" s="17" t="s">
        <v>1414</v>
      </c>
      <c r="I846" s="12" t="s">
        <v>2379</v>
      </c>
      <c r="J846" s="12"/>
      <c r="K846" s="12"/>
      <c r="L846" s="14"/>
      <c r="M846" s="71"/>
      <c r="N846" s="148"/>
      <c r="O846" s="148"/>
      <c r="P846" s="25"/>
      <c r="Q846" s="25"/>
      <c r="T846" s="25" t="s">
        <v>23</v>
      </c>
    </row>
    <row r="847" spans="1:20" s="7" customFormat="1" ht="25.5" hidden="1" customHeight="1" x14ac:dyDescent="0.25">
      <c r="A847" s="11" t="s">
        <v>2420</v>
      </c>
      <c r="B847" s="12" t="s">
        <v>2418</v>
      </c>
      <c r="C847" s="12"/>
      <c r="D847" s="17" t="s">
        <v>110</v>
      </c>
      <c r="E847" s="9"/>
      <c r="F847" s="12" t="s">
        <v>2421</v>
      </c>
      <c r="G847" s="17"/>
      <c r="H847" s="17" t="s">
        <v>113</v>
      </c>
      <c r="I847" s="12"/>
      <c r="J847" s="12"/>
      <c r="K847" s="12"/>
      <c r="L847" s="14"/>
      <c r="M847" s="71"/>
      <c r="N847" s="148"/>
      <c r="O847" s="148"/>
      <c r="P847" s="25"/>
      <c r="Q847" s="25"/>
      <c r="S847" s="13"/>
      <c r="T847" s="25" t="s">
        <v>23</v>
      </c>
    </row>
    <row r="848" spans="1:20" s="7" customFormat="1" ht="25.5" hidden="1" customHeight="1" x14ac:dyDescent="0.25">
      <c r="A848" s="11" t="s">
        <v>2422</v>
      </c>
      <c r="B848" s="12" t="s">
        <v>2418</v>
      </c>
      <c r="C848" s="12"/>
      <c r="D848" s="17" t="s">
        <v>110</v>
      </c>
      <c r="E848" s="9"/>
      <c r="F848" s="12"/>
      <c r="G848" s="17"/>
      <c r="H848" s="17"/>
      <c r="I848" s="12"/>
      <c r="J848" s="12"/>
      <c r="K848" s="12"/>
      <c r="L848" s="14"/>
      <c r="M848" s="71"/>
      <c r="N848" s="148"/>
      <c r="O848" s="148"/>
      <c r="P848" s="25"/>
      <c r="Q848" s="25"/>
      <c r="S848" s="19"/>
      <c r="T848" s="25" t="s">
        <v>23</v>
      </c>
    </row>
    <row r="849" spans="1:20" s="7" customFormat="1" ht="25.5" hidden="1" customHeight="1" x14ac:dyDescent="0.25">
      <c r="A849" s="11" t="s">
        <v>2423</v>
      </c>
      <c r="B849" s="12" t="s">
        <v>2418</v>
      </c>
      <c r="C849" s="12"/>
      <c r="D849" s="17" t="s">
        <v>110</v>
      </c>
      <c r="E849" s="9"/>
      <c r="F849" s="12" t="s">
        <v>2419</v>
      </c>
      <c r="G849" s="17" t="s">
        <v>158</v>
      </c>
      <c r="H849" s="17" t="s">
        <v>1414</v>
      </c>
      <c r="I849" s="12" t="s">
        <v>2379</v>
      </c>
      <c r="J849" s="12"/>
      <c r="K849" s="12"/>
      <c r="M849" s="25"/>
      <c r="N849" s="148"/>
      <c r="O849" s="148"/>
      <c r="P849" s="25"/>
      <c r="Q849" s="25"/>
      <c r="S849" s="19"/>
      <c r="T849" s="25"/>
    </row>
    <row r="850" spans="1:20" s="7" customFormat="1" ht="25.5" hidden="1" customHeight="1" x14ac:dyDescent="0.25">
      <c r="A850" s="11" t="s">
        <v>2424</v>
      </c>
      <c r="B850" s="12" t="s">
        <v>2267</v>
      </c>
      <c r="C850" s="12"/>
      <c r="D850" s="17" t="s">
        <v>110</v>
      </c>
      <c r="E850" s="9"/>
      <c r="F850" s="12" t="s">
        <v>2425</v>
      </c>
      <c r="G850" s="17"/>
      <c r="H850" s="17" t="s">
        <v>442</v>
      </c>
      <c r="I850" s="12" t="s">
        <v>2328</v>
      </c>
      <c r="J850" s="12"/>
      <c r="K850" s="12"/>
      <c r="M850" s="25"/>
      <c r="N850" s="148"/>
      <c r="O850" s="148"/>
      <c r="P850" s="25"/>
      <c r="Q850" s="25"/>
      <c r="T850" s="25" t="s">
        <v>23</v>
      </c>
    </row>
    <row r="851" spans="1:20" s="7" customFormat="1" ht="39.75" hidden="1" customHeight="1" x14ac:dyDescent="0.25">
      <c r="A851" s="11" t="s">
        <v>2426</v>
      </c>
      <c r="B851" s="12" t="s">
        <v>2267</v>
      </c>
      <c r="C851" s="12"/>
      <c r="D851" s="17" t="s">
        <v>110</v>
      </c>
      <c r="E851" s="9"/>
      <c r="F851" s="12" t="s">
        <v>2427</v>
      </c>
      <c r="G851" s="17"/>
      <c r="H851" s="17"/>
      <c r="I851" s="12" t="s">
        <v>2428</v>
      </c>
      <c r="J851" s="12"/>
      <c r="K851" s="103" t="s">
        <v>179</v>
      </c>
      <c r="L851" s="50"/>
      <c r="M851" s="140"/>
      <c r="N851" s="148"/>
      <c r="O851" s="148"/>
      <c r="P851" s="25"/>
      <c r="Q851" s="25"/>
      <c r="S851" s="14"/>
      <c r="T851" s="25" t="s">
        <v>23</v>
      </c>
    </row>
    <row r="852" spans="1:20" s="7" customFormat="1" ht="25.5" hidden="1" customHeight="1" x14ac:dyDescent="0.25">
      <c r="A852" s="11" t="s">
        <v>2429</v>
      </c>
      <c r="B852" s="11"/>
      <c r="C852" s="11"/>
      <c r="D852" s="20" t="s">
        <v>43</v>
      </c>
      <c r="E852" s="29"/>
      <c r="F852" s="11" t="s">
        <v>2430</v>
      </c>
      <c r="G852" s="20"/>
      <c r="H852" s="20" t="s">
        <v>1588</v>
      </c>
      <c r="I852" s="11" t="s">
        <v>2431</v>
      </c>
      <c r="J852" s="11"/>
      <c r="K852" s="11"/>
      <c r="M852" s="25"/>
      <c r="N852" s="148"/>
      <c r="O852" s="148"/>
      <c r="P852" s="25"/>
      <c r="Q852" s="25"/>
      <c r="S852" s="14"/>
      <c r="T852" s="25" t="s">
        <v>23</v>
      </c>
    </row>
    <row r="853" spans="1:20" s="7" customFormat="1" ht="39.75" customHeight="1" x14ac:dyDescent="0.25">
      <c r="A853" s="11" t="s">
        <v>2432</v>
      </c>
      <c r="B853" s="12" t="s">
        <v>2433</v>
      </c>
      <c r="C853" s="12"/>
      <c r="D853" s="45" t="s">
        <v>130</v>
      </c>
      <c r="E853" s="9">
        <v>3</v>
      </c>
      <c r="F853" s="12" t="s">
        <v>2434</v>
      </c>
      <c r="G853" s="17"/>
      <c r="H853" s="17" t="s">
        <v>1086</v>
      </c>
      <c r="I853" s="12" t="s">
        <v>2435</v>
      </c>
      <c r="J853" s="12"/>
      <c r="K853" s="12"/>
      <c r="M853" s="25"/>
      <c r="N853" s="148"/>
      <c r="O853" s="148"/>
      <c r="P853" s="25"/>
      <c r="Q853" s="25"/>
      <c r="S853" s="14"/>
      <c r="T853" s="25" t="s">
        <v>23</v>
      </c>
    </row>
    <row r="854" spans="1:20" s="7" customFormat="1" ht="39.75" hidden="1" customHeight="1" x14ac:dyDescent="0.25">
      <c r="A854" s="11" t="s">
        <v>2436</v>
      </c>
      <c r="B854" s="12" t="s">
        <v>2437</v>
      </c>
      <c r="C854" s="12"/>
      <c r="D854" s="17" t="s">
        <v>16</v>
      </c>
      <c r="E854" s="9"/>
      <c r="F854" s="12" t="s">
        <v>1322</v>
      </c>
      <c r="G854" s="17" t="s">
        <v>70</v>
      </c>
      <c r="H854" s="17" t="s">
        <v>524</v>
      </c>
      <c r="I854" s="12" t="s">
        <v>2438</v>
      </c>
      <c r="J854" s="12" t="s">
        <v>2439</v>
      </c>
      <c r="K854" s="11"/>
      <c r="M854" s="25"/>
      <c r="N854" s="148"/>
      <c r="O854" s="148"/>
      <c r="P854" s="25"/>
      <c r="Q854" s="25"/>
      <c r="T854" s="25" t="s">
        <v>23</v>
      </c>
    </row>
    <row r="855" spans="1:20" s="7" customFormat="1" ht="39.75" hidden="1" customHeight="1" x14ac:dyDescent="0.25">
      <c r="A855" s="11" t="s">
        <v>2440</v>
      </c>
      <c r="B855" s="12" t="s">
        <v>2441</v>
      </c>
      <c r="C855" s="12"/>
      <c r="D855" s="45" t="s">
        <v>130</v>
      </c>
      <c r="E855" s="9"/>
      <c r="F855" s="12" t="s">
        <v>2442</v>
      </c>
      <c r="G855" s="17"/>
      <c r="H855" s="17"/>
      <c r="I855" s="12"/>
      <c r="J855" s="12"/>
      <c r="K855" s="12"/>
      <c r="L855" s="14"/>
      <c r="M855" s="71"/>
      <c r="N855" s="148"/>
      <c r="O855" s="148"/>
      <c r="P855" s="25"/>
      <c r="Q855" s="25"/>
      <c r="S855" s="13"/>
      <c r="T855" s="25" t="s">
        <v>23</v>
      </c>
    </row>
    <row r="856" spans="1:20" s="7" customFormat="1" ht="39.75" hidden="1" customHeight="1" x14ac:dyDescent="0.25">
      <c r="A856" s="11" t="s">
        <v>2443</v>
      </c>
      <c r="B856" s="12"/>
      <c r="C856" s="12"/>
      <c r="D856" s="17" t="s">
        <v>59</v>
      </c>
      <c r="E856" s="9"/>
      <c r="F856" s="12" t="s">
        <v>2444</v>
      </c>
      <c r="G856" s="17" t="s">
        <v>139</v>
      </c>
      <c r="H856" s="17" t="s">
        <v>470</v>
      </c>
      <c r="I856" s="12" t="s">
        <v>2445</v>
      </c>
      <c r="J856" s="12"/>
      <c r="K856" s="12"/>
      <c r="M856" s="25"/>
      <c r="N856" s="148"/>
      <c r="O856" s="148"/>
      <c r="P856" s="25"/>
      <c r="Q856" s="25"/>
      <c r="S856" s="13"/>
      <c r="T856" s="25" t="s">
        <v>23</v>
      </c>
    </row>
    <row r="857" spans="1:20" s="7" customFormat="1" ht="39.75" customHeight="1" x14ac:dyDescent="0.25">
      <c r="A857" s="11" t="s">
        <v>2446</v>
      </c>
      <c r="B857" s="11" t="s">
        <v>2447</v>
      </c>
      <c r="C857" s="11"/>
      <c r="D857" s="20" t="s">
        <v>59</v>
      </c>
      <c r="E857" s="9">
        <f>4+10</f>
        <v>14</v>
      </c>
      <c r="F857" s="11" t="s">
        <v>2044</v>
      </c>
      <c r="G857" s="20" t="s">
        <v>112</v>
      </c>
      <c r="H857" s="20" t="s">
        <v>235</v>
      </c>
      <c r="I857" s="12" t="s">
        <v>2448</v>
      </c>
      <c r="J857" s="12"/>
      <c r="K857" s="103" t="s">
        <v>21</v>
      </c>
      <c r="L857" s="15"/>
      <c r="M857" s="54"/>
      <c r="N857" s="148" t="s">
        <v>22</v>
      </c>
      <c r="O857" s="148"/>
      <c r="P857" s="25"/>
      <c r="Q857" s="25"/>
      <c r="S857" s="13"/>
      <c r="T857" s="25" t="s">
        <v>23</v>
      </c>
    </row>
    <row r="858" spans="1:20" s="7" customFormat="1" ht="39.75" hidden="1" customHeight="1" x14ac:dyDescent="0.25">
      <c r="A858" s="11" t="s">
        <v>2449</v>
      </c>
      <c r="B858" s="12" t="s">
        <v>2450</v>
      </c>
      <c r="C858" s="12"/>
      <c r="D858" s="17" t="s">
        <v>43</v>
      </c>
      <c r="E858" s="9"/>
      <c r="F858" s="12" t="s">
        <v>1136</v>
      </c>
      <c r="G858" s="17" t="s">
        <v>187</v>
      </c>
      <c r="H858" s="17"/>
      <c r="I858" s="12" t="s">
        <v>362</v>
      </c>
      <c r="J858" s="11"/>
      <c r="K858" s="12"/>
      <c r="M858" s="25"/>
      <c r="N858" s="148"/>
      <c r="O858" s="148"/>
      <c r="P858" s="25"/>
      <c r="Q858" s="25"/>
      <c r="S858" s="13"/>
      <c r="T858" s="25" t="s">
        <v>23</v>
      </c>
    </row>
    <row r="859" spans="1:20" s="7" customFormat="1" ht="39.75" hidden="1" customHeight="1" x14ac:dyDescent="0.25">
      <c r="A859" s="11" t="s">
        <v>2451</v>
      </c>
      <c r="B859" s="12" t="s">
        <v>2452</v>
      </c>
      <c r="C859" s="12"/>
      <c r="D859" s="17" t="s">
        <v>16</v>
      </c>
      <c r="E859" s="9"/>
      <c r="F859" s="12" t="s">
        <v>2453</v>
      </c>
      <c r="G859" s="17"/>
      <c r="H859" s="17" t="s">
        <v>235</v>
      </c>
      <c r="I859" s="12" t="s">
        <v>2454</v>
      </c>
      <c r="J859" s="12" t="s">
        <v>2455</v>
      </c>
      <c r="K859" s="103" t="s">
        <v>21</v>
      </c>
      <c r="L859" s="14"/>
      <c r="M859" s="53"/>
      <c r="N859" s="148" t="s">
        <v>161</v>
      </c>
      <c r="O859" s="148"/>
      <c r="P859" s="25"/>
      <c r="Q859" s="25"/>
      <c r="T859" s="25" t="s">
        <v>23</v>
      </c>
    </row>
    <row r="860" spans="1:20" s="11" customFormat="1" ht="26.1" hidden="1" customHeight="1" x14ac:dyDescent="0.3">
      <c r="A860" s="44" t="s">
        <v>2456</v>
      </c>
      <c r="B860" s="1" t="s">
        <v>2457</v>
      </c>
      <c r="C860" s="1"/>
      <c r="D860" s="45" t="s">
        <v>16</v>
      </c>
      <c r="E860" s="45"/>
      <c r="F860" s="174" t="s">
        <v>2458</v>
      </c>
      <c r="G860" s="174"/>
      <c r="H860" s="175"/>
      <c r="I860" s="174"/>
      <c r="J860" s="174" t="s">
        <v>2459</v>
      </c>
      <c r="K860" s="103" t="s">
        <v>73</v>
      </c>
      <c r="L860" s="14"/>
      <c r="M860" s="71"/>
      <c r="N860" s="148"/>
      <c r="O860" s="148"/>
      <c r="P860" s="25"/>
      <c r="Q860" s="25"/>
      <c r="S860" s="14"/>
      <c r="T860" s="25" t="s">
        <v>23</v>
      </c>
    </row>
    <row r="861" spans="1:20" s="11" customFormat="1" ht="26.4" hidden="1" x14ac:dyDescent="0.25">
      <c r="A861" s="11" t="s">
        <v>2460</v>
      </c>
      <c r="B861" s="12" t="s">
        <v>2450</v>
      </c>
      <c r="C861" s="12"/>
      <c r="D861" s="17" t="s">
        <v>43</v>
      </c>
      <c r="E861" s="9"/>
      <c r="F861" s="12" t="s">
        <v>2461</v>
      </c>
      <c r="G861" s="17" t="s">
        <v>104</v>
      </c>
      <c r="H861" s="17"/>
      <c r="I861" s="12"/>
      <c r="J861" s="11" t="s">
        <v>2462</v>
      </c>
      <c r="K861" s="12"/>
      <c r="L861" s="7"/>
      <c r="M861" s="25"/>
      <c r="N861" s="148"/>
      <c r="O861" s="148"/>
      <c r="P861" s="25"/>
      <c r="Q861" s="25"/>
      <c r="S861" s="14"/>
      <c r="T861" s="25" t="s">
        <v>23</v>
      </c>
    </row>
    <row r="862" spans="1:20" s="11" customFormat="1" ht="26.4" x14ac:dyDescent="0.25">
      <c r="A862" s="7" t="s">
        <v>2463</v>
      </c>
      <c r="B862" s="12" t="s">
        <v>2464</v>
      </c>
      <c r="C862" s="12"/>
      <c r="D862" s="17" t="s">
        <v>43</v>
      </c>
      <c r="E862" s="9">
        <v>8</v>
      </c>
      <c r="F862" s="12" t="s">
        <v>2465</v>
      </c>
      <c r="G862" s="17"/>
      <c r="H862" s="245" t="s">
        <v>5147</v>
      </c>
      <c r="I862" s="245" t="s">
        <v>997</v>
      </c>
      <c r="J862" s="12" t="s">
        <v>2466</v>
      </c>
      <c r="K862" s="103" t="s">
        <v>73</v>
      </c>
      <c r="L862" s="14"/>
      <c r="M862" s="53"/>
      <c r="N862" s="148" t="s">
        <v>22</v>
      </c>
      <c r="O862" s="148"/>
      <c r="P862" s="25"/>
      <c r="Q862" s="25"/>
      <c r="S862" s="14"/>
      <c r="T862" s="25" t="s">
        <v>23</v>
      </c>
    </row>
    <row r="863" spans="1:20" s="11" customFormat="1" hidden="1" x14ac:dyDescent="0.25">
      <c r="A863" s="7" t="s">
        <v>2467</v>
      </c>
      <c r="B863" s="12" t="s">
        <v>2464</v>
      </c>
      <c r="C863" s="12"/>
      <c r="D863" s="17" t="s">
        <v>43</v>
      </c>
      <c r="E863" s="9"/>
      <c r="F863" s="12" t="s">
        <v>80</v>
      </c>
      <c r="G863" s="17"/>
      <c r="H863" s="17" t="s">
        <v>272</v>
      </c>
      <c r="I863" s="12"/>
      <c r="J863" s="12" t="s">
        <v>2466</v>
      </c>
      <c r="K863" s="103" t="s">
        <v>73</v>
      </c>
      <c r="L863" s="14"/>
      <c r="M863" s="53"/>
      <c r="N863" s="148"/>
      <c r="O863" s="148"/>
      <c r="P863" s="25"/>
      <c r="Q863" s="25"/>
      <c r="S863" s="14"/>
      <c r="T863" s="25"/>
    </row>
    <row r="864" spans="1:20" s="11" customFormat="1" ht="26.4" hidden="1" x14ac:dyDescent="0.25">
      <c r="A864" s="11" t="s">
        <v>2468</v>
      </c>
      <c r="B864" s="12" t="s">
        <v>2450</v>
      </c>
      <c r="C864" s="12"/>
      <c r="D864" s="17" t="s">
        <v>43</v>
      </c>
      <c r="E864" s="9"/>
      <c r="F864" s="12" t="s">
        <v>2469</v>
      </c>
      <c r="G864" s="17"/>
      <c r="H864" s="17" t="s">
        <v>113</v>
      </c>
      <c r="I864" s="12"/>
      <c r="J864" s="11" t="s">
        <v>2470</v>
      </c>
      <c r="K864" s="103" t="s">
        <v>21</v>
      </c>
      <c r="L864" s="14"/>
      <c r="M864" s="71"/>
      <c r="N864" s="148"/>
      <c r="O864" s="148"/>
      <c r="P864" s="25"/>
      <c r="Q864" s="25"/>
      <c r="S864" s="14"/>
      <c r="T864" s="25" t="s">
        <v>23</v>
      </c>
    </row>
    <row r="865" spans="1:20" s="7" customFormat="1" ht="25.5" customHeight="1" x14ac:dyDescent="0.25">
      <c r="A865" s="11" t="s">
        <v>2471</v>
      </c>
      <c r="B865" s="12" t="s">
        <v>2472</v>
      </c>
      <c r="C865" s="12"/>
      <c r="D865" s="17" t="s">
        <v>59</v>
      </c>
      <c r="E865" s="9">
        <v>4</v>
      </c>
      <c r="F865" s="12" t="s">
        <v>2473</v>
      </c>
      <c r="G865" s="17" t="s">
        <v>2474</v>
      </c>
      <c r="H865" s="17" t="s">
        <v>182</v>
      </c>
      <c r="I865" s="44" t="s">
        <v>2475</v>
      </c>
      <c r="J865" s="12"/>
      <c r="K865" s="103" t="s">
        <v>21</v>
      </c>
      <c r="L865" s="50" t="s">
        <v>73</v>
      </c>
      <c r="M865" s="25"/>
      <c r="N865" s="148"/>
      <c r="O865" s="148"/>
      <c r="P865" s="25"/>
      <c r="Q865" s="25"/>
      <c r="S865" s="14"/>
      <c r="T865" s="25" t="s">
        <v>23</v>
      </c>
    </row>
    <row r="866" spans="1:20" s="7" customFormat="1" ht="25.5" hidden="1" customHeight="1" x14ac:dyDescent="0.25">
      <c r="A866" s="11" t="s">
        <v>2476</v>
      </c>
      <c r="B866" s="12" t="s">
        <v>2472</v>
      </c>
      <c r="C866" s="12"/>
      <c r="D866" s="17" t="s">
        <v>59</v>
      </c>
      <c r="E866" s="9"/>
      <c r="F866" s="12" t="s">
        <v>36</v>
      </c>
      <c r="G866" s="17"/>
      <c r="H866" s="17" t="s">
        <v>442</v>
      </c>
      <c r="I866" s="12"/>
      <c r="J866" s="12"/>
      <c r="K866" s="12"/>
      <c r="M866" s="25"/>
      <c r="N866" s="148"/>
      <c r="O866" s="148"/>
      <c r="P866" s="25"/>
      <c r="Q866" s="25"/>
      <c r="S866" s="14"/>
      <c r="T866" s="25" t="s">
        <v>23</v>
      </c>
    </row>
    <row r="867" spans="1:20" s="7" customFormat="1" ht="25.5" hidden="1" customHeight="1" x14ac:dyDescent="0.25">
      <c r="A867" s="11" t="s">
        <v>2477</v>
      </c>
      <c r="B867" s="12" t="s">
        <v>2472</v>
      </c>
      <c r="C867" s="12"/>
      <c r="D867" s="17" t="s">
        <v>16</v>
      </c>
      <c r="E867" s="9"/>
      <c r="F867" s="12" t="s">
        <v>303</v>
      </c>
      <c r="G867" s="17"/>
      <c r="H867" s="17" t="s">
        <v>1355</v>
      </c>
      <c r="I867" s="12"/>
      <c r="J867" s="12"/>
      <c r="K867" s="12"/>
      <c r="M867" s="25"/>
      <c r="N867" s="148"/>
      <c r="O867" s="148"/>
      <c r="P867" s="25"/>
      <c r="Q867" s="25"/>
      <c r="S867" s="14"/>
      <c r="T867" s="25" t="s">
        <v>23</v>
      </c>
    </row>
    <row r="868" spans="1:20" s="7" customFormat="1" ht="26.4" x14ac:dyDescent="0.25">
      <c r="A868" s="11" t="s">
        <v>2478</v>
      </c>
      <c r="B868" s="12" t="s">
        <v>2479</v>
      </c>
      <c r="C868" s="12"/>
      <c r="D868" s="17" t="s">
        <v>226</v>
      </c>
      <c r="E868" s="9">
        <v>4</v>
      </c>
      <c r="F868" s="44" t="s">
        <v>2480</v>
      </c>
      <c r="G868" s="17"/>
      <c r="H868" s="17" t="s">
        <v>342</v>
      </c>
      <c r="I868" s="12"/>
      <c r="J868" s="12"/>
      <c r="K868" s="12"/>
      <c r="M868" s="25"/>
      <c r="N868" s="148"/>
      <c r="O868" s="148"/>
      <c r="P868" s="25"/>
      <c r="Q868" s="25"/>
      <c r="S868" s="14"/>
      <c r="T868" s="25" t="s">
        <v>23</v>
      </c>
    </row>
    <row r="869" spans="1:20" s="7" customFormat="1" ht="26.4" hidden="1" x14ac:dyDescent="0.25">
      <c r="A869" s="11" t="s">
        <v>2481</v>
      </c>
      <c r="B869" s="12" t="s">
        <v>2482</v>
      </c>
      <c r="C869" s="12"/>
      <c r="D869" s="17" t="s">
        <v>16</v>
      </c>
      <c r="E869" s="9"/>
      <c r="F869" s="12" t="s">
        <v>36</v>
      </c>
      <c r="G869" s="17"/>
      <c r="H869" s="17"/>
      <c r="I869" s="12"/>
      <c r="J869" s="12"/>
      <c r="K869" s="103" t="s">
        <v>21</v>
      </c>
      <c r="L869" s="50"/>
      <c r="M869" s="140"/>
      <c r="N869" s="148" t="s">
        <v>161</v>
      </c>
      <c r="O869" s="148"/>
      <c r="P869" s="25"/>
      <c r="Q869" s="25"/>
      <c r="S869" s="13"/>
      <c r="T869" s="25" t="s">
        <v>23</v>
      </c>
    </row>
    <row r="870" spans="1:20" s="7" customFormat="1" ht="26.4" hidden="1" x14ac:dyDescent="0.25">
      <c r="A870" s="11" t="s">
        <v>2483</v>
      </c>
      <c r="B870" s="11" t="s">
        <v>2484</v>
      </c>
      <c r="C870" s="11"/>
      <c r="D870" s="20" t="s">
        <v>190</v>
      </c>
      <c r="E870" s="29"/>
      <c r="F870" s="11" t="s">
        <v>2485</v>
      </c>
      <c r="G870" s="20"/>
      <c r="H870" s="20"/>
      <c r="I870" s="11" t="s">
        <v>2486</v>
      </c>
      <c r="J870" s="11"/>
      <c r="K870" s="11"/>
      <c r="M870" s="25"/>
      <c r="N870" s="148"/>
      <c r="O870" s="148"/>
      <c r="P870" s="25"/>
      <c r="Q870" s="25"/>
      <c r="S870" s="13"/>
      <c r="T870" s="25" t="s">
        <v>23</v>
      </c>
    </row>
    <row r="871" spans="1:20" s="7" customFormat="1" ht="26.4" hidden="1" x14ac:dyDescent="0.25">
      <c r="A871" s="7" t="s">
        <v>2487</v>
      </c>
      <c r="B871" s="12" t="s">
        <v>2488</v>
      </c>
      <c r="C871" s="12"/>
      <c r="D871" s="17" t="s">
        <v>190</v>
      </c>
      <c r="E871" s="9"/>
      <c r="F871" s="12" t="s">
        <v>503</v>
      </c>
      <c r="G871" s="17"/>
      <c r="H871" s="17" t="s">
        <v>83</v>
      </c>
      <c r="I871" s="12" t="s">
        <v>2489</v>
      </c>
      <c r="J871" s="12"/>
      <c r="K871" s="12"/>
      <c r="M871" s="25"/>
      <c r="N871" s="148"/>
      <c r="O871" s="148"/>
      <c r="P871" s="25"/>
      <c r="Q871" s="20"/>
      <c r="S871" s="14"/>
      <c r="T871" s="25" t="s">
        <v>23</v>
      </c>
    </row>
    <row r="872" spans="1:20" s="7" customFormat="1" ht="25.5" hidden="1" customHeight="1" x14ac:dyDescent="0.25">
      <c r="A872" s="44" t="s">
        <v>2490</v>
      </c>
      <c r="B872" s="40" t="s">
        <v>2491</v>
      </c>
      <c r="C872" s="40"/>
      <c r="D872" s="45" t="s">
        <v>59</v>
      </c>
      <c r="E872" s="45"/>
      <c r="F872" s="174" t="s">
        <v>2492</v>
      </c>
      <c r="G872" s="45" t="s">
        <v>27</v>
      </c>
      <c r="H872" s="45" t="s">
        <v>2493</v>
      </c>
      <c r="I872" s="46" t="s">
        <v>1960</v>
      </c>
      <c r="J872" s="12"/>
      <c r="K872" s="103" t="s">
        <v>73</v>
      </c>
      <c r="L872" s="14"/>
      <c r="M872" s="71"/>
      <c r="N872" s="148"/>
      <c r="O872" s="148"/>
      <c r="P872" s="25"/>
      <c r="Q872" s="25"/>
      <c r="S872" s="13"/>
      <c r="T872" s="25" t="s">
        <v>23</v>
      </c>
    </row>
    <row r="873" spans="1:20" s="7" customFormat="1" ht="25.5" hidden="1" customHeight="1" x14ac:dyDescent="0.25">
      <c r="A873" s="44" t="s">
        <v>2490</v>
      </c>
      <c r="B873" s="40" t="s">
        <v>2491</v>
      </c>
      <c r="C873" s="40"/>
      <c r="D873" s="45" t="s">
        <v>59</v>
      </c>
      <c r="E873" s="45"/>
      <c r="F873" s="174" t="s">
        <v>2494</v>
      </c>
      <c r="G873" s="45" t="s">
        <v>27</v>
      </c>
      <c r="H873" s="45" t="s">
        <v>2495</v>
      </c>
      <c r="I873" s="46" t="s">
        <v>1960</v>
      </c>
      <c r="J873" s="12"/>
      <c r="K873" s="103"/>
      <c r="L873" s="14"/>
      <c r="M873" s="71"/>
      <c r="N873" s="148"/>
      <c r="O873" s="148"/>
      <c r="P873" s="25"/>
      <c r="Q873" s="25"/>
      <c r="T873" s="25" t="s">
        <v>23</v>
      </c>
    </row>
    <row r="874" spans="1:20" s="7" customFormat="1" ht="26.4" hidden="1" x14ac:dyDescent="0.25">
      <c r="A874" s="16" t="s">
        <v>2496</v>
      </c>
      <c r="B874" s="16" t="s">
        <v>2497</v>
      </c>
      <c r="C874" s="16"/>
      <c r="D874" s="17" t="s">
        <v>16</v>
      </c>
      <c r="E874" s="9"/>
      <c r="F874" s="12" t="s">
        <v>2498</v>
      </c>
      <c r="G874" s="17"/>
      <c r="H874" s="17"/>
      <c r="I874" s="12" t="s">
        <v>362</v>
      </c>
      <c r="J874" s="12"/>
      <c r="K874" s="12"/>
      <c r="M874" s="25"/>
      <c r="N874" s="148"/>
      <c r="O874" s="148"/>
      <c r="P874" s="25"/>
      <c r="Q874" s="25"/>
      <c r="T874" s="25" t="s">
        <v>23</v>
      </c>
    </row>
    <row r="875" spans="1:20" s="7" customFormat="1" ht="21.75" hidden="1" customHeight="1" x14ac:dyDescent="0.25">
      <c r="A875" s="16" t="s">
        <v>2499</v>
      </c>
      <c r="B875" s="16" t="s">
        <v>2500</v>
      </c>
      <c r="C875" s="16"/>
      <c r="D875" s="17" t="s">
        <v>43</v>
      </c>
      <c r="E875" s="9"/>
      <c r="F875" s="12" t="s">
        <v>303</v>
      </c>
      <c r="G875" s="17" t="s">
        <v>1582</v>
      </c>
      <c r="H875" s="17" t="s">
        <v>691</v>
      </c>
      <c r="I875" s="12" t="s">
        <v>29</v>
      </c>
      <c r="J875" s="12"/>
      <c r="K875" s="12"/>
      <c r="M875" s="25"/>
      <c r="N875" s="148"/>
      <c r="O875" s="148"/>
      <c r="P875" s="25"/>
      <c r="Q875" s="25"/>
      <c r="T875" s="25"/>
    </row>
    <row r="876" spans="1:20" s="7" customFormat="1" ht="25.5" hidden="1" customHeight="1" x14ac:dyDescent="0.25">
      <c r="A876" s="16" t="s">
        <v>2501</v>
      </c>
      <c r="B876" s="16" t="s">
        <v>2500</v>
      </c>
      <c r="C876" s="16"/>
      <c r="D876" s="17" t="s">
        <v>43</v>
      </c>
      <c r="E876" s="9"/>
      <c r="F876" s="12" t="s">
        <v>2498</v>
      </c>
      <c r="G876" s="17" t="s">
        <v>2502</v>
      </c>
      <c r="H876" s="17" t="s">
        <v>1335</v>
      </c>
      <c r="I876" s="12" t="s">
        <v>29</v>
      </c>
      <c r="J876" s="12"/>
      <c r="K876" s="12"/>
      <c r="L876" s="14"/>
      <c r="M876" s="71"/>
      <c r="N876" s="148"/>
      <c r="O876" s="148"/>
      <c r="P876" s="25"/>
      <c r="Q876" s="25"/>
      <c r="T876" s="25" t="s">
        <v>23</v>
      </c>
    </row>
    <row r="877" spans="1:20" s="7" customFormat="1" ht="26.4" hidden="1" x14ac:dyDescent="0.25">
      <c r="A877" s="16" t="s">
        <v>2503</v>
      </c>
      <c r="B877" s="16" t="s">
        <v>2504</v>
      </c>
      <c r="C877" s="16"/>
      <c r="D877" s="17" t="s">
        <v>190</v>
      </c>
      <c r="E877" s="9"/>
      <c r="F877" s="12" t="s">
        <v>503</v>
      </c>
      <c r="G877" s="17"/>
      <c r="H877" s="17"/>
      <c r="I877" s="12"/>
      <c r="J877" s="12"/>
      <c r="K877" s="12"/>
      <c r="M877" s="25"/>
      <c r="N877" s="148"/>
      <c r="O877" s="148"/>
      <c r="P877" s="25"/>
      <c r="Q877" s="25"/>
      <c r="S877" s="14"/>
      <c r="T877" s="25" t="s">
        <v>23</v>
      </c>
    </row>
    <row r="878" spans="1:20" s="7" customFormat="1" ht="26.4" hidden="1" x14ac:dyDescent="0.25">
      <c r="A878" s="11" t="s">
        <v>2505</v>
      </c>
      <c r="B878" s="12" t="s">
        <v>2506</v>
      </c>
      <c r="C878" s="12"/>
      <c r="D878" s="17" t="s">
        <v>190</v>
      </c>
      <c r="E878" s="9"/>
      <c r="F878" s="12" t="s">
        <v>2507</v>
      </c>
      <c r="G878" s="17"/>
      <c r="H878" s="17"/>
      <c r="I878" s="12" t="s">
        <v>479</v>
      </c>
      <c r="J878" s="12"/>
      <c r="K878" s="12"/>
      <c r="M878" s="25"/>
      <c r="N878" s="148"/>
      <c r="O878" s="148"/>
      <c r="P878" s="25"/>
      <c r="Q878" s="20"/>
      <c r="T878" s="25" t="s">
        <v>23</v>
      </c>
    </row>
    <row r="879" spans="1:20" s="7" customFormat="1" ht="26.4" hidden="1" x14ac:dyDescent="0.25">
      <c r="A879" s="11" t="s">
        <v>2508</v>
      </c>
      <c r="B879" s="12" t="s">
        <v>2506</v>
      </c>
      <c r="C879" s="12"/>
      <c r="D879" s="17" t="s">
        <v>190</v>
      </c>
      <c r="E879" s="9"/>
      <c r="F879" s="12" t="s">
        <v>2509</v>
      </c>
      <c r="G879" s="17"/>
      <c r="H879" s="17"/>
      <c r="I879" s="12"/>
      <c r="J879" s="12"/>
      <c r="K879" s="12"/>
      <c r="M879" s="25"/>
      <c r="N879" s="148"/>
      <c r="O879" s="148"/>
      <c r="P879" s="25"/>
      <c r="Q879" s="25"/>
      <c r="S879" s="14"/>
      <c r="T879" s="25" t="s">
        <v>23</v>
      </c>
    </row>
    <row r="880" spans="1:20" s="7" customFormat="1" ht="25.5" customHeight="1" x14ac:dyDescent="0.3">
      <c r="A880" s="69" t="s">
        <v>5126</v>
      </c>
      <c r="B880" s="69" t="s">
        <v>5127</v>
      </c>
      <c r="C880" s="11" t="s">
        <v>3</v>
      </c>
      <c r="D880" s="69" t="s">
        <v>59</v>
      </c>
      <c r="E880" s="9">
        <v>1</v>
      </c>
      <c r="F880" s="69" t="s">
        <v>5128</v>
      </c>
      <c r="G880" s="69" t="s">
        <v>4093</v>
      </c>
      <c r="H880" s="69" t="s">
        <v>3962</v>
      </c>
      <c r="I880" s="69" t="s">
        <v>5129</v>
      </c>
      <c r="J880" s="12"/>
      <c r="K880" s="103"/>
      <c r="L880" s="14"/>
      <c r="M880" s="71"/>
      <c r="N880" s="148"/>
      <c r="O880" s="148"/>
      <c r="P880" s="25"/>
      <c r="Q880" s="25"/>
      <c r="S880" s="14"/>
      <c r="T880" s="25" t="s">
        <v>23</v>
      </c>
    </row>
    <row r="881" spans="1:20" s="7" customFormat="1" ht="25.5" hidden="1" customHeight="1" x14ac:dyDescent="0.25">
      <c r="A881" s="7" t="s">
        <v>2510</v>
      </c>
      <c r="B881" s="11" t="s">
        <v>2511</v>
      </c>
      <c r="C881" s="11"/>
      <c r="D881" s="20" t="s">
        <v>59</v>
      </c>
      <c r="E881" s="29"/>
      <c r="F881" s="11" t="s">
        <v>2512</v>
      </c>
      <c r="G881" s="20" t="s">
        <v>70</v>
      </c>
      <c r="H881" s="25"/>
      <c r="I881" s="11"/>
      <c r="J881" s="11" t="s">
        <v>2513</v>
      </c>
      <c r="K881" s="50" t="s">
        <v>73</v>
      </c>
      <c r="M881" s="25"/>
      <c r="N881" s="148"/>
      <c r="O881" s="148"/>
      <c r="P881" s="25"/>
      <c r="Q881" s="20"/>
      <c r="S881" s="13"/>
      <c r="T881" s="25" t="s">
        <v>23</v>
      </c>
    </row>
    <row r="882" spans="1:20" s="7" customFormat="1" ht="26.4" hidden="1" x14ac:dyDescent="0.25">
      <c r="A882" s="7" t="s">
        <v>2514</v>
      </c>
      <c r="B882" s="12" t="s">
        <v>2511</v>
      </c>
      <c r="C882" s="12"/>
      <c r="D882" s="17" t="s">
        <v>59</v>
      </c>
      <c r="E882" s="9"/>
      <c r="F882" s="12"/>
      <c r="G882" s="17"/>
      <c r="H882" s="17" t="s">
        <v>2515</v>
      </c>
      <c r="I882" s="12" t="s">
        <v>2516</v>
      </c>
      <c r="J882" s="12" t="s">
        <v>2517</v>
      </c>
      <c r="K882" s="12"/>
      <c r="M882" s="25"/>
      <c r="N882" s="148"/>
      <c r="O882" s="148"/>
      <c r="P882" s="25"/>
      <c r="Q882" s="25"/>
      <c r="S882" s="14"/>
      <c r="T882" s="25" t="s">
        <v>23</v>
      </c>
    </row>
    <row r="883" spans="1:20" s="7" customFormat="1" ht="25.5" hidden="1" customHeight="1" x14ac:dyDescent="0.25">
      <c r="A883" s="7" t="s">
        <v>2518</v>
      </c>
      <c r="B883" s="11" t="s">
        <v>2519</v>
      </c>
      <c r="C883" s="11"/>
      <c r="D883" s="20" t="s">
        <v>59</v>
      </c>
      <c r="E883" s="9"/>
      <c r="F883" s="11" t="s">
        <v>2520</v>
      </c>
      <c r="G883" s="20" t="s">
        <v>205</v>
      </c>
      <c r="H883" s="20" t="s">
        <v>538</v>
      </c>
      <c r="I883" s="12" t="s">
        <v>2521</v>
      </c>
      <c r="J883" s="12" t="s">
        <v>2522</v>
      </c>
      <c r="K883" s="12"/>
      <c r="L883" s="14"/>
      <c r="M883" s="53"/>
      <c r="N883" s="148" t="s">
        <v>161</v>
      </c>
      <c r="O883" s="148"/>
      <c r="P883" s="25"/>
      <c r="Q883" s="95"/>
      <c r="S883" s="13"/>
      <c r="T883" s="25" t="s">
        <v>23</v>
      </c>
    </row>
    <row r="884" spans="1:20" s="7" customFormat="1" ht="25.5" hidden="1" customHeight="1" x14ac:dyDescent="0.25">
      <c r="A884" s="7" t="s">
        <v>2526</v>
      </c>
      <c r="B884" s="11" t="s">
        <v>2519</v>
      </c>
      <c r="C884" s="12"/>
      <c r="D884" s="17" t="s">
        <v>59</v>
      </c>
      <c r="E884" s="9"/>
      <c r="F884" s="12" t="s">
        <v>2527</v>
      </c>
      <c r="G884" s="17" t="s">
        <v>205</v>
      </c>
      <c r="H884" s="17" t="s">
        <v>538</v>
      </c>
      <c r="I884" s="12"/>
      <c r="J884" s="12" t="s">
        <v>2525</v>
      </c>
      <c r="K884" s="12"/>
      <c r="M884" s="25"/>
      <c r="N884" s="148"/>
      <c r="O884" s="148"/>
      <c r="P884" s="25"/>
      <c r="Q884" s="25"/>
      <c r="S884" s="13"/>
      <c r="T884" s="25" t="s">
        <v>23</v>
      </c>
    </row>
    <row r="885" spans="1:20" s="7" customFormat="1" ht="25.5" hidden="1" customHeight="1" x14ac:dyDescent="0.25">
      <c r="A885" s="7" t="s">
        <v>2523</v>
      </c>
      <c r="B885" s="11" t="s">
        <v>2519</v>
      </c>
      <c r="C885" s="11"/>
      <c r="D885" s="17" t="s">
        <v>59</v>
      </c>
      <c r="E885" s="9"/>
      <c r="F885" s="174" t="s">
        <v>2524</v>
      </c>
      <c r="G885" s="174" t="s">
        <v>27</v>
      </c>
      <c r="H885" s="174" t="s">
        <v>509</v>
      </c>
      <c r="I885" s="12"/>
      <c r="J885" s="12" t="s">
        <v>2525</v>
      </c>
      <c r="K885" s="103" t="s">
        <v>73</v>
      </c>
      <c r="M885" s="25"/>
      <c r="N885" s="148"/>
      <c r="O885" s="148"/>
      <c r="P885" s="25"/>
      <c r="Q885" s="25"/>
      <c r="S885" s="14"/>
      <c r="T885" s="25" t="s">
        <v>23</v>
      </c>
    </row>
    <row r="886" spans="1:20" s="7" customFormat="1" ht="25.5" hidden="1" customHeight="1" x14ac:dyDescent="0.25">
      <c r="A886" s="11" t="s">
        <v>2528</v>
      </c>
      <c r="B886" s="11" t="s">
        <v>2519</v>
      </c>
      <c r="C886" s="12"/>
      <c r="D886" s="17" t="s">
        <v>59</v>
      </c>
      <c r="E886" s="9"/>
      <c r="F886" s="12" t="s">
        <v>2529</v>
      </c>
      <c r="G886" s="17" t="s">
        <v>205</v>
      </c>
      <c r="H886" s="17" t="s">
        <v>1858</v>
      </c>
      <c r="I886" s="12" t="s">
        <v>2530</v>
      </c>
      <c r="J886" s="12" t="s">
        <v>2522</v>
      </c>
      <c r="K886" s="12"/>
      <c r="L886" s="14"/>
      <c r="M886" s="71"/>
      <c r="N886" s="148"/>
      <c r="O886" s="148"/>
      <c r="P886" s="25"/>
      <c r="Q886" s="25"/>
      <c r="S886" s="14"/>
      <c r="T886" s="25" t="s">
        <v>23</v>
      </c>
    </row>
    <row r="887" spans="1:20" s="7" customFormat="1" ht="26.4" hidden="1" x14ac:dyDescent="0.25">
      <c r="A887" s="7" t="s">
        <v>2531</v>
      </c>
      <c r="B887" s="11" t="s">
        <v>2519</v>
      </c>
      <c r="C887" s="12"/>
      <c r="D887" s="17" t="s">
        <v>59</v>
      </c>
      <c r="E887" s="9"/>
      <c r="F887" s="12" t="s">
        <v>2532</v>
      </c>
      <c r="G887" s="17"/>
      <c r="H887" s="17" t="s">
        <v>409</v>
      </c>
      <c r="I887" s="12"/>
      <c r="J887" s="12" t="s">
        <v>2525</v>
      </c>
      <c r="K887" s="12"/>
      <c r="M887" s="25"/>
      <c r="N887" s="148"/>
      <c r="O887" s="148"/>
      <c r="P887" s="25"/>
      <c r="Q887" s="25"/>
      <c r="S887" s="14"/>
      <c r="T887" s="25" t="s">
        <v>23</v>
      </c>
    </row>
    <row r="888" spans="1:20" s="7" customFormat="1" ht="25.5" customHeight="1" x14ac:dyDescent="0.25">
      <c r="A888" s="7" t="s">
        <v>2533</v>
      </c>
      <c r="B888" s="11" t="s">
        <v>2519</v>
      </c>
      <c r="C888" s="11"/>
      <c r="D888" s="20" t="s">
        <v>59</v>
      </c>
      <c r="E888" s="9">
        <v>17</v>
      </c>
      <c r="F888" s="11" t="s">
        <v>2534</v>
      </c>
      <c r="G888" s="20" t="s">
        <v>205</v>
      </c>
      <c r="H888" s="20" t="s">
        <v>538</v>
      </c>
      <c r="I888" s="12" t="s">
        <v>2521</v>
      </c>
      <c r="J888" s="12" t="s">
        <v>2525</v>
      </c>
      <c r="K888" s="103" t="s">
        <v>73</v>
      </c>
      <c r="L888" s="13"/>
      <c r="M888" s="53"/>
      <c r="N888" s="148"/>
      <c r="O888" s="148"/>
      <c r="P888" s="25"/>
      <c r="Q888" s="25"/>
      <c r="S888" s="14"/>
      <c r="T888" s="25" t="s">
        <v>23</v>
      </c>
    </row>
    <row r="889" spans="1:20" s="7" customFormat="1" ht="25.5" hidden="1" customHeight="1" x14ac:dyDescent="0.25">
      <c r="A889" s="11" t="s">
        <v>2535</v>
      </c>
      <c r="B889" s="11" t="s">
        <v>2519</v>
      </c>
      <c r="C889" s="12"/>
      <c r="D889" s="17" t="s">
        <v>59</v>
      </c>
      <c r="E889" s="9"/>
      <c r="F889" s="12" t="s">
        <v>2536</v>
      </c>
      <c r="G889" s="17" t="s">
        <v>205</v>
      </c>
      <c r="H889" s="17" t="s">
        <v>1858</v>
      </c>
      <c r="I889" s="12" t="s">
        <v>2537</v>
      </c>
      <c r="J889" s="12" t="s">
        <v>2538</v>
      </c>
      <c r="K889" s="12"/>
      <c r="M889" s="25"/>
      <c r="N889" s="148"/>
      <c r="O889" s="148"/>
      <c r="P889" s="25"/>
      <c r="Q889" s="25"/>
      <c r="S889" s="14"/>
      <c r="T889" s="25" t="s">
        <v>23</v>
      </c>
    </row>
    <row r="890" spans="1:20" s="7" customFormat="1" ht="25.5" hidden="1" customHeight="1" x14ac:dyDescent="0.25">
      <c r="A890" s="11" t="s">
        <v>2539</v>
      </c>
      <c r="B890" s="12" t="s">
        <v>2511</v>
      </c>
      <c r="C890" s="12"/>
      <c r="D890" s="17" t="s">
        <v>59</v>
      </c>
      <c r="E890" s="9"/>
      <c r="F890" s="12" t="s">
        <v>2540</v>
      </c>
      <c r="G890" s="17" t="s">
        <v>1049</v>
      </c>
      <c r="H890" s="17" t="s">
        <v>2541</v>
      </c>
      <c r="I890" s="12"/>
      <c r="J890" s="12" t="s">
        <v>2542</v>
      </c>
      <c r="K890" s="12"/>
      <c r="M890" s="25"/>
      <c r="N890" s="148"/>
      <c r="O890" s="148"/>
      <c r="P890" s="25"/>
      <c r="Q890" s="25"/>
      <c r="S890" s="14"/>
      <c r="T890" s="25" t="s">
        <v>23</v>
      </c>
    </row>
    <row r="891" spans="1:20" s="7" customFormat="1" ht="25.5" hidden="1" customHeight="1" x14ac:dyDescent="0.25">
      <c r="A891" s="11" t="s">
        <v>2543</v>
      </c>
      <c r="B891" s="12" t="s">
        <v>2544</v>
      </c>
      <c r="C891" s="12"/>
      <c r="D891" s="17" t="s">
        <v>59</v>
      </c>
      <c r="E891" s="9"/>
      <c r="F891" s="12" t="s">
        <v>296</v>
      </c>
      <c r="G891" s="17" t="s">
        <v>139</v>
      </c>
      <c r="H891" s="17" t="s">
        <v>710</v>
      </c>
      <c r="I891" s="12"/>
      <c r="J891" s="12" t="s">
        <v>2545</v>
      </c>
      <c r="K891" s="103" t="s">
        <v>73</v>
      </c>
      <c r="L891" s="14"/>
      <c r="M891" s="71"/>
      <c r="N891" s="148" t="s">
        <v>161</v>
      </c>
      <c r="O891" s="148"/>
      <c r="P891" s="25"/>
      <c r="Q891" s="25"/>
      <c r="S891" s="14"/>
      <c r="T891" s="25" t="s">
        <v>23</v>
      </c>
    </row>
    <row r="892" spans="1:20" s="7" customFormat="1" ht="25.5" hidden="1" customHeight="1" x14ac:dyDescent="0.25">
      <c r="A892" s="174" t="s">
        <v>2546</v>
      </c>
      <c r="B892" s="12"/>
      <c r="C892" s="12"/>
      <c r="D892" s="17" t="s">
        <v>59</v>
      </c>
      <c r="E892" s="9"/>
      <c r="F892" s="174" t="s">
        <v>2547</v>
      </c>
      <c r="G892" s="174" t="s">
        <v>27</v>
      </c>
      <c r="H892" s="174" t="s">
        <v>1560</v>
      </c>
      <c r="I892" s="174" t="s">
        <v>2548</v>
      </c>
      <c r="J892" s="12"/>
      <c r="K892" s="103"/>
      <c r="L892" s="14"/>
      <c r="M892" s="71"/>
      <c r="N892" s="148"/>
      <c r="O892" s="148"/>
      <c r="P892" s="25"/>
      <c r="Q892" s="25"/>
      <c r="S892" s="14"/>
      <c r="T892" s="25" t="s">
        <v>23</v>
      </c>
    </row>
    <row r="893" spans="1:20" s="7" customFormat="1" ht="33.9" customHeight="1" x14ac:dyDescent="0.25">
      <c r="A893" s="11" t="s">
        <v>2549</v>
      </c>
      <c r="B893" s="12" t="s">
        <v>2550</v>
      </c>
      <c r="C893" s="12"/>
      <c r="D893" s="17" t="s">
        <v>43</v>
      </c>
      <c r="E893" s="9">
        <v>4</v>
      </c>
      <c r="F893" s="12" t="s">
        <v>2403</v>
      </c>
      <c r="G893" s="17" t="s">
        <v>139</v>
      </c>
      <c r="H893" s="17" t="s">
        <v>2551</v>
      </c>
      <c r="I893" s="12" t="s">
        <v>2552</v>
      </c>
      <c r="J893" s="12" t="s">
        <v>2553</v>
      </c>
      <c r="K893" s="12"/>
      <c r="M893" s="25"/>
      <c r="N893" s="239" t="s">
        <v>22</v>
      </c>
      <c r="O893" s="239"/>
      <c r="P893" s="25"/>
      <c r="Q893" s="25"/>
      <c r="S893" s="14"/>
      <c r="T893" s="25"/>
    </row>
    <row r="894" spans="1:20" s="7" customFormat="1" ht="33" customHeight="1" x14ac:dyDescent="0.25">
      <c r="A894" s="111" t="s">
        <v>2549</v>
      </c>
      <c r="B894" s="12" t="s">
        <v>2550</v>
      </c>
      <c r="C894" s="12"/>
      <c r="D894" s="17" t="s">
        <v>43</v>
      </c>
      <c r="E894" s="9">
        <v>8</v>
      </c>
      <c r="F894" s="12" t="s">
        <v>2558</v>
      </c>
      <c r="G894" s="17" t="s">
        <v>139</v>
      </c>
      <c r="H894" s="17" t="s">
        <v>2551</v>
      </c>
      <c r="I894" s="12" t="s">
        <v>2559</v>
      </c>
      <c r="J894" s="12"/>
      <c r="K894" s="103" t="s">
        <v>73</v>
      </c>
      <c r="L894" s="14"/>
      <c r="M894" s="71"/>
      <c r="N894" s="148"/>
      <c r="O894" s="148"/>
      <c r="P894" s="25"/>
      <c r="Q894" s="25"/>
      <c r="S894" s="14"/>
      <c r="T894" s="25"/>
    </row>
    <row r="895" spans="1:20" s="7" customFormat="1" ht="25.5" hidden="1" customHeight="1" x14ac:dyDescent="0.25">
      <c r="A895" s="11" t="s">
        <v>2549</v>
      </c>
      <c r="B895" s="11" t="s">
        <v>2550</v>
      </c>
      <c r="C895" s="11"/>
      <c r="D895" s="20" t="s">
        <v>43</v>
      </c>
      <c r="E895" s="9"/>
      <c r="F895" s="11" t="s">
        <v>2560</v>
      </c>
      <c r="G895" s="20"/>
      <c r="H895" s="17" t="s">
        <v>2551</v>
      </c>
      <c r="I895" s="12"/>
      <c r="J895" s="12"/>
      <c r="K895" s="103" t="s">
        <v>73</v>
      </c>
      <c r="L895" s="14"/>
      <c r="M895" s="53"/>
      <c r="N895" s="148"/>
      <c r="O895" s="148"/>
      <c r="P895" s="25"/>
      <c r="Q895" s="25"/>
      <c r="S895" s="14"/>
      <c r="T895" s="25" t="s">
        <v>23</v>
      </c>
    </row>
    <row r="896" spans="1:20" s="7" customFormat="1" ht="25.5" hidden="1" customHeight="1" x14ac:dyDescent="0.25">
      <c r="A896" s="11" t="s">
        <v>2549</v>
      </c>
      <c r="B896" s="12" t="s">
        <v>2550</v>
      </c>
      <c r="C896" s="12"/>
      <c r="D896" s="17" t="s">
        <v>43</v>
      </c>
      <c r="E896" s="9"/>
      <c r="F896" s="12" t="s">
        <v>2561</v>
      </c>
      <c r="G896" s="17" t="s">
        <v>139</v>
      </c>
      <c r="H896" s="17" t="s">
        <v>2551</v>
      </c>
      <c r="I896" s="12" t="s">
        <v>2552</v>
      </c>
      <c r="J896" s="12" t="s">
        <v>2553</v>
      </c>
      <c r="K896" s="12"/>
      <c r="M896" s="25"/>
      <c r="N896" s="148"/>
      <c r="O896" s="148"/>
      <c r="P896" s="25"/>
      <c r="Q896" s="25"/>
      <c r="S896" s="14"/>
      <c r="T896" s="25" t="s">
        <v>23</v>
      </c>
    </row>
    <row r="897" spans="1:20" s="7" customFormat="1" ht="25.5" customHeight="1" x14ac:dyDescent="0.25">
      <c r="A897" s="11" t="s">
        <v>2549</v>
      </c>
      <c r="B897" s="12" t="s">
        <v>2550</v>
      </c>
      <c r="C897" s="12"/>
      <c r="D897" s="17" t="s">
        <v>43</v>
      </c>
      <c r="E897" s="9">
        <f>2+6</f>
        <v>8</v>
      </c>
      <c r="F897" s="12" t="s">
        <v>4569</v>
      </c>
      <c r="G897" s="17" t="s">
        <v>205</v>
      </c>
      <c r="H897" s="17" t="s">
        <v>2551</v>
      </c>
      <c r="I897" s="12"/>
      <c r="J897" s="12"/>
      <c r="K897" s="12"/>
      <c r="M897" s="25"/>
      <c r="N897" s="255"/>
      <c r="O897" s="255"/>
      <c r="P897" s="25"/>
      <c r="Q897" s="25"/>
      <c r="S897" s="14"/>
      <c r="T897" s="25"/>
    </row>
    <row r="898" spans="1:20" s="7" customFormat="1" ht="25.5" hidden="1" customHeight="1" x14ac:dyDescent="0.25">
      <c r="A898" s="11" t="s">
        <v>2549</v>
      </c>
      <c r="B898" s="11" t="s">
        <v>2550</v>
      </c>
      <c r="C898" s="11"/>
      <c r="D898" s="20" t="s">
        <v>43</v>
      </c>
      <c r="E898" s="9"/>
      <c r="F898" s="134" t="s">
        <v>2562</v>
      </c>
      <c r="G898" s="20" t="s">
        <v>112</v>
      </c>
      <c r="H898" s="20" t="s">
        <v>1534</v>
      </c>
      <c r="I898" s="12" t="s">
        <v>29</v>
      </c>
      <c r="J898" s="12"/>
      <c r="K898" s="12"/>
      <c r="L898" s="13"/>
      <c r="M898" s="67"/>
      <c r="N898" s="148"/>
      <c r="O898" s="148"/>
      <c r="P898" s="25"/>
      <c r="Q898" s="25"/>
      <c r="T898" s="25" t="s">
        <v>23</v>
      </c>
    </row>
    <row r="899" spans="1:20" s="11" customFormat="1" ht="25.5" hidden="1" customHeight="1" x14ac:dyDescent="0.25">
      <c r="A899" s="11" t="s">
        <v>2549</v>
      </c>
      <c r="B899" s="11" t="s">
        <v>2550</v>
      </c>
      <c r="D899" s="20" t="s">
        <v>43</v>
      </c>
      <c r="E899" s="9"/>
      <c r="F899" s="11" t="s">
        <v>2563</v>
      </c>
      <c r="G899" s="20" t="s">
        <v>112</v>
      </c>
      <c r="H899" s="20" t="s">
        <v>45</v>
      </c>
      <c r="I899" s="12"/>
      <c r="J899" s="12"/>
      <c r="K899" s="12"/>
      <c r="L899" s="13"/>
      <c r="M899" s="67"/>
      <c r="N899" s="148"/>
      <c r="O899" s="148"/>
      <c r="P899" s="25"/>
      <c r="Q899" s="25"/>
      <c r="S899" s="7"/>
      <c r="T899" s="25" t="s">
        <v>23</v>
      </c>
    </row>
    <row r="900" spans="1:20" s="7" customFormat="1" ht="25.5" hidden="1" customHeight="1" x14ac:dyDescent="0.25">
      <c r="A900" s="11" t="s">
        <v>2549</v>
      </c>
      <c r="B900" s="11" t="s">
        <v>2550</v>
      </c>
      <c r="C900" s="11"/>
      <c r="D900" s="20" t="s">
        <v>43</v>
      </c>
      <c r="E900" s="9"/>
      <c r="F900" s="11" t="s">
        <v>2564</v>
      </c>
      <c r="G900" s="20" t="s">
        <v>112</v>
      </c>
      <c r="H900" s="20" t="s">
        <v>193</v>
      </c>
      <c r="I900" s="12" t="s">
        <v>2565</v>
      </c>
      <c r="J900" s="12"/>
      <c r="K900" s="12"/>
      <c r="L900" s="14"/>
      <c r="M900" s="71"/>
      <c r="N900" s="148"/>
      <c r="O900" s="148"/>
      <c r="P900" s="25"/>
      <c r="Q900" s="25"/>
      <c r="S900" s="13"/>
      <c r="T900" s="25" t="s">
        <v>23</v>
      </c>
    </row>
    <row r="901" spans="1:20" s="7" customFormat="1" ht="25.5" hidden="1" customHeight="1" x14ac:dyDescent="0.25">
      <c r="A901" s="111" t="s">
        <v>2549</v>
      </c>
      <c r="B901" s="12" t="s">
        <v>2550</v>
      </c>
      <c r="C901" s="12"/>
      <c r="D901" s="17" t="s">
        <v>43</v>
      </c>
      <c r="E901" s="9"/>
      <c r="F901" s="12" t="s">
        <v>2566</v>
      </c>
      <c r="G901" s="17" t="s">
        <v>139</v>
      </c>
      <c r="H901" s="17" t="s">
        <v>2551</v>
      </c>
      <c r="I901" s="12" t="s">
        <v>2567</v>
      </c>
      <c r="J901" s="12"/>
      <c r="K901" s="12"/>
      <c r="L901" s="50"/>
      <c r="M901" s="140"/>
      <c r="N901" s="148"/>
      <c r="O901" s="148"/>
      <c r="P901" s="25"/>
      <c r="Q901" s="25"/>
      <c r="S901" s="13"/>
      <c r="T901" s="25"/>
    </row>
    <row r="902" spans="1:20" s="7" customFormat="1" ht="25.5" hidden="1" customHeight="1" x14ac:dyDescent="0.25">
      <c r="A902" s="11" t="s">
        <v>2549</v>
      </c>
      <c r="B902" s="12" t="s">
        <v>2550</v>
      </c>
      <c r="C902" s="12"/>
      <c r="D902" s="17" t="s">
        <v>43</v>
      </c>
      <c r="E902" s="9"/>
      <c r="F902" s="12" t="s">
        <v>2568</v>
      </c>
      <c r="G902" s="17" t="s">
        <v>139</v>
      </c>
      <c r="H902" s="17" t="s">
        <v>2551</v>
      </c>
      <c r="I902" s="12" t="s">
        <v>2567</v>
      </c>
      <c r="J902" s="12"/>
      <c r="K902" s="12"/>
      <c r="M902" s="25"/>
      <c r="N902" s="148"/>
      <c r="O902" s="148"/>
      <c r="P902" s="25"/>
      <c r="Q902" s="25"/>
      <c r="T902" s="25" t="s">
        <v>23</v>
      </c>
    </row>
    <row r="903" spans="1:20" s="7" customFormat="1" ht="25.5" hidden="1" customHeight="1" x14ac:dyDescent="0.25">
      <c r="A903" s="11" t="s">
        <v>2549</v>
      </c>
      <c r="B903" s="12" t="s">
        <v>2550</v>
      </c>
      <c r="C903" s="12"/>
      <c r="D903" s="17" t="s">
        <v>43</v>
      </c>
      <c r="E903" s="9"/>
      <c r="F903" s="12" t="s">
        <v>2569</v>
      </c>
      <c r="G903" s="17" t="s">
        <v>112</v>
      </c>
      <c r="H903" s="17" t="s">
        <v>2551</v>
      </c>
      <c r="I903" s="12" t="s">
        <v>2567</v>
      </c>
      <c r="J903" s="12"/>
      <c r="K903" s="103" t="s">
        <v>73</v>
      </c>
      <c r="M903" s="25"/>
      <c r="N903" s="148"/>
      <c r="O903" s="148"/>
      <c r="P903" s="25"/>
      <c r="Q903" s="25"/>
      <c r="T903" s="25" t="s">
        <v>23</v>
      </c>
    </row>
    <row r="904" spans="1:20" s="7" customFormat="1" ht="25.5" hidden="1" customHeight="1" x14ac:dyDescent="0.25">
      <c r="A904" s="11" t="s">
        <v>2549</v>
      </c>
      <c r="B904" s="11" t="s">
        <v>2550</v>
      </c>
      <c r="C904" s="11"/>
      <c r="D904" s="20" t="s">
        <v>43</v>
      </c>
      <c r="E904" s="9"/>
      <c r="F904" s="11" t="s">
        <v>2570</v>
      </c>
      <c r="G904" s="20" t="s">
        <v>112</v>
      </c>
      <c r="H904" s="20" t="s">
        <v>159</v>
      </c>
      <c r="I904" s="12" t="s">
        <v>2567</v>
      </c>
      <c r="J904" s="12"/>
      <c r="K904" s="12"/>
      <c r="L904" s="13"/>
      <c r="M904" s="67"/>
      <c r="N904" s="148"/>
      <c r="O904" s="148"/>
      <c r="P904" s="25"/>
      <c r="Q904" s="25"/>
      <c r="S904" s="14"/>
      <c r="T904" s="25" t="s">
        <v>23</v>
      </c>
    </row>
    <row r="905" spans="1:20" s="7" customFormat="1" ht="25.5" hidden="1" customHeight="1" x14ac:dyDescent="0.25">
      <c r="A905" s="11" t="s">
        <v>2549</v>
      </c>
      <c r="B905" s="12" t="s">
        <v>2550</v>
      </c>
      <c r="C905" s="11"/>
      <c r="D905" s="20" t="s">
        <v>16</v>
      </c>
      <c r="E905" s="9"/>
      <c r="F905" s="11" t="s">
        <v>2571</v>
      </c>
      <c r="G905" s="20" t="s">
        <v>112</v>
      </c>
      <c r="H905" s="20" t="s">
        <v>247</v>
      </c>
      <c r="I905" s="12"/>
      <c r="J905" s="12"/>
      <c r="K905" s="12"/>
      <c r="L905" s="14"/>
      <c r="M905" s="71"/>
      <c r="N905" s="148"/>
      <c r="O905" s="148"/>
      <c r="P905" s="25"/>
      <c r="Q905" s="25"/>
      <c r="S905" s="14"/>
      <c r="T905" s="25" t="s">
        <v>23</v>
      </c>
    </row>
    <row r="906" spans="1:20" s="7" customFormat="1" ht="25.5" hidden="1" customHeight="1" x14ac:dyDescent="0.25">
      <c r="A906" s="11" t="s">
        <v>2549</v>
      </c>
      <c r="B906" s="11" t="s">
        <v>2550</v>
      </c>
      <c r="C906" s="11"/>
      <c r="D906" s="20" t="s">
        <v>16</v>
      </c>
      <c r="E906" s="9"/>
      <c r="F906" s="11" t="s">
        <v>2572</v>
      </c>
      <c r="G906" s="20" t="s">
        <v>139</v>
      </c>
      <c r="H906" s="20" t="s">
        <v>710</v>
      </c>
      <c r="I906" s="12" t="s">
        <v>2573</v>
      </c>
      <c r="J906" s="12"/>
      <c r="K906" s="103" t="s">
        <v>73</v>
      </c>
      <c r="L906" s="13"/>
      <c r="M906" s="53"/>
      <c r="N906" s="148"/>
      <c r="O906" s="148"/>
      <c r="P906" s="25"/>
      <c r="Q906" s="25"/>
      <c r="S906" s="14"/>
      <c r="T906" s="25" t="s">
        <v>23</v>
      </c>
    </row>
    <row r="907" spans="1:20" s="7" customFormat="1" ht="25.5" hidden="1" customHeight="1" x14ac:dyDescent="0.25">
      <c r="A907" s="11" t="s">
        <v>2549</v>
      </c>
      <c r="B907" s="12" t="s">
        <v>2550</v>
      </c>
      <c r="C907" s="12"/>
      <c r="D907" s="17" t="s">
        <v>16</v>
      </c>
      <c r="E907" s="9"/>
      <c r="F907" s="12" t="s">
        <v>2574</v>
      </c>
      <c r="G907" s="17" t="s">
        <v>70</v>
      </c>
      <c r="H907" s="25"/>
      <c r="I907" s="12" t="s">
        <v>2575</v>
      </c>
      <c r="J907" s="12"/>
      <c r="K907" s="12"/>
      <c r="M907" s="25"/>
      <c r="N907" s="148"/>
      <c r="O907" s="148"/>
      <c r="P907" s="25"/>
      <c r="Q907" s="25"/>
      <c r="T907" s="25" t="s">
        <v>23</v>
      </c>
    </row>
    <row r="908" spans="1:20" s="7" customFormat="1" ht="25.5" hidden="1" customHeight="1" x14ac:dyDescent="0.25">
      <c r="A908" s="191" t="s">
        <v>2549</v>
      </c>
      <c r="B908" s="12" t="s">
        <v>2550</v>
      </c>
      <c r="C908" s="12"/>
      <c r="D908" s="17" t="s">
        <v>59</v>
      </c>
      <c r="E908" s="9"/>
      <c r="F908" s="12" t="s">
        <v>2576</v>
      </c>
      <c r="G908" s="17" t="s">
        <v>112</v>
      </c>
      <c r="H908" s="17"/>
      <c r="I908" s="12"/>
      <c r="J908" s="12"/>
      <c r="K908" s="103" t="s">
        <v>73</v>
      </c>
      <c r="L908" s="14"/>
      <c r="M908" s="71"/>
      <c r="N908" s="148"/>
      <c r="O908" s="148"/>
      <c r="P908" s="25"/>
      <c r="Q908" s="25"/>
      <c r="T908" s="25" t="s">
        <v>23</v>
      </c>
    </row>
    <row r="909" spans="1:20" s="7" customFormat="1" ht="33.75" customHeight="1" x14ac:dyDescent="0.25">
      <c r="A909" s="11" t="s">
        <v>2549</v>
      </c>
      <c r="B909" s="12" t="s">
        <v>2550</v>
      </c>
      <c r="C909" s="12"/>
      <c r="D909" s="17" t="s">
        <v>43</v>
      </c>
      <c r="E909" s="9">
        <v>10</v>
      </c>
      <c r="F909" s="12" t="s">
        <v>296</v>
      </c>
      <c r="G909" s="17" t="s">
        <v>205</v>
      </c>
      <c r="H909" s="17" t="s">
        <v>2551</v>
      </c>
      <c r="I909" s="12"/>
      <c r="J909" s="12"/>
      <c r="K909" s="12"/>
      <c r="M909" s="25"/>
      <c r="N909" s="148"/>
      <c r="O909" s="148"/>
      <c r="P909" s="25"/>
      <c r="Q909" s="25"/>
      <c r="S909" s="14"/>
      <c r="T909" s="25" t="s">
        <v>23</v>
      </c>
    </row>
    <row r="910" spans="1:20" s="7" customFormat="1" ht="33.75" customHeight="1" x14ac:dyDescent="0.25">
      <c r="A910" s="11" t="s">
        <v>5243</v>
      </c>
      <c r="B910" s="12" t="s">
        <v>2550</v>
      </c>
      <c r="C910" s="12" t="s">
        <v>3</v>
      </c>
      <c r="D910" s="17" t="s">
        <v>43</v>
      </c>
      <c r="E910" s="9">
        <v>4</v>
      </c>
      <c r="F910" s="12" t="s">
        <v>5244</v>
      </c>
      <c r="G910" s="17" t="s">
        <v>139</v>
      </c>
      <c r="H910" s="17"/>
      <c r="I910" s="12"/>
      <c r="J910" s="12"/>
      <c r="K910" s="12"/>
      <c r="M910" s="25"/>
      <c r="N910" s="258"/>
      <c r="O910" s="258"/>
      <c r="P910" s="25"/>
      <c r="Q910" s="25"/>
      <c r="S910" s="14"/>
      <c r="T910" s="25"/>
    </row>
    <row r="911" spans="1:20" s="7" customFormat="1" ht="25.5" hidden="1" customHeight="1" x14ac:dyDescent="0.25">
      <c r="A911" s="11" t="s">
        <v>2577</v>
      </c>
      <c r="B911" s="12" t="s">
        <v>2550</v>
      </c>
      <c r="C911" s="12"/>
      <c r="D911" s="17" t="s">
        <v>43</v>
      </c>
      <c r="E911" s="9"/>
      <c r="F911" s="12" t="s">
        <v>2578</v>
      </c>
      <c r="G911" s="17" t="s">
        <v>2579</v>
      </c>
      <c r="H911" s="17" t="s">
        <v>2551</v>
      </c>
      <c r="I911" s="12" t="s">
        <v>2580</v>
      </c>
      <c r="J911" s="12"/>
      <c r="K911" s="103" t="s">
        <v>73</v>
      </c>
      <c r="L911" s="50"/>
      <c r="M911" s="140"/>
      <c r="N911" s="148"/>
      <c r="O911" s="148"/>
      <c r="P911" s="25"/>
      <c r="Q911" s="25"/>
      <c r="T911" s="25" t="s">
        <v>23</v>
      </c>
    </row>
    <row r="912" spans="1:20" s="7" customFormat="1" ht="33" customHeight="1" x14ac:dyDescent="0.25">
      <c r="A912" s="11" t="s">
        <v>2581</v>
      </c>
      <c r="B912" s="12" t="s">
        <v>2550</v>
      </c>
      <c r="C912" s="12"/>
      <c r="D912" s="17" t="s">
        <v>43</v>
      </c>
      <c r="E912" s="9">
        <v>5</v>
      </c>
      <c r="F912" s="12" t="s">
        <v>2582</v>
      </c>
      <c r="G912" s="174" t="s">
        <v>465</v>
      </c>
      <c r="H912" s="174" t="s">
        <v>66</v>
      </c>
      <c r="I912" s="12"/>
      <c r="J912" s="12"/>
      <c r="K912" s="103"/>
      <c r="L912" s="14"/>
      <c r="M912" s="71"/>
      <c r="N912" s="148"/>
      <c r="O912" s="148"/>
      <c r="P912" s="25"/>
      <c r="Q912" s="25"/>
      <c r="T912" s="25" t="s">
        <v>23</v>
      </c>
    </row>
    <row r="913" spans="1:20" s="7" customFormat="1" ht="25.5" hidden="1" customHeight="1" x14ac:dyDescent="0.25">
      <c r="A913" s="11" t="s">
        <v>2583</v>
      </c>
      <c r="B913" s="11" t="s">
        <v>2550</v>
      </c>
      <c r="C913" s="11"/>
      <c r="D913" s="20" t="s">
        <v>43</v>
      </c>
      <c r="E913" s="9"/>
      <c r="F913" s="11" t="s">
        <v>80</v>
      </c>
      <c r="G913" s="20" t="s">
        <v>112</v>
      </c>
      <c r="H913" s="20" t="s">
        <v>1588</v>
      </c>
      <c r="I913" s="12" t="s">
        <v>2552</v>
      </c>
      <c r="J913" s="12" t="s">
        <v>2553</v>
      </c>
      <c r="K913" s="103" t="s">
        <v>73</v>
      </c>
      <c r="L913" s="13"/>
      <c r="M913" s="67"/>
      <c r="N913" s="148"/>
      <c r="O913" s="148"/>
      <c r="P913" s="25"/>
      <c r="Q913" s="25"/>
      <c r="T913" s="25" t="s">
        <v>23</v>
      </c>
    </row>
    <row r="914" spans="1:20" s="7" customFormat="1" ht="25.5" hidden="1" customHeight="1" x14ac:dyDescent="0.25">
      <c r="A914" s="11" t="s">
        <v>2584</v>
      </c>
      <c r="B914" s="11" t="s">
        <v>2550</v>
      </c>
      <c r="C914" s="11"/>
      <c r="D914" s="20" t="s">
        <v>16</v>
      </c>
      <c r="E914" s="9"/>
      <c r="F914" s="11" t="s">
        <v>303</v>
      </c>
      <c r="G914" s="20" t="s">
        <v>112</v>
      </c>
      <c r="H914" s="20"/>
      <c r="I914" s="12" t="s">
        <v>2565</v>
      </c>
      <c r="J914" s="12"/>
      <c r="K914" s="103" t="s">
        <v>73</v>
      </c>
      <c r="L914" s="13"/>
      <c r="M914" s="53"/>
      <c r="N914" s="148" t="s">
        <v>161</v>
      </c>
      <c r="O914" s="148"/>
      <c r="P914" s="25"/>
      <c r="Q914" s="25"/>
      <c r="T914" s="25"/>
    </row>
    <row r="915" spans="1:20" s="7" customFormat="1" ht="60" customHeight="1" x14ac:dyDescent="0.25">
      <c r="A915" s="11" t="s">
        <v>2585</v>
      </c>
      <c r="B915" s="11" t="s">
        <v>2550</v>
      </c>
      <c r="D915" s="20" t="s">
        <v>43</v>
      </c>
      <c r="E915" s="20">
        <v>6</v>
      </c>
      <c r="F915" s="10" t="s">
        <v>2586</v>
      </c>
      <c r="G915" s="11" t="s">
        <v>2587</v>
      </c>
      <c r="H915" s="20" t="s">
        <v>997</v>
      </c>
      <c r="I915" s="20"/>
      <c r="J915" s="12" t="s">
        <v>2588</v>
      </c>
      <c r="K915" s="103"/>
      <c r="L915" s="13"/>
      <c r="M915" s="53"/>
      <c r="N915" s="148"/>
      <c r="O915" s="148"/>
      <c r="P915" s="25"/>
      <c r="Q915" s="25"/>
      <c r="T915" s="25" t="s">
        <v>23</v>
      </c>
    </row>
    <row r="916" spans="1:20" s="7" customFormat="1" ht="25.5" customHeight="1" x14ac:dyDescent="0.25">
      <c r="A916" s="11" t="s">
        <v>2589</v>
      </c>
      <c r="B916" s="11" t="s">
        <v>2550</v>
      </c>
      <c r="C916" s="11"/>
      <c r="D916" s="20" t="s">
        <v>43</v>
      </c>
      <c r="E916" s="9">
        <v>4</v>
      </c>
      <c r="F916" s="11" t="s">
        <v>2590</v>
      </c>
      <c r="G916" s="20" t="s">
        <v>205</v>
      </c>
      <c r="H916" s="20" t="s">
        <v>518</v>
      </c>
      <c r="I916" s="12"/>
      <c r="J916" s="12"/>
      <c r="K916" s="12"/>
      <c r="L916" s="13"/>
      <c r="M916" s="67"/>
      <c r="N916" s="148"/>
      <c r="O916" s="148"/>
      <c r="P916" s="25"/>
      <c r="Q916" s="25"/>
      <c r="T916" s="25" t="s">
        <v>23</v>
      </c>
    </row>
    <row r="917" spans="1:20" s="7" customFormat="1" ht="45.75" hidden="1" customHeight="1" x14ac:dyDescent="0.25">
      <c r="A917" s="11" t="s">
        <v>2591</v>
      </c>
      <c r="B917" s="12" t="s">
        <v>2592</v>
      </c>
      <c r="C917" s="12"/>
      <c r="D917" s="17" t="s">
        <v>16</v>
      </c>
      <c r="E917" s="9"/>
      <c r="F917" s="12" t="s">
        <v>2593</v>
      </c>
      <c r="G917" s="17" t="s">
        <v>112</v>
      </c>
      <c r="H917" s="17" t="s">
        <v>2594</v>
      </c>
      <c r="I917" s="12"/>
      <c r="J917" s="12"/>
      <c r="K917" s="103" t="s">
        <v>73</v>
      </c>
      <c r="L917" s="14"/>
      <c r="M917" s="53"/>
      <c r="N917" s="148"/>
      <c r="O917" s="148"/>
      <c r="P917" s="25"/>
      <c r="Q917" s="25"/>
      <c r="T917" s="25"/>
    </row>
    <row r="918" spans="1:20" s="7" customFormat="1" ht="36" hidden="1" customHeight="1" x14ac:dyDescent="0.25">
      <c r="A918" s="174" t="s">
        <v>2554</v>
      </c>
      <c r="B918" s="174" t="s">
        <v>2550</v>
      </c>
      <c r="C918" s="11" t="s">
        <v>3</v>
      </c>
      <c r="D918" s="20" t="s">
        <v>43</v>
      </c>
      <c r="E918" s="9"/>
      <c r="F918" s="174" t="s">
        <v>2555</v>
      </c>
      <c r="G918" s="174" t="s">
        <v>139</v>
      </c>
      <c r="H918" s="174" t="s">
        <v>2556</v>
      </c>
      <c r="I918" s="174" t="s">
        <v>2557</v>
      </c>
      <c r="J918" s="12"/>
      <c r="K918" s="12"/>
      <c r="L918" s="14"/>
      <c r="M918" s="71"/>
      <c r="N918" s="148"/>
      <c r="O918" s="148"/>
      <c r="P918" s="25"/>
      <c r="Q918" s="25"/>
      <c r="T918" s="25" t="s">
        <v>23</v>
      </c>
    </row>
    <row r="919" spans="1:20" s="7" customFormat="1" ht="25.5" hidden="1" customHeight="1" x14ac:dyDescent="0.25">
      <c r="A919" s="11" t="s">
        <v>2595</v>
      </c>
      <c r="B919" s="12" t="s">
        <v>2550</v>
      </c>
      <c r="C919" s="12"/>
      <c r="D919" s="17" t="s">
        <v>43</v>
      </c>
      <c r="E919" s="9"/>
      <c r="F919" s="12" t="s">
        <v>2596</v>
      </c>
      <c r="G919" s="17"/>
      <c r="H919" s="17"/>
      <c r="I919" s="12"/>
      <c r="J919" s="12"/>
      <c r="K919" s="12"/>
      <c r="M919" s="25"/>
      <c r="N919" s="148"/>
      <c r="O919" s="148"/>
      <c r="P919" s="25"/>
      <c r="Q919" s="25"/>
      <c r="S919" s="14"/>
      <c r="T919" s="25" t="s">
        <v>23</v>
      </c>
    </row>
    <row r="920" spans="1:20" s="7" customFormat="1" ht="25.5" customHeight="1" x14ac:dyDescent="0.25">
      <c r="A920" s="11" t="s">
        <v>2597</v>
      </c>
      <c r="B920" s="12" t="s">
        <v>2598</v>
      </c>
      <c r="C920" s="12"/>
      <c r="D920" s="17" t="s">
        <v>59</v>
      </c>
      <c r="E920" s="9">
        <v>8</v>
      </c>
      <c r="F920" s="12" t="s">
        <v>2599</v>
      </c>
      <c r="G920" s="17"/>
      <c r="H920" s="17" t="s">
        <v>470</v>
      </c>
      <c r="I920" s="12"/>
      <c r="J920" s="12" t="s">
        <v>2600</v>
      </c>
      <c r="K920" s="12"/>
      <c r="L920" s="50"/>
      <c r="M920" s="82"/>
      <c r="N920" s="148"/>
      <c r="O920" s="148"/>
      <c r="P920" s="25"/>
      <c r="Q920" s="25"/>
      <c r="S920" s="14"/>
      <c r="T920" s="25"/>
    </row>
    <row r="921" spans="1:20" s="7" customFormat="1" ht="25.5" hidden="1" customHeight="1" x14ac:dyDescent="0.25">
      <c r="A921" s="11" t="s">
        <v>2597</v>
      </c>
      <c r="B921" s="12" t="s">
        <v>2598</v>
      </c>
      <c r="C921" s="12"/>
      <c r="D921" s="17" t="s">
        <v>43</v>
      </c>
      <c r="E921" s="9"/>
      <c r="F921" s="43" t="s">
        <v>2601</v>
      </c>
      <c r="G921" s="17" t="s">
        <v>1564</v>
      </c>
      <c r="H921" s="17" t="s">
        <v>272</v>
      </c>
      <c r="I921" s="12"/>
      <c r="J921" s="12"/>
      <c r="K921" s="12"/>
      <c r="L921" s="50"/>
      <c r="M921" s="82"/>
      <c r="N921" s="148"/>
      <c r="O921" s="148"/>
      <c r="P921" s="25"/>
      <c r="Q921" s="25"/>
      <c r="T921" s="25" t="s">
        <v>23</v>
      </c>
    </row>
    <row r="922" spans="1:20" s="7" customFormat="1" ht="25.5" hidden="1" customHeight="1" x14ac:dyDescent="0.25">
      <c r="A922" s="11" t="s">
        <v>2602</v>
      </c>
      <c r="B922" s="11" t="s">
        <v>2511</v>
      </c>
      <c r="C922" s="12"/>
      <c r="D922" s="17" t="s">
        <v>16</v>
      </c>
      <c r="E922" s="9"/>
      <c r="F922" s="12" t="s">
        <v>2603</v>
      </c>
      <c r="G922" s="17"/>
      <c r="H922" s="17" t="s">
        <v>285</v>
      </c>
      <c r="J922" s="12" t="s">
        <v>2604</v>
      </c>
      <c r="K922" s="12"/>
      <c r="M922" s="25"/>
      <c r="N922" s="148"/>
      <c r="O922" s="148"/>
      <c r="P922" s="25"/>
      <c r="Q922" s="25"/>
      <c r="T922" s="25" t="s">
        <v>23</v>
      </c>
    </row>
    <row r="923" spans="1:20" s="7" customFormat="1" ht="26.4" hidden="1" x14ac:dyDescent="0.25">
      <c r="A923" s="11" t="s">
        <v>2605</v>
      </c>
      <c r="B923" s="11" t="s">
        <v>2511</v>
      </c>
      <c r="C923" s="12"/>
      <c r="D923" s="17" t="s">
        <v>59</v>
      </c>
      <c r="E923" s="9"/>
      <c r="F923" s="12" t="s">
        <v>2606</v>
      </c>
      <c r="G923" s="17" t="s">
        <v>441</v>
      </c>
      <c r="H923" s="17" t="s">
        <v>159</v>
      </c>
      <c r="J923" s="12" t="s">
        <v>2607</v>
      </c>
      <c r="K923" s="12"/>
      <c r="M923" s="25"/>
      <c r="N923" s="148"/>
      <c r="O923" s="148"/>
      <c r="P923" s="25"/>
      <c r="Q923" s="25"/>
      <c r="T923" s="25" t="s">
        <v>23</v>
      </c>
    </row>
    <row r="924" spans="1:20" s="11" customFormat="1" ht="26.4" hidden="1" x14ac:dyDescent="0.25">
      <c r="A924" s="7" t="s">
        <v>2608</v>
      </c>
      <c r="B924" s="11" t="s">
        <v>2511</v>
      </c>
      <c r="C924" s="11" t="s">
        <v>3</v>
      </c>
      <c r="D924" s="20" t="s">
        <v>59</v>
      </c>
      <c r="E924" s="9"/>
      <c r="F924" s="11" t="s">
        <v>2609</v>
      </c>
      <c r="G924" s="20"/>
      <c r="H924" s="20"/>
      <c r="I924" s="12" t="s">
        <v>2610</v>
      </c>
      <c r="J924" s="12" t="s">
        <v>2611</v>
      </c>
      <c r="K924" s="12"/>
      <c r="L924" s="13"/>
      <c r="M924" s="53"/>
      <c r="N924" s="148"/>
      <c r="O924" s="148"/>
      <c r="P924" s="25"/>
      <c r="Q924" s="25"/>
      <c r="S924" s="7"/>
      <c r="T924" s="25" t="s">
        <v>23</v>
      </c>
    </row>
    <row r="925" spans="1:20" s="11" customFormat="1" ht="25.5" hidden="1" customHeight="1" x14ac:dyDescent="0.25">
      <c r="A925" s="7" t="s">
        <v>2608</v>
      </c>
      <c r="B925" s="11" t="s">
        <v>2511</v>
      </c>
      <c r="C925" s="11" t="s">
        <v>3</v>
      </c>
      <c r="D925" s="20" t="s">
        <v>59</v>
      </c>
      <c r="E925" s="9"/>
      <c r="F925" s="11" t="s">
        <v>2612</v>
      </c>
      <c r="G925" s="20"/>
      <c r="H925" s="20"/>
      <c r="I925" s="12" t="s">
        <v>2610</v>
      </c>
      <c r="J925" s="12" t="s">
        <v>2611</v>
      </c>
      <c r="K925" s="185" t="s">
        <v>21</v>
      </c>
      <c r="L925" s="13"/>
      <c r="M925" s="53"/>
      <c r="N925" s="148"/>
      <c r="O925" s="148"/>
      <c r="P925" s="25"/>
      <c r="Q925" s="25"/>
      <c r="S925" s="13"/>
      <c r="T925" s="25" t="s">
        <v>23</v>
      </c>
    </row>
    <row r="926" spans="1:20" s="11" customFormat="1" ht="25.5" hidden="1" customHeight="1" x14ac:dyDescent="0.25">
      <c r="A926" s="7" t="s">
        <v>2608</v>
      </c>
      <c r="B926" s="11" t="s">
        <v>2511</v>
      </c>
      <c r="D926" s="20" t="s">
        <v>59</v>
      </c>
      <c r="E926" s="9"/>
      <c r="F926" s="244" t="s">
        <v>2613</v>
      </c>
      <c r="G926" s="20"/>
      <c r="H926" s="20"/>
      <c r="I926" s="12" t="s">
        <v>2610</v>
      </c>
      <c r="J926" s="12" t="s">
        <v>2611</v>
      </c>
      <c r="K926" s="12"/>
      <c r="L926" s="13"/>
      <c r="M926" s="53"/>
      <c r="N926" s="148" t="s">
        <v>161</v>
      </c>
      <c r="O926" s="148"/>
      <c r="P926" s="25"/>
      <c r="Q926" s="25"/>
      <c r="S926" s="13"/>
      <c r="T926" s="25"/>
    </row>
    <row r="927" spans="1:20" s="11" customFormat="1" ht="25.5" hidden="1" customHeight="1" x14ac:dyDescent="0.25">
      <c r="A927" s="7" t="s">
        <v>2614</v>
      </c>
      <c r="B927" s="11" t="s">
        <v>2511</v>
      </c>
      <c r="D927" s="20" t="s">
        <v>59</v>
      </c>
      <c r="E927" s="9"/>
      <c r="F927" s="114" t="s">
        <v>2615</v>
      </c>
      <c r="G927" s="20"/>
      <c r="H927" s="20"/>
      <c r="I927" s="12" t="s">
        <v>2610</v>
      </c>
      <c r="J927" s="12"/>
      <c r="K927" s="103" t="s">
        <v>21</v>
      </c>
      <c r="L927" s="14"/>
      <c r="M927" s="53"/>
      <c r="N927" s="148" t="s">
        <v>161</v>
      </c>
      <c r="O927" s="148"/>
      <c r="P927" s="25"/>
      <c r="Q927" s="95"/>
      <c r="S927" s="13"/>
      <c r="T927" s="25"/>
    </row>
    <row r="928" spans="1:20" s="7" customFormat="1" ht="25.5" hidden="1" customHeight="1" x14ac:dyDescent="0.25">
      <c r="A928" s="7" t="s">
        <v>2616</v>
      </c>
      <c r="B928" s="12" t="s">
        <v>2511</v>
      </c>
      <c r="C928" s="12"/>
      <c r="D928" s="17" t="s">
        <v>59</v>
      </c>
      <c r="E928" s="9"/>
      <c r="F928" s="112" t="s">
        <v>2617</v>
      </c>
      <c r="G928" s="17"/>
      <c r="H928" s="17" t="s">
        <v>2618</v>
      </c>
      <c r="I928" s="12" t="s">
        <v>2619</v>
      </c>
      <c r="J928" s="12" t="s">
        <v>2620</v>
      </c>
      <c r="K928" s="12"/>
      <c r="M928" s="25"/>
      <c r="N928" s="148"/>
      <c r="O928" s="148"/>
      <c r="P928" s="25"/>
      <c r="Q928" s="25"/>
      <c r="S928" s="14"/>
      <c r="T928" s="25" t="s">
        <v>23</v>
      </c>
    </row>
    <row r="929" spans="1:20" s="11" customFormat="1" ht="25.5" hidden="1" customHeight="1" x14ac:dyDescent="0.25">
      <c r="A929" s="11" t="s">
        <v>2621</v>
      </c>
      <c r="B929" s="11" t="s">
        <v>2511</v>
      </c>
      <c r="D929" s="20" t="s">
        <v>59</v>
      </c>
      <c r="E929" s="9"/>
      <c r="F929" s="11" t="s">
        <v>2622</v>
      </c>
      <c r="G929" s="20"/>
      <c r="H929" s="20" t="s">
        <v>2623</v>
      </c>
      <c r="I929" s="12" t="s">
        <v>2624</v>
      </c>
      <c r="J929" s="12" t="s">
        <v>2625</v>
      </c>
      <c r="K929" s="12"/>
      <c r="L929" s="13"/>
      <c r="M929" s="53"/>
      <c r="N929" s="148"/>
      <c r="O929" s="148"/>
      <c r="P929" s="25"/>
      <c r="Q929" s="25"/>
      <c r="S929" s="7"/>
      <c r="T929" s="25" t="s">
        <v>23</v>
      </c>
    </row>
    <row r="930" spans="1:20" s="11" customFormat="1" ht="25.5" hidden="1" customHeight="1" x14ac:dyDescent="0.25">
      <c r="A930" s="7" t="s">
        <v>2626</v>
      </c>
      <c r="B930" s="11" t="s">
        <v>2511</v>
      </c>
      <c r="C930" s="12"/>
      <c r="D930" s="17" t="s">
        <v>59</v>
      </c>
      <c r="E930" s="9"/>
      <c r="F930" s="12"/>
      <c r="G930" s="17" t="s">
        <v>112</v>
      </c>
      <c r="H930" s="17" t="s">
        <v>300</v>
      </c>
      <c r="I930" s="7"/>
      <c r="J930" s="12" t="s">
        <v>2627</v>
      </c>
      <c r="K930" s="12"/>
      <c r="L930" s="7"/>
      <c r="M930" s="25"/>
      <c r="N930" s="148"/>
      <c r="O930" s="148"/>
      <c r="P930" s="25"/>
      <c r="Q930" s="7"/>
      <c r="S930" s="14"/>
      <c r="T930" s="25" t="s">
        <v>23</v>
      </c>
    </row>
    <row r="931" spans="1:20" s="7" customFormat="1" ht="25.5" hidden="1" customHeight="1" x14ac:dyDescent="0.25">
      <c r="A931" s="7" t="s">
        <v>2628</v>
      </c>
      <c r="B931" s="12" t="s">
        <v>2511</v>
      </c>
      <c r="C931" s="12"/>
      <c r="D931" s="17" t="s">
        <v>59</v>
      </c>
      <c r="E931" s="9"/>
      <c r="F931" s="44" t="s">
        <v>2629</v>
      </c>
      <c r="G931" s="45" t="s">
        <v>27</v>
      </c>
      <c r="H931" s="45" t="s">
        <v>2630</v>
      </c>
      <c r="I931" s="44" t="s">
        <v>2631</v>
      </c>
      <c r="J931" s="12" t="s">
        <v>2632</v>
      </c>
      <c r="K931" s="103" t="s">
        <v>73</v>
      </c>
      <c r="M931" s="25"/>
      <c r="N931" s="148"/>
      <c r="O931" s="148"/>
      <c r="P931" s="25"/>
      <c r="Q931" s="11"/>
      <c r="T931" s="25" t="s">
        <v>23</v>
      </c>
    </row>
    <row r="932" spans="1:20" s="11" customFormat="1" ht="25.5" hidden="1" customHeight="1" x14ac:dyDescent="0.25">
      <c r="A932" s="44" t="s">
        <v>2633</v>
      </c>
      <c r="B932" s="11" t="s">
        <v>2511</v>
      </c>
      <c r="D932" s="20" t="s">
        <v>59</v>
      </c>
      <c r="E932" s="45"/>
      <c r="F932" s="7"/>
      <c r="G932" s="45" t="s">
        <v>27</v>
      </c>
      <c r="H932" s="45" t="s">
        <v>66</v>
      </c>
      <c r="I932" s="46" t="s">
        <v>40</v>
      </c>
      <c r="J932" s="12" t="s">
        <v>2634</v>
      </c>
      <c r="K932" s="103" t="s">
        <v>21</v>
      </c>
      <c r="L932" s="15"/>
      <c r="M932" s="54"/>
      <c r="N932" s="148"/>
      <c r="O932" s="148"/>
      <c r="P932" s="25"/>
      <c r="Q932" s="25"/>
      <c r="S932" s="14"/>
      <c r="T932" s="25" t="s">
        <v>23</v>
      </c>
    </row>
    <row r="933" spans="1:20" s="11" customFormat="1" ht="25.5" hidden="1" customHeight="1" x14ac:dyDescent="0.25">
      <c r="A933" s="11" t="s">
        <v>2635</v>
      </c>
      <c r="B933" s="11" t="s">
        <v>2636</v>
      </c>
      <c r="D933" s="20" t="s">
        <v>43</v>
      </c>
      <c r="E933" s="9"/>
      <c r="F933" s="11" t="s">
        <v>2637</v>
      </c>
      <c r="G933" s="20" t="s">
        <v>139</v>
      </c>
      <c r="H933" s="20" t="s">
        <v>66</v>
      </c>
      <c r="I933" s="12" t="s">
        <v>2638</v>
      </c>
      <c r="J933" s="12" t="s">
        <v>2545</v>
      </c>
      <c r="K933" s="103" t="s">
        <v>73</v>
      </c>
      <c r="L933" s="15"/>
      <c r="M933" s="54"/>
      <c r="N933" s="148"/>
      <c r="O933" s="148"/>
      <c r="P933" s="25"/>
      <c r="Q933" s="25"/>
      <c r="S933" s="14"/>
      <c r="T933" s="25" t="s">
        <v>23</v>
      </c>
    </row>
    <row r="934" spans="1:20" s="7" customFormat="1" ht="25.5" hidden="1" customHeight="1" x14ac:dyDescent="0.25">
      <c r="A934" s="11" t="s">
        <v>2639</v>
      </c>
      <c r="B934" s="12" t="s">
        <v>2592</v>
      </c>
      <c r="C934" s="12"/>
      <c r="D934" s="17" t="s">
        <v>16</v>
      </c>
      <c r="E934" s="9"/>
      <c r="F934" s="174" t="s">
        <v>2640</v>
      </c>
      <c r="G934" s="174" t="s">
        <v>112</v>
      </c>
      <c r="H934" s="174" t="s">
        <v>2641</v>
      </c>
      <c r="I934" s="12"/>
      <c r="J934" s="12" t="s">
        <v>2642</v>
      </c>
      <c r="K934" s="103" t="s">
        <v>73</v>
      </c>
      <c r="L934" s="14"/>
      <c r="M934" s="71"/>
      <c r="N934" s="148" t="s">
        <v>161</v>
      </c>
      <c r="O934" s="148"/>
      <c r="P934" s="25"/>
      <c r="Q934" s="25"/>
      <c r="S934" s="14"/>
      <c r="T934" s="25" t="s">
        <v>23</v>
      </c>
    </row>
    <row r="935" spans="1:20" s="11" customFormat="1" ht="25.5" customHeight="1" x14ac:dyDescent="0.25">
      <c r="A935" s="11" t="s">
        <v>2639</v>
      </c>
      <c r="B935" s="12" t="s">
        <v>2592</v>
      </c>
      <c r="C935" s="12"/>
      <c r="D935" s="17" t="s">
        <v>16</v>
      </c>
      <c r="E935" s="9">
        <v>6</v>
      </c>
      <c r="F935" s="174" t="s">
        <v>946</v>
      </c>
      <c r="G935" s="174" t="s">
        <v>1564</v>
      </c>
      <c r="H935" s="174" t="s">
        <v>247</v>
      </c>
      <c r="I935" s="12"/>
      <c r="J935" s="12" t="s">
        <v>2642</v>
      </c>
      <c r="K935" s="12"/>
      <c r="L935" s="14"/>
      <c r="M935" s="71"/>
      <c r="N935" s="148"/>
      <c r="O935" s="148"/>
      <c r="P935" s="25"/>
      <c r="Q935" s="25"/>
      <c r="S935" s="7"/>
      <c r="T935" s="25" t="s">
        <v>23</v>
      </c>
    </row>
    <row r="936" spans="1:20" s="11" customFormat="1" ht="25.5" customHeight="1" x14ac:dyDescent="0.3">
      <c r="A936" s="11" t="s">
        <v>2639</v>
      </c>
      <c r="B936" s="12" t="s">
        <v>2592</v>
      </c>
      <c r="C936" s="12"/>
      <c r="D936" s="20" t="s">
        <v>43</v>
      </c>
      <c r="E936" s="9">
        <v>7</v>
      </c>
      <c r="F936" s="174" t="s">
        <v>5245</v>
      </c>
      <c r="G936" s="224" t="s">
        <v>5246</v>
      </c>
      <c r="H936" s="174" t="s">
        <v>276</v>
      </c>
      <c r="I936" s="12"/>
      <c r="J936" s="12" t="s">
        <v>2642</v>
      </c>
      <c r="K936" s="12"/>
      <c r="L936" s="14"/>
      <c r="M936" s="71"/>
      <c r="N936" s="258"/>
      <c r="O936" s="258"/>
      <c r="P936" s="25"/>
      <c r="Q936" s="25"/>
      <c r="S936" s="7"/>
      <c r="T936" s="25"/>
    </row>
    <row r="937" spans="1:20" s="11" customFormat="1" ht="25.5" customHeight="1" x14ac:dyDescent="0.3">
      <c r="A937" s="11" t="s">
        <v>2639</v>
      </c>
      <c r="B937" s="12" t="s">
        <v>2592</v>
      </c>
      <c r="C937" s="12"/>
      <c r="D937" s="20" t="s">
        <v>43</v>
      </c>
      <c r="E937" s="9">
        <v>7</v>
      </c>
      <c r="F937" s="174" t="s">
        <v>5247</v>
      </c>
      <c r="G937" s="224" t="s">
        <v>5246</v>
      </c>
      <c r="H937" s="174" t="s">
        <v>285</v>
      </c>
      <c r="I937" s="12"/>
      <c r="J937" s="12" t="s">
        <v>2642</v>
      </c>
      <c r="K937" s="12"/>
      <c r="L937" s="14"/>
      <c r="M937" s="71"/>
      <c r="N937" s="258"/>
      <c r="O937" s="258"/>
      <c r="P937" s="25"/>
      <c r="Q937" s="25"/>
      <c r="S937" s="7"/>
      <c r="T937" s="25"/>
    </row>
    <row r="938" spans="1:20" s="7" customFormat="1" ht="25.5" hidden="1" customHeight="1" x14ac:dyDescent="0.25">
      <c r="A938" s="11" t="s">
        <v>2643</v>
      </c>
      <c r="B938" s="12" t="s">
        <v>2592</v>
      </c>
      <c r="C938" s="12"/>
      <c r="D938" s="17" t="s">
        <v>59</v>
      </c>
      <c r="E938" s="9"/>
      <c r="F938" s="12" t="s">
        <v>2644</v>
      </c>
      <c r="G938" s="47" t="s">
        <v>361</v>
      </c>
      <c r="H938" s="47" t="s">
        <v>247</v>
      </c>
      <c r="I938" s="42" t="s">
        <v>362</v>
      </c>
      <c r="J938" s="12" t="s">
        <v>2642</v>
      </c>
      <c r="K938" s="103" t="s">
        <v>21</v>
      </c>
      <c r="M938" s="25"/>
      <c r="N938" s="148"/>
      <c r="O938" s="148"/>
      <c r="P938" s="25"/>
      <c r="Q938" s="25"/>
      <c r="S938" s="13"/>
      <c r="T938" s="25" t="s">
        <v>23</v>
      </c>
    </row>
    <row r="939" spans="1:20" s="7" customFormat="1" ht="25.5" hidden="1" customHeight="1" x14ac:dyDescent="0.25">
      <c r="A939" s="11" t="s">
        <v>2645</v>
      </c>
      <c r="B939" s="12" t="s">
        <v>2592</v>
      </c>
      <c r="C939" s="12"/>
      <c r="D939" s="17" t="s">
        <v>16</v>
      </c>
      <c r="E939" s="9"/>
      <c r="F939" s="12"/>
      <c r="G939" s="17"/>
      <c r="H939" s="17"/>
      <c r="I939" s="12"/>
      <c r="J939" s="12" t="s">
        <v>2642</v>
      </c>
      <c r="K939" s="12"/>
      <c r="M939" s="25"/>
      <c r="N939" s="148"/>
      <c r="O939" s="148"/>
      <c r="P939" s="25"/>
      <c r="Q939" s="25"/>
      <c r="T939" s="25" t="s">
        <v>23</v>
      </c>
    </row>
    <row r="940" spans="1:20" s="7" customFormat="1" ht="25.5" hidden="1" customHeight="1" x14ac:dyDescent="0.25">
      <c r="A940" s="11" t="s">
        <v>2646</v>
      </c>
      <c r="B940" s="12" t="s">
        <v>2592</v>
      </c>
      <c r="C940" s="12"/>
      <c r="D940" s="17" t="s">
        <v>16</v>
      </c>
      <c r="E940" s="9"/>
      <c r="F940" s="12"/>
      <c r="G940" s="17" t="s">
        <v>112</v>
      </c>
      <c r="H940" s="17" t="s">
        <v>247</v>
      </c>
      <c r="I940" s="12"/>
      <c r="J940" s="12" t="s">
        <v>2642</v>
      </c>
      <c r="K940" s="12"/>
      <c r="M940" s="25"/>
      <c r="N940" s="148"/>
      <c r="O940" s="148"/>
      <c r="P940" s="25"/>
      <c r="Q940" s="25"/>
      <c r="T940" s="25" t="s">
        <v>23</v>
      </c>
    </row>
    <row r="941" spans="1:20" s="11" customFormat="1" ht="25.5" hidden="1" customHeight="1" x14ac:dyDescent="0.25">
      <c r="A941" s="11" t="s">
        <v>2647</v>
      </c>
      <c r="B941" s="12" t="s">
        <v>2592</v>
      </c>
      <c r="C941" s="12"/>
      <c r="D941" s="17" t="s">
        <v>16</v>
      </c>
      <c r="E941" s="9"/>
      <c r="F941" s="12" t="s">
        <v>2648</v>
      </c>
      <c r="G941" s="17" t="s">
        <v>112</v>
      </c>
      <c r="H941" s="17" t="s">
        <v>247</v>
      </c>
      <c r="I941" s="12"/>
      <c r="J941" s="12" t="s">
        <v>2642</v>
      </c>
      <c r="K941" s="12"/>
      <c r="L941" s="7"/>
      <c r="M941" s="25"/>
      <c r="N941" s="148"/>
      <c r="O941" s="148"/>
      <c r="P941" s="25"/>
      <c r="Q941" s="25"/>
      <c r="S941" s="7"/>
      <c r="T941" s="25" t="s">
        <v>23</v>
      </c>
    </row>
    <row r="942" spans="1:20" s="11" customFormat="1" ht="25.5" hidden="1" customHeight="1" x14ac:dyDescent="0.25">
      <c r="A942" s="111" t="s">
        <v>2649</v>
      </c>
      <c r="B942" s="11" t="s">
        <v>2650</v>
      </c>
      <c r="D942" s="20" t="s">
        <v>16</v>
      </c>
      <c r="E942" s="9"/>
      <c r="G942" s="20" t="s">
        <v>112</v>
      </c>
      <c r="H942" s="20" t="s">
        <v>442</v>
      </c>
      <c r="I942" s="12"/>
      <c r="J942" s="12" t="s">
        <v>2651</v>
      </c>
      <c r="K942" s="103" t="s">
        <v>21</v>
      </c>
      <c r="L942" s="14"/>
      <c r="M942" s="71"/>
      <c r="N942" s="238"/>
      <c r="O942" s="238"/>
      <c r="P942" s="25"/>
      <c r="Q942" s="25"/>
      <c r="S942" s="7"/>
      <c r="T942" s="25"/>
    </row>
    <row r="943" spans="1:20" s="7" customFormat="1" ht="25.5" hidden="1" customHeight="1" x14ac:dyDescent="0.25">
      <c r="A943" s="11" t="s">
        <v>2652</v>
      </c>
      <c r="B943" s="12" t="s">
        <v>2653</v>
      </c>
      <c r="C943" s="12"/>
      <c r="D943" s="17" t="s">
        <v>59</v>
      </c>
      <c r="E943" s="9"/>
      <c r="F943" s="12" t="s">
        <v>2654</v>
      </c>
      <c r="G943" s="17" t="s">
        <v>112</v>
      </c>
      <c r="H943" s="17" t="s">
        <v>2655</v>
      </c>
      <c r="I943" s="12" t="s">
        <v>2656</v>
      </c>
      <c r="J943" s="12" t="s">
        <v>2657</v>
      </c>
      <c r="K943" s="103" t="s">
        <v>21</v>
      </c>
      <c r="L943" s="14"/>
      <c r="M943" s="71"/>
      <c r="N943" s="148"/>
      <c r="O943" s="148"/>
      <c r="P943" s="25"/>
      <c r="Q943" s="20"/>
      <c r="S943" s="14"/>
      <c r="T943" s="25" t="s">
        <v>23</v>
      </c>
    </row>
    <row r="944" spans="1:20" s="7" customFormat="1" ht="25.5" hidden="1" customHeight="1" x14ac:dyDescent="0.25">
      <c r="A944" s="11" t="s">
        <v>2658</v>
      </c>
      <c r="B944" s="12" t="s">
        <v>2659</v>
      </c>
      <c r="C944" s="12" t="s">
        <v>3</v>
      </c>
      <c r="D944" s="17" t="s">
        <v>59</v>
      </c>
      <c r="E944" s="9"/>
      <c r="F944" s="12" t="s">
        <v>2660</v>
      </c>
      <c r="G944" s="17" t="s">
        <v>139</v>
      </c>
      <c r="H944" s="17" t="s">
        <v>2661</v>
      </c>
      <c r="I944" s="12"/>
      <c r="J944" s="12" t="s">
        <v>2662</v>
      </c>
      <c r="K944" s="103"/>
      <c r="L944" s="14"/>
      <c r="M944" s="71"/>
      <c r="N944" s="148"/>
      <c r="O944" s="148"/>
      <c r="P944" s="25"/>
      <c r="Q944" s="20"/>
      <c r="S944" s="13"/>
      <c r="T944" s="25" t="s">
        <v>23</v>
      </c>
    </row>
    <row r="945" spans="1:20" s="7" customFormat="1" ht="25.5" customHeight="1" x14ac:dyDescent="0.25">
      <c r="A945" s="11" t="s">
        <v>2663</v>
      </c>
      <c r="B945" s="11" t="s">
        <v>2664</v>
      </c>
      <c r="C945" s="11"/>
      <c r="D945" s="20" t="s">
        <v>43</v>
      </c>
      <c r="E945" s="9">
        <f>9+15</f>
        <v>24</v>
      </c>
      <c r="F945" s="11" t="s">
        <v>296</v>
      </c>
      <c r="G945" s="20" t="s">
        <v>1949</v>
      </c>
      <c r="H945" s="20" t="s">
        <v>2665</v>
      </c>
      <c r="I945" s="12"/>
      <c r="J945" s="12" t="s">
        <v>2525</v>
      </c>
      <c r="K945" s="103" t="s">
        <v>21</v>
      </c>
      <c r="L945" s="14"/>
      <c r="M945" s="53"/>
      <c r="N945" s="148" t="s">
        <v>22</v>
      </c>
      <c r="O945" s="148"/>
      <c r="P945" s="25"/>
      <c r="Q945" s="25"/>
      <c r="T945" s="25" t="s">
        <v>23</v>
      </c>
    </row>
    <row r="946" spans="1:20" s="7" customFormat="1" ht="25.5" hidden="1" customHeight="1" x14ac:dyDescent="0.25">
      <c r="A946" s="11" t="s">
        <v>2663</v>
      </c>
      <c r="B946" s="11" t="s">
        <v>2664</v>
      </c>
      <c r="C946" s="11"/>
      <c r="D946" s="20" t="s">
        <v>43</v>
      </c>
      <c r="E946" s="9"/>
      <c r="F946" s="11" t="s">
        <v>2666</v>
      </c>
      <c r="G946" s="20" t="s">
        <v>1949</v>
      </c>
      <c r="H946" s="20" t="s">
        <v>2667</v>
      </c>
      <c r="I946" s="12" t="s">
        <v>2668</v>
      </c>
      <c r="J946" s="12" t="s">
        <v>2525</v>
      </c>
      <c r="K946" s="103" t="s">
        <v>73</v>
      </c>
      <c r="L946" s="13"/>
      <c r="M946" s="53"/>
      <c r="N946" s="148"/>
      <c r="O946" s="148"/>
      <c r="P946" s="25"/>
      <c r="Q946" s="25"/>
      <c r="T946" s="25"/>
    </row>
    <row r="947" spans="1:20" s="7" customFormat="1" ht="25.5" customHeight="1" x14ac:dyDescent="0.25">
      <c r="A947" s="11" t="s">
        <v>2663</v>
      </c>
      <c r="B947" s="12" t="s">
        <v>2664</v>
      </c>
      <c r="C947" s="12"/>
      <c r="D947" s="17" t="s">
        <v>43</v>
      </c>
      <c r="E947" s="9">
        <v>11</v>
      </c>
      <c r="F947" s="12"/>
      <c r="G947" s="17" t="s">
        <v>1949</v>
      </c>
      <c r="H947" s="17" t="s">
        <v>2321</v>
      </c>
      <c r="I947" s="12"/>
      <c r="J947" s="12" t="s">
        <v>2525</v>
      </c>
      <c r="K947" s="12"/>
      <c r="L947" s="14"/>
      <c r="M947" s="71"/>
      <c r="N947" s="148"/>
      <c r="O947" s="148"/>
      <c r="P947" s="25"/>
      <c r="Q947" s="25"/>
      <c r="T947" s="25" t="s">
        <v>23</v>
      </c>
    </row>
    <row r="948" spans="1:20" s="7" customFormat="1" ht="25.5" hidden="1" customHeight="1" x14ac:dyDescent="0.25">
      <c r="A948" s="11" t="s">
        <v>2663</v>
      </c>
      <c r="B948" s="12" t="s">
        <v>2664</v>
      </c>
      <c r="C948" s="12"/>
      <c r="D948" s="17" t="s">
        <v>43</v>
      </c>
      <c r="E948" s="9"/>
      <c r="F948" s="12" t="s">
        <v>2669</v>
      </c>
      <c r="G948" s="17" t="s">
        <v>1949</v>
      </c>
      <c r="H948" s="17" t="s">
        <v>518</v>
      </c>
      <c r="I948" s="12" t="s">
        <v>2670</v>
      </c>
      <c r="J948" s="12" t="s">
        <v>2525</v>
      </c>
      <c r="K948" s="12"/>
      <c r="L948" s="14"/>
      <c r="M948" s="71"/>
      <c r="N948" s="148"/>
      <c r="O948" s="51"/>
      <c r="P948" s="25"/>
      <c r="Q948" s="25"/>
      <c r="S948" s="14"/>
      <c r="T948" s="25" t="s">
        <v>23</v>
      </c>
    </row>
    <row r="949" spans="1:20" s="11" customFormat="1" ht="26.4" hidden="1" x14ac:dyDescent="0.25">
      <c r="A949" s="11" t="s">
        <v>2663</v>
      </c>
      <c r="B949" s="12" t="s">
        <v>2664</v>
      </c>
      <c r="C949" s="12"/>
      <c r="D949" s="17" t="s">
        <v>43</v>
      </c>
      <c r="E949" s="9"/>
      <c r="F949" s="12" t="s">
        <v>2671</v>
      </c>
      <c r="G949" s="17" t="s">
        <v>27</v>
      </c>
      <c r="H949" s="17" t="s">
        <v>2665</v>
      </c>
      <c r="I949" s="12"/>
      <c r="J949" s="12" t="s">
        <v>2525</v>
      </c>
      <c r="K949" s="103" t="s">
        <v>73</v>
      </c>
      <c r="L949" s="50"/>
      <c r="M949" s="82"/>
      <c r="N949" s="148"/>
      <c r="O949" s="148"/>
      <c r="P949" s="25"/>
      <c r="Q949" s="25"/>
      <c r="S949" s="7"/>
      <c r="T949" s="25" t="s">
        <v>23</v>
      </c>
    </row>
    <row r="950" spans="1:20" s="7" customFormat="1" ht="25.5" hidden="1" customHeight="1" x14ac:dyDescent="0.25">
      <c r="A950" s="189" t="s">
        <v>2672</v>
      </c>
      <c r="B950" s="12" t="s">
        <v>2664</v>
      </c>
      <c r="C950" s="12"/>
      <c r="D950" s="17" t="s">
        <v>43</v>
      </c>
      <c r="E950" s="9"/>
      <c r="F950" s="188" t="s">
        <v>2673</v>
      </c>
      <c r="G950" s="188" t="s">
        <v>465</v>
      </c>
      <c r="H950" s="188" t="s">
        <v>1335</v>
      </c>
      <c r="I950" s="188" t="s">
        <v>2674</v>
      </c>
      <c r="J950" s="12"/>
      <c r="K950" s="103"/>
      <c r="L950" s="50"/>
      <c r="M950" s="82"/>
      <c r="N950" s="148"/>
      <c r="O950" s="148"/>
      <c r="P950" s="25"/>
      <c r="Q950" s="25"/>
      <c r="T950" s="25" t="s">
        <v>23</v>
      </c>
    </row>
    <row r="951" spans="1:20" s="7" customFormat="1" ht="25.5" hidden="1" customHeight="1" x14ac:dyDescent="0.25">
      <c r="A951" s="11" t="s">
        <v>2675</v>
      </c>
      <c r="B951" s="12" t="s">
        <v>2664</v>
      </c>
      <c r="C951" s="12"/>
      <c r="D951" s="17" t="s">
        <v>43</v>
      </c>
      <c r="E951" s="9"/>
      <c r="F951" s="12" t="s">
        <v>2676</v>
      </c>
      <c r="G951" s="17" t="s">
        <v>27</v>
      </c>
      <c r="H951" s="17" t="s">
        <v>2665</v>
      </c>
      <c r="I951" s="12"/>
      <c r="J951" s="12" t="s">
        <v>2525</v>
      </c>
      <c r="K951" s="12"/>
      <c r="L951" s="50"/>
      <c r="M951" s="82"/>
      <c r="N951" s="148" t="s">
        <v>161</v>
      </c>
      <c r="O951" s="148"/>
      <c r="P951" s="25"/>
      <c r="Q951" s="25"/>
      <c r="S951" s="14"/>
      <c r="T951" s="25" t="s">
        <v>23</v>
      </c>
    </row>
    <row r="952" spans="1:20" s="7" customFormat="1" ht="25.5" hidden="1" customHeight="1" x14ac:dyDescent="0.25">
      <c r="A952" s="11" t="s">
        <v>2677</v>
      </c>
      <c r="B952" s="12" t="s">
        <v>2664</v>
      </c>
      <c r="C952" s="12"/>
      <c r="D952" s="17" t="s">
        <v>59</v>
      </c>
      <c r="E952" s="9"/>
      <c r="F952" s="12" t="s">
        <v>36</v>
      </c>
      <c r="G952" s="17"/>
      <c r="H952" s="17"/>
      <c r="I952" s="12"/>
      <c r="J952" s="12" t="s">
        <v>2525</v>
      </c>
      <c r="K952" s="12"/>
      <c r="M952" s="25"/>
      <c r="N952" s="148"/>
      <c r="O952" s="148"/>
      <c r="P952" s="25"/>
      <c r="Q952" s="25"/>
      <c r="S952" s="14"/>
      <c r="T952" s="25"/>
    </row>
    <row r="953" spans="1:20" s="7" customFormat="1" ht="25.5" customHeight="1" x14ac:dyDescent="0.25">
      <c r="A953" s="11" t="s">
        <v>2678</v>
      </c>
      <c r="B953" s="12" t="s">
        <v>2664</v>
      </c>
      <c r="C953" s="12"/>
      <c r="D953" s="20" t="s">
        <v>43</v>
      </c>
      <c r="E953" s="9">
        <v>21</v>
      </c>
      <c r="F953" s="12" t="s">
        <v>2679</v>
      </c>
      <c r="G953" s="17"/>
      <c r="H953" s="17"/>
      <c r="I953" s="12"/>
      <c r="J953" s="12"/>
      <c r="K953" s="12"/>
      <c r="M953" s="25"/>
      <c r="N953" s="148"/>
      <c r="O953" s="148"/>
      <c r="P953" s="25"/>
      <c r="Q953" s="25"/>
      <c r="S953" s="14"/>
      <c r="T953" s="25"/>
    </row>
    <row r="954" spans="1:20" s="7" customFormat="1" ht="25.5" customHeight="1" x14ac:dyDescent="0.25">
      <c r="A954" s="11" t="s">
        <v>2680</v>
      </c>
      <c r="B954" s="11" t="s">
        <v>2664</v>
      </c>
      <c r="C954" s="11"/>
      <c r="D954" s="20" t="s">
        <v>43</v>
      </c>
      <c r="E954" s="9">
        <v>11</v>
      </c>
      <c r="F954" s="11" t="s">
        <v>2681</v>
      </c>
      <c r="G954" s="20" t="s">
        <v>27</v>
      </c>
      <c r="H954" s="20" t="s">
        <v>518</v>
      </c>
      <c r="I954" s="12" t="s">
        <v>2682</v>
      </c>
      <c r="J954" s="12" t="s">
        <v>2525</v>
      </c>
      <c r="K954" s="210" t="s">
        <v>73</v>
      </c>
      <c r="L954" s="15"/>
      <c r="M954" s="53"/>
      <c r="N954" s="148" t="s">
        <v>161</v>
      </c>
      <c r="O954" s="148"/>
      <c r="P954" s="25"/>
      <c r="Q954" s="25"/>
      <c r="T954" s="25" t="s">
        <v>23</v>
      </c>
    </row>
    <row r="955" spans="1:20" s="7" customFormat="1" ht="25.5" hidden="1" customHeight="1" x14ac:dyDescent="0.25">
      <c r="A955" s="11" t="s">
        <v>2683</v>
      </c>
      <c r="B955" s="11" t="s">
        <v>2664</v>
      </c>
      <c r="C955" s="11"/>
      <c r="D955" s="20" t="s">
        <v>59</v>
      </c>
      <c r="E955" s="9"/>
      <c r="F955" s="11" t="s">
        <v>2684</v>
      </c>
      <c r="G955" s="20" t="s">
        <v>27</v>
      </c>
      <c r="H955" s="20" t="s">
        <v>509</v>
      </c>
      <c r="I955" s="12" t="s">
        <v>2685</v>
      </c>
      <c r="J955" s="12" t="s">
        <v>2686</v>
      </c>
      <c r="K955" s="50" t="s">
        <v>73</v>
      </c>
      <c r="L955" s="15"/>
      <c r="M955" s="67"/>
      <c r="N955" s="148" t="s">
        <v>161</v>
      </c>
      <c r="O955" s="148"/>
      <c r="P955" s="25"/>
      <c r="Q955" s="95"/>
      <c r="S955" s="14"/>
      <c r="T955" s="25" t="s">
        <v>23</v>
      </c>
    </row>
    <row r="956" spans="1:20" s="7" customFormat="1" ht="25.5" hidden="1" customHeight="1" x14ac:dyDescent="0.25">
      <c r="A956" s="11" t="s">
        <v>2683</v>
      </c>
      <c r="B956" s="11" t="s">
        <v>2664</v>
      </c>
      <c r="C956" s="11"/>
      <c r="D956" s="20" t="s">
        <v>59</v>
      </c>
      <c r="E956" s="9"/>
      <c r="F956" s="11" t="s">
        <v>2687</v>
      </c>
      <c r="G956" s="20" t="s">
        <v>27</v>
      </c>
      <c r="H956" s="20" t="s">
        <v>509</v>
      </c>
      <c r="I956" s="12" t="s">
        <v>2685</v>
      </c>
      <c r="J956" s="12" t="s">
        <v>2686</v>
      </c>
      <c r="K956" s="129"/>
      <c r="L956" s="13"/>
      <c r="M956" s="67"/>
      <c r="N956" s="148"/>
      <c r="O956" s="148"/>
      <c r="P956" s="25"/>
      <c r="Q956" s="25"/>
      <c r="T956" s="25" t="s">
        <v>23</v>
      </c>
    </row>
    <row r="957" spans="1:20" s="11" customFormat="1" ht="25.5" hidden="1" customHeight="1" x14ac:dyDescent="0.25">
      <c r="A957" s="11" t="s">
        <v>2688</v>
      </c>
      <c r="B957" s="12" t="s">
        <v>2664</v>
      </c>
      <c r="C957" s="12"/>
      <c r="D957" s="17" t="s">
        <v>59</v>
      </c>
      <c r="E957" s="9"/>
      <c r="F957" s="12" t="s">
        <v>2689</v>
      </c>
      <c r="G957" s="17" t="s">
        <v>27</v>
      </c>
      <c r="H957" s="17" t="s">
        <v>518</v>
      </c>
      <c r="I957" s="12" t="s">
        <v>2682</v>
      </c>
      <c r="J957" s="12" t="s">
        <v>2686</v>
      </c>
      <c r="K957" s="12"/>
      <c r="L957" s="50"/>
      <c r="M957" s="82"/>
      <c r="N957" s="148"/>
      <c r="O957" s="148"/>
      <c r="P957" s="25"/>
      <c r="Q957" s="25"/>
      <c r="S957" s="14"/>
      <c r="T957" s="25" t="s">
        <v>23</v>
      </c>
    </row>
    <row r="958" spans="1:20" s="7" customFormat="1" ht="25.5" customHeight="1" x14ac:dyDescent="0.25">
      <c r="A958" s="11" t="s">
        <v>2690</v>
      </c>
      <c r="B958" s="12" t="s">
        <v>2511</v>
      </c>
      <c r="C958" s="12"/>
      <c r="D958" s="17" t="s">
        <v>43</v>
      </c>
      <c r="E958" s="9">
        <v>6</v>
      </c>
      <c r="F958" s="12" t="s">
        <v>296</v>
      </c>
      <c r="G958" s="17" t="s">
        <v>27</v>
      </c>
      <c r="H958" s="17" t="s">
        <v>2691</v>
      </c>
      <c r="J958" s="12"/>
      <c r="K958" s="12"/>
      <c r="M958" s="25"/>
      <c r="N958" s="148"/>
      <c r="O958" s="148"/>
      <c r="P958" s="25"/>
      <c r="Q958" s="25"/>
      <c r="S958" s="13"/>
      <c r="T958" s="25" t="s">
        <v>23</v>
      </c>
    </row>
    <row r="959" spans="1:20" s="7" customFormat="1" ht="25.5" hidden="1" customHeight="1" x14ac:dyDescent="0.25">
      <c r="A959" s="11" t="s">
        <v>2690</v>
      </c>
      <c r="B959" s="12" t="s">
        <v>2511</v>
      </c>
      <c r="C959" s="12"/>
      <c r="D959" s="17" t="s">
        <v>43</v>
      </c>
      <c r="E959" s="9"/>
      <c r="F959" s="12"/>
      <c r="G959" s="17"/>
      <c r="H959" s="17"/>
      <c r="J959" s="12"/>
      <c r="K959" s="12"/>
      <c r="M959" s="25"/>
      <c r="N959" s="148"/>
      <c r="O959" s="148"/>
      <c r="P959" s="25"/>
      <c r="Q959" s="25"/>
      <c r="S959" s="14"/>
      <c r="T959" s="25" t="s">
        <v>23</v>
      </c>
    </row>
    <row r="960" spans="1:20" s="7" customFormat="1" ht="35.25" hidden="1" customHeight="1" x14ac:dyDescent="0.25">
      <c r="A960" s="11" t="s">
        <v>2692</v>
      </c>
      <c r="B960" s="12"/>
      <c r="C960" s="12" t="s">
        <v>3</v>
      </c>
      <c r="D960" s="17" t="s">
        <v>59</v>
      </c>
      <c r="E960" s="9"/>
      <c r="F960" s="12" t="s">
        <v>2693</v>
      </c>
      <c r="G960" s="17" t="s">
        <v>1207</v>
      </c>
      <c r="H960" s="17" t="s">
        <v>1414</v>
      </c>
      <c r="I960" s="7" t="s">
        <v>2631</v>
      </c>
      <c r="J960" s="12" t="s">
        <v>2694</v>
      </c>
      <c r="K960" s="12"/>
      <c r="M960" s="25"/>
      <c r="N960" s="148"/>
      <c r="O960" s="148"/>
      <c r="P960" s="25"/>
      <c r="Q960" s="25"/>
      <c r="S960" s="13"/>
      <c r="T960" s="25" t="s">
        <v>23</v>
      </c>
    </row>
    <row r="961" spans="1:20" s="7" customFormat="1" ht="35.25" hidden="1" customHeight="1" x14ac:dyDescent="0.25">
      <c r="A961" s="11" t="s">
        <v>2695</v>
      </c>
      <c r="B961" s="12" t="s">
        <v>2511</v>
      </c>
      <c r="C961" s="12"/>
      <c r="D961" s="17" t="s">
        <v>59</v>
      </c>
      <c r="E961" s="9"/>
      <c r="F961" s="12" t="s">
        <v>2696</v>
      </c>
      <c r="G961" s="17"/>
      <c r="H961" s="17"/>
      <c r="J961" s="12" t="s">
        <v>2697</v>
      </c>
      <c r="K961" s="12"/>
      <c r="M961" s="25"/>
      <c r="N961" s="148"/>
      <c r="O961" s="148"/>
      <c r="P961" s="25"/>
      <c r="Q961" s="25"/>
      <c r="S961" s="13"/>
      <c r="T961" s="25"/>
    </row>
    <row r="962" spans="1:20" s="7" customFormat="1" ht="35.25" customHeight="1" x14ac:dyDescent="0.25">
      <c r="A962" s="44" t="s">
        <v>2698</v>
      </c>
      <c r="B962" s="12" t="s">
        <v>2511</v>
      </c>
      <c r="C962" s="44"/>
      <c r="D962" s="45" t="s">
        <v>59</v>
      </c>
      <c r="E962" s="45">
        <v>4</v>
      </c>
      <c r="F962" s="44" t="s">
        <v>2699</v>
      </c>
      <c r="G962" s="45" t="s">
        <v>112</v>
      </c>
      <c r="H962" s="45" t="s">
        <v>2700</v>
      </c>
      <c r="I962" s="44" t="s">
        <v>2701</v>
      </c>
      <c r="J962" s="12" t="s">
        <v>2642</v>
      </c>
      <c r="K962" s="12"/>
      <c r="M962" s="25"/>
      <c r="N962" s="148"/>
      <c r="O962" s="148"/>
      <c r="P962" s="25"/>
      <c r="Q962" s="25"/>
      <c r="S962" s="13"/>
      <c r="T962" s="25"/>
    </row>
    <row r="963" spans="1:20" s="7" customFormat="1" ht="25.5" hidden="1" customHeight="1" x14ac:dyDescent="0.25">
      <c r="A963" s="11" t="s">
        <v>2702</v>
      </c>
      <c r="B963" s="12" t="s">
        <v>2511</v>
      </c>
      <c r="C963" s="12"/>
      <c r="D963" s="17" t="s">
        <v>59</v>
      </c>
      <c r="E963" s="9"/>
      <c r="F963" s="12" t="s">
        <v>296</v>
      </c>
      <c r="G963" s="17"/>
      <c r="H963" s="17"/>
      <c r="I963" s="12"/>
      <c r="J963" s="12" t="s">
        <v>2545</v>
      </c>
      <c r="K963" s="12"/>
      <c r="M963" s="25"/>
      <c r="N963" s="148"/>
      <c r="O963" s="148"/>
      <c r="P963" s="25"/>
      <c r="Q963" s="25"/>
      <c r="S963" s="13"/>
      <c r="T963" s="25"/>
    </row>
    <row r="964" spans="1:20" s="7" customFormat="1" ht="25.5" hidden="1" customHeight="1" x14ac:dyDescent="0.25">
      <c r="A964" s="11" t="s">
        <v>2703</v>
      </c>
      <c r="B964" s="11"/>
      <c r="C964" s="11"/>
      <c r="D964" s="20" t="s">
        <v>118</v>
      </c>
      <c r="E964" s="9"/>
      <c r="F964" s="12" t="s">
        <v>2704</v>
      </c>
      <c r="G964" s="17"/>
      <c r="H964" s="17"/>
      <c r="I964" s="12"/>
      <c r="J964" s="12" t="s">
        <v>2705</v>
      </c>
      <c r="K964" s="185" t="s">
        <v>21</v>
      </c>
      <c r="M964" s="25"/>
      <c r="N964" s="148"/>
      <c r="O964" s="148"/>
      <c r="P964" s="25"/>
      <c r="Q964" s="25"/>
      <c r="S964" s="14"/>
      <c r="T964" s="25" t="s">
        <v>23</v>
      </c>
    </row>
    <row r="965" spans="1:20" s="7" customFormat="1" ht="25.5" hidden="1" customHeight="1" x14ac:dyDescent="0.25">
      <c r="A965" s="11" t="s">
        <v>2703</v>
      </c>
      <c r="B965" s="11"/>
      <c r="C965" s="11"/>
      <c r="D965" s="20" t="s">
        <v>151</v>
      </c>
      <c r="E965" s="9"/>
      <c r="F965" s="12" t="s">
        <v>2704</v>
      </c>
      <c r="G965" s="17"/>
      <c r="H965" s="17"/>
      <c r="I965" s="12"/>
      <c r="J965" s="12" t="s">
        <v>2705</v>
      </c>
      <c r="K965" s="185" t="s">
        <v>21</v>
      </c>
      <c r="M965" s="25"/>
      <c r="N965" s="148"/>
      <c r="O965" s="148"/>
      <c r="P965" s="25"/>
      <c r="Q965" s="25"/>
      <c r="S965" s="14"/>
      <c r="T965" s="25"/>
    </row>
    <row r="966" spans="1:20" s="7" customFormat="1" ht="25.5" hidden="1" customHeight="1" x14ac:dyDescent="0.25">
      <c r="A966" s="11" t="s">
        <v>2706</v>
      </c>
      <c r="B966" s="11"/>
      <c r="C966" s="11"/>
      <c r="D966" s="20" t="s">
        <v>59</v>
      </c>
      <c r="E966" s="9"/>
      <c r="F966" s="12" t="s">
        <v>2707</v>
      </c>
      <c r="G966" s="17" t="s">
        <v>246</v>
      </c>
      <c r="H966" s="20" t="s">
        <v>2708</v>
      </c>
      <c r="I966" s="12" t="s">
        <v>2709</v>
      </c>
      <c r="J966" s="11"/>
      <c r="K966" s="103" t="s">
        <v>21</v>
      </c>
      <c r="L966" s="14"/>
      <c r="M966" s="71"/>
      <c r="N966" s="148" t="s">
        <v>22</v>
      </c>
      <c r="O966" s="148"/>
      <c r="P966" s="25"/>
      <c r="Q966" s="25"/>
      <c r="S966" s="14"/>
      <c r="T966" s="25" t="s">
        <v>23</v>
      </c>
    </row>
    <row r="967" spans="1:20" s="7" customFormat="1" ht="25.5" customHeight="1" x14ac:dyDescent="0.25">
      <c r="A967" s="11" t="s">
        <v>2710</v>
      </c>
      <c r="B967" s="11" t="s">
        <v>2711</v>
      </c>
      <c r="C967" s="11"/>
      <c r="D967" s="20" t="s">
        <v>59</v>
      </c>
      <c r="E967" s="29">
        <v>8</v>
      </c>
      <c r="F967" s="11" t="s">
        <v>2712</v>
      </c>
      <c r="G967" s="20" t="s">
        <v>27</v>
      </c>
      <c r="H967" s="20" t="s">
        <v>415</v>
      </c>
      <c r="I967" s="11" t="s">
        <v>2713</v>
      </c>
      <c r="J967" s="11"/>
      <c r="K967" s="11"/>
      <c r="M967" s="25"/>
      <c r="N967" s="148"/>
      <c r="O967" s="148"/>
      <c r="P967" s="25"/>
      <c r="Q967" s="25"/>
      <c r="S967" s="14"/>
      <c r="T967" s="25"/>
    </row>
    <row r="968" spans="1:20" s="7" customFormat="1" ht="25.5" hidden="1" customHeight="1" x14ac:dyDescent="0.25">
      <c r="A968" s="11" t="s">
        <v>2717</v>
      </c>
      <c r="B968" s="12" t="s">
        <v>2718</v>
      </c>
      <c r="C968" s="12"/>
      <c r="D968" s="17" t="s">
        <v>59</v>
      </c>
      <c r="E968" s="9"/>
      <c r="F968" s="12" t="s">
        <v>733</v>
      </c>
      <c r="G968" s="17"/>
      <c r="H968" s="17" t="s">
        <v>113</v>
      </c>
      <c r="I968" s="12" t="s">
        <v>2719</v>
      </c>
      <c r="J968" s="12"/>
      <c r="K968" s="12"/>
      <c r="L968" s="14"/>
      <c r="M968" s="53"/>
      <c r="N968" s="148" t="s">
        <v>22</v>
      </c>
      <c r="O968" s="148"/>
      <c r="P968" s="25"/>
      <c r="Q968" s="25"/>
      <c r="T968" s="25" t="s">
        <v>23</v>
      </c>
    </row>
    <row r="969" spans="1:20" s="11" customFormat="1" ht="25.5" hidden="1" customHeight="1" x14ac:dyDescent="0.25">
      <c r="A969" s="11" t="s">
        <v>2720</v>
      </c>
      <c r="B969" s="12" t="s">
        <v>2721</v>
      </c>
      <c r="C969" s="12"/>
      <c r="D969" s="45" t="s">
        <v>130</v>
      </c>
      <c r="E969" s="9"/>
      <c r="F969" s="12"/>
      <c r="G969" s="17"/>
      <c r="H969" s="17"/>
      <c r="I969" s="12"/>
      <c r="J969" s="12"/>
      <c r="K969" s="12"/>
      <c r="L969" s="7"/>
      <c r="M969" s="25"/>
      <c r="N969" s="148"/>
      <c r="O969" s="148"/>
      <c r="P969" s="25"/>
      <c r="Q969" s="20"/>
      <c r="S969" s="14"/>
      <c r="T969" s="25" t="s">
        <v>23</v>
      </c>
    </row>
    <row r="970" spans="1:20" s="7" customFormat="1" ht="37.5" customHeight="1" x14ac:dyDescent="0.3">
      <c r="A970" s="175" t="s">
        <v>2722</v>
      </c>
      <c r="B970" s="12"/>
      <c r="C970" s="12"/>
      <c r="D970" s="45" t="s">
        <v>695</v>
      </c>
      <c r="E970" s="9">
        <v>1</v>
      </c>
      <c r="F970" s="12"/>
      <c r="G970" s="17"/>
      <c r="H970" s="17"/>
      <c r="I970" s="12"/>
      <c r="J970" s="175" t="s">
        <v>2723</v>
      </c>
      <c r="K970" s="12"/>
      <c r="M970" s="25"/>
      <c r="N970" s="148"/>
      <c r="O970" s="148"/>
      <c r="P970" s="25"/>
      <c r="Q970" s="20"/>
      <c r="S970" s="14"/>
      <c r="T970" s="25"/>
    </row>
    <row r="971" spans="1:20" s="7" customFormat="1" ht="37.5" hidden="1" customHeight="1" x14ac:dyDescent="0.25">
      <c r="A971" s="11" t="s">
        <v>2724</v>
      </c>
      <c r="B971" s="12" t="s">
        <v>2725</v>
      </c>
      <c r="C971" s="12"/>
      <c r="D971" s="45" t="s">
        <v>695</v>
      </c>
      <c r="E971" s="9"/>
      <c r="F971" s="12"/>
      <c r="G971" s="17"/>
      <c r="H971" s="17"/>
      <c r="I971" s="12"/>
      <c r="J971" s="12"/>
      <c r="K971" s="12"/>
      <c r="M971" s="25"/>
      <c r="N971" s="148"/>
      <c r="O971" s="148"/>
      <c r="P971" s="25"/>
      <c r="Q971" s="20"/>
      <c r="S971" s="14"/>
      <c r="T971" s="25"/>
    </row>
    <row r="972" spans="1:20" s="7" customFormat="1" ht="25.5" hidden="1" customHeight="1" x14ac:dyDescent="0.25">
      <c r="A972" s="11" t="s">
        <v>2726</v>
      </c>
      <c r="B972" s="12" t="s">
        <v>2727</v>
      </c>
      <c r="C972" s="12"/>
      <c r="D972" s="17" t="s">
        <v>59</v>
      </c>
      <c r="E972" s="9"/>
      <c r="F972" s="12" t="s">
        <v>2044</v>
      </c>
      <c r="G972" s="17"/>
      <c r="H972" s="17" t="s">
        <v>2728</v>
      </c>
      <c r="I972" s="12" t="s">
        <v>2729</v>
      </c>
      <c r="J972" s="69" t="s">
        <v>2730</v>
      </c>
      <c r="K972" s="103" t="s">
        <v>179</v>
      </c>
      <c r="L972" s="14" t="s">
        <v>73</v>
      </c>
      <c r="M972" s="71"/>
      <c r="N972" s="148"/>
      <c r="O972" s="148"/>
      <c r="P972" s="25"/>
      <c r="Q972" s="25"/>
      <c r="T972" s="25" t="s">
        <v>23</v>
      </c>
    </row>
    <row r="973" spans="1:20" s="7" customFormat="1" ht="25.5" hidden="1" customHeight="1" x14ac:dyDescent="0.25">
      <c r="A973" s="7" t="s">
        <v>2731</v>
      </c>
      <c r="B973" s="12" t="s">
        <v>2732</v>
      </c>
      <c r="C973" s="12"/>
      <c r="D973" s="17" t="s">
        <v>43</v>
      </c>
      <c r="E973" s="9"/>
      <c r="F973" s="12" t="s">
        <v>2733</v>
      </c>
      <c r="G973" s="17" t="s">
        <v>158</v>
      </c>
      <c r="H973" s="17" t="s">
        <v>2630</v>
      </c>
      <c r="I973" s="12" t="s">
        <v>2734</v>
      </c>
      <c r="J973" s="12"/>
      <c r="K973" s="103" t="s">
        <v>73</v>
      </c>
      <c r="L973" s="14"/>
      <c r="M973" s="83" t="s">
        <v>12</v>
      </c>
      <c r="N973" s="148"/>
      <c r="O973" s="148"/>
      <c r="P973" s="25"/>
      <c r="Q973" s="25"/>
      <c r="S973" s="14"/>
      <c r="T973" s="25" t="s">
        <v>23</v>
      </c>
    </row>
    <row r="974" spans="1:20" s="7" customFormat="1" ht="36" hidden="1" customHeight="1" x14ac:dyDescent="0.25">
      <c r="A974" s="150" t="s">
        <v>2735</v>
      </c>
      <c r="B974" s="12" t="s">
        <v>2736</v>
      </c>
      <c r="C974" s="12" t="s">
        <v>3</v>
      </c>
      <c r="D974" s="17" t="s">
        <v>190</v>
      </c>
      <c r="E974" s="9"/>
      <c r="F974" s="12" t="s">
        <v>2737</v>
      </c>
      <c r="G974" s="17" t="s">
        <v>2738</v>
      </c>
      <c r="H974" s="17" t="s">
        <v>247</v>
      </c>
      <c r="I974" s="12" t="s">
        <v>362</v>
      </c>
      <c r="J974" s="12" t="s">
        <v>2739</v>
      </c>
      <c r="K974" s="103"/>
      <c r="L974" s="14"/>
      <c r="M974" s="83"/>
      <c r="N974" s="148"/>
      <c r="O974" s="148"/>
      <c r="P974" s="25"/>
      <c r="Q974" s="25"/>
      <c r="S974" s="14"/>
      <c r="T974" s="25"/>
    </row>
    <row r="975" spans="1:20" s="7" customFormat="1" ht="25.5" customHeight="1" x14ac:dyDescent="0.25">
      <c r="A975" s="11" t="s">
        <v>2740</v>
      </c>
      <c r="B975" s="11" t="s">
        <v>2741</v>
      </c>
      <c r="C975" s="11"/>
      <c r="D975" s="20" t="s">
        <v>16</v>
      </c>
      <c r="E975" s="9">
        <v>1</v>
      </c>
      <c r="F975" s="11" t="s">
        <v>2742</v>
      </c>
      <c r="G975" s="20"/>
      <c r="H975" s="20"/>
      <c r="I975" s="12" t="s">
        <v>2743</v>
      </c>
      <c r="J975" s="12" t="s">
        <v>2744</v>
      </c>
      <c r="K975" s="12"/>
      <c r="L975" s="13"/>
      <c r="M975" s="25"/>
      <c r="N975" s="148"/>
      <c r="O975" s="148"/>
      <c r="P975" s="25"/>
      <c r="Q975" s="25"/>
      <c r="S975" s="14"/>
      <c r="T975" s="25"/>
    </row>
    <row r="976" spans="1:20" s="7" customFormat="1" ht="25.5" hidden="1" customHeight="1" x14ac:dyDescent="0.25">
      <c r="A976" s="11" t="s">
        <v>2745</v>
      </c>
      <c r="B976" s="11" t="s">
        <v>2741</v>
      </c>
      <c r="C976" s="11"/>
      <c r="D976" s="20" t="s">
        <v>16</v>
      </c>
      <c r="E976" s="9"/>
      <c r="F976" s="11" t="s">
        <v>2746</v>
      </c>
      <c r="G976" s="20"/>
      <c r="H976" s="20"/>
      <c r="I976" s="12" t="s">
        <v>2743</v>
      </c>
      <c r="J976" s="12" t="s">
        <v>2744</v>
      </c>
      <c r="K976" s="12"/>
      <c r="L976" s="13"/>
      <c r="M976" s="25"/>
      <c r="N976" s="148"/>
      <c r="O976" s="148"/>
      <c r="P976" s="25"/>
      <c r="Q976" s="25"/>
      <c r="S976" s="14"/>
      <c r="T976" s="25" t="s">
        <v>23</v>
      </c>
    </row>
    <row r="977" spans="1:20" s="7" customFormat="1" ht="39.6" hidden="1" x14ac:dyDescent="0.25">
      <c r="A977" s="11" t="s">
        <v>2747</v>
      </c>
      <c r="B977" s="11" t="s">
        <v>2748</v>
      </c>
      <c r="C977" s="11" t="s">
        <v>3</v>
      </c>
      <c r="D977" s="20" t="s">
        <v>16</v>
      </c>
      <c r="E977" s="9"/>
      <c r="F977" s="174" t="s">
        <v>2749</v>
      </c>
      <c r="G977" s="174" t="s">
        <v>2750</v>
      </c>
      <c r="H977" s="174" t="s">
        <v>470</v>
      </c>
      <c r="I977" s="174" t="s">
        <v>2751</v>
      </c>
      <c r="J977" s="174" t="s">
        <v>2752</v>
      </c>
      <c r="K977" s="12"/>
      <c r="L977" s="13"/>
      <c r="M977" s="53"/>
      <c r="N977" s="148"/>
      <c r="O977" s="148"/>
      <c r="P977" s="25"/>
      <c r="Q977" s="25"/>
      <c r="S977" s="14"/>
      <c r="T977" s="25" t="s">
        <v>23</v>
      </c>
    </row>
    <row r="978" spans="1:20" s="7" customFormat="1" ht="39.6" hidden="1" x14ac:dyDescent="0.25">
      <c r="A978" s="11" t="s">
        <v>2747</v>
      </c>
      <c r="B978" s="11" t="s">
        <v>2748</v>
      </c>
      <c r="C978" s="11"/>
      <c r="D978" s="20" t="s">
        <v>16</v>
      </c>
      <c r="E978" s="9"/>
      <c r="F978" s="11" t="s">
        <v>2753</v>
      </c>
      <c r="G978" s="20" t="s">
        <v>746</v>
      </c>
      <c r="H978" s="20" t="s">
        <v>494</v>
      </c>
      <c r="I978" s="12" t="s">
        <v>2754</v>
      </c>
      <c r="J978" s="42" t="s">
        <v>2755</v>
      </c>
      <c r="K978" s="12"/>
      <c r="L978" s="13"/>
      <c r="M978" s="53" t="s">
        <v>12</v>
      </c>
      <c r="N978" s="148"/>
      <c r="O978" s="148"/>
      <c r="P978" s="25"/>
      <c r="Q978" s="25"/>
      <c r="S978" s="14"/>
      <c r="T978" s="25"/>
    </row>
    <row r="979" spans="1:20" s="7" customFormat="1" ht="45.75" customHeight="1" x14ac:dyDescent="0.25">
      <c r="A979" s="11" t="s">
        <v>5215</v>
      </c>
      <c r="B979" s="12" t="s">
        <v>2748</v>
      </c>
      <c r="C979" s="12"/>
      <c r="D979" s="17" t="s">
        <v>16</v>
      </c>
      <c r="E979" s="28">
        <f>4+8</f>
        <v>12</v>
      </c>
      <c r="F979" s="12" t="s">
        <v>2756</v>
      </c>
      <c r="G979" s="17"/>
      <c r="H979" s="17"/>
      <c r="I979" s="12" t="s">
        <v>2757</v>
      </c>
      <c r="J979" s="12"/>
      <c r="K979" s="12"/>
      <c r="L979" s="14"/>
      <c r="M979" s="71"/>
      <c r="N979" s="148"/>
      <c r="O979" s="148"/>
      <c r="P979" s="25"/>
      <c r="Q979" s="25"/>
      <c r="S979" s="14"/>
      <c r="T979" s="25"/>
    </row>
    <row r="980" spans="1:20" s="7" customFormat="1" ht="39.6" hidden="1" x14ac:dyDescent="0.25">
      <c r="A980" s="26" t="s">
        <v>2758</v>
      </c>
      <c r="B980" s="11" t="s">
        <v>2748</v>
      </c>
      <c r="C980" s="11"/>
      <c r="D980" s="20" t="s">
        <v>16</v>
      </c>
      <c r="E980" s="20"/>
      <c r="F980" s="11" t="s">
        <v>2759</v>
      </c>
      <c r="G980" s="20" t="s">
        <v>1413</v>
      </c>
      <c r="H980" s="20" t="s">
        <v>240</v>
      </c>
      <c r="I980" s="11" t="s">
        <v>2760</v>
      </c>
      <c r="J980" s="11"/>
      <c r="K980" s="15" t="s">
        <v>21</v>
      </c>
      <c r="L980" s="15"/>
      <c r="M980" s="53" t="s">
        <v>12</v>
      </c>
      <c r="N980" s="148"/>
      <c r="O980" s="148"/>
      <c r="P980" s="25"/>
      <c r="Q980" s="25"/>
      <c r="S980" s="14"/>
      <c r="T980" s="25" t="s">
        <v>23</v>
      </c>
    </row>
    <row r="981" spans="1:20" s="7" customFormat="1" ht="25.5" hidden="1" customHeight="1" x14ac:dyDescent="0.25">
      <c r="A981" s="11" t="s">
        <v>2761</v>
      </c>
      <c r="B981" s="11" t="s">
        <v>2748</v>
      </c>
      <c r="C981" s="11"/>
      <c r="D981" s="20" t="s">
        <v>16</v>
      </c>
      <c r="E981" s="9"/>
      <c r="F981" s="11" t="s">
        <v>2762</v>
      </c>
      <c r="G981" s="20" t="s">
        <v>77</v>
      </c>
      <c r="H981" s="20" t="s">
        <v>256</v>
      </c>
      <c r="I981" s="12" t="s">
        <v>2754</v>
      </c>
      <c r="J981" s="12"/>
      <c r="K981" s="12"/>
      <c r="L981" s="13"/>
      <c r="M981" s="53" t="s">
        <v>12</v>
      </c>
      <c r="N981" s="148"/>
      <c r="O981" s="148"/>
      <c r="P981" s="25"/>
      <c r="Q981" s="25"/>
      <c r="T981" s="25" t="s">
        <v>23</v>
      </c>
    </row>
    <row r="982" spans="1:20" s="7" customFormat="1" ht="25.5" customHeight="1" x14ac:dyDescent="0.25">
      <c r="A982" s="11" t="s">
        <v>5262</v>
      </c>
      <c r="B982" s="260" t="s">
        <v>5263</v>
      </c>
      <c r="C982" s="260" t="s">
        <v>5264</v>
      </c>
      <c r="D982" s="259" t="s">
        <v>5265</v>
      </c>
      <c r="E982" s="265">
        <v>9</v>
      </c>
      <c r="F982" s="260" t="s">
        <v>4782</v>
      </c>
      <c r="G982" s="259" t="s">
        <v>373</v>
      </c>
      <c r="H982" s="259" t="s">
        <v>272</v>
      </c>
      <c r="I982" s="261" t="s">
        <v>1960</v>
      </c>
      <c r="J982" s="12"/>
      <c r="K982" s="12"/>
      <c r="L982" s="13"/>
      <c r="M982" s="53"/>
      <c r="N982" s="258"/>
      <c r="O982" s="258"/>
      <c r="P982" s="25"/>
      <c r="Q982" s="25"/>
      <c r="T982" s="25"/>
    </row>
    <row r="983" spans="1:20" s="7" customFormat="1" ht="39.9" hidden="1" customHeight="1" x14ac:dyDescent="0.25">
      <c r="A983" s="11" t="s">
        <v>2763</v>
      </c>
      <c r="B983" s="11" t="s">
        <v>2764</v>
      </c>
      <c r="C983" s="11"/>
      <c r="D983" s="20" t="s">
        <v>43</v>
      </c>
      <c r="E983" s="9"/>
      <c r="F983" s="11" t="s">
        <v>36</v>
      </c>
      <c r="G983" s="20" t="s">
        <v>112</v>
      </c>
      <c r="H983" s="20" t="s">
        <v>1823</v>
      </c>
      <c r="I983" s="12" t="s">
        <v>2765</v>
      </c>
      <c r="J983" s="11" t="s">
        <v>2766</v>
      </c>
      <c r="K983" s="103" t="s">
        <v>73</v>
      </c>
      <c r="L983" s="14"/>
      <c r="M983" s="53"/>
      <c r="N983" s="148"/>
      <c r="O983" s="148"/>
      <c r="P983" s="25"/>
      <c r="Q983" s="25"/>
      <c r="T983" s="25" t="s">
        <v>23</v>
      </c>
    </row>
    <row r="984" spans="1:20" s="7" customFormat="1" ht="25.5" hidden="1" customHeight="1" x14ac:dyDescent="0.25">
      <c r="A984" s="11" t="s">
        <v>2763</v>
      </c>
      <c r="B984" s="11" t="s">
        <v>2764</v>
      </c>
      <c r="C984" s="11"/>
      <c r="D984" s="20" t="s">
        <v>118</v>
      </c>
      <c r="E984" s="9"/>
      <c r="F984" s="11" t="s">
        <v>36</v>
      </c>
      <c r="G984" s="20" t="s">
        <v>112</v>
      </c>
      <c r="H984" s="20"/>
      <c r="I984" s="12" t="s">
        <v>2765</v>
      </c>
      <c r="J984" s="11" t="s">
        <v>2766</v>
      </c>
      <c r="K984" s="103" t="s">
        <v>73</v>
      </c>
      <c r="L984" s="14"/>
      <c r="M984" s="53"/>
      <c r="N984" s="148"/>
      <c r="O984" s="148"/>
      <c r="P984" s="25"/>
      <c r="Q984" s="25"/>
      <c r="T984" s="25"/>
    </row>
    <row r="985" spans="1:20" s="7" customFormat="1" ht="39.6" x14ac:dyDescent="0.25">
      <c r="A985" s="11" t="s">
        <v>2767</v>
      </c>
      <c r="B985" s="11" t="s">
        <v>2764</v>
      </c>
      <c r="C985" s="11"/>
      <c r="D985" s="20" t="s">
        <v>43</v>
      </c>
      <c r="E985" s="9">
        <f>2+3</f>
        <v>5</v>
      </c>
      <c r="F985" s="11" t="s">
        <v>503</v>
      </c>
      <c r="G985" s="20" t="s">
        <v>112</v>
      </c>
      <c r="H985" s="20" t="s">
        <v>1823</v>
      </c>
      <c r="I985" s="12" t="s">
        <v>2765</v>
      </c>
      <c r="J985" s="11" t="s">
        <v>2766</v>
      </c>
      <c r="K985" s="15" t="s">
        <v>73</v>
      </c>
      <c r="L985" s="15"/>
      <c r="M985" s="54"/>
      <c r="N985" s="148" t="s">
        <v>22</v>
      </c>
      <c r="O985" s="148"/>
      <c r="P985" s="25"/>
      <c r="Q985" s="25"/>
      <c r="T985" s="25" t="s">
        <v>23</v>
      </c>
    </row>
    <row r="986" spans="1:20" s="7" customFormat="1" ht="43.5" customHeight="1" x14ac:dyDescent="0.25">
      <c r="A986" s="174" t="s">
        <v>2768</v>
      </c>
      <c r="B986" s="174" t="s">
        <v>2764</v>
      </c>
      <c r="C986" s="174"/>
      <c r="D986" s="20" t="s">
        <v>43</v>
      </c>
      <c r="E986" s="9">
        <v>3</v>
      </c>
      <c r="F986" s="174" t="s">
        <v>2769</v>
      </c>
      <c r="G986" s="174" t="s">
        <v>112</v>
      </c>
      <c r="H986" s="174" t="s">
        <v>126</v>
      </c>
      <c r="I986" s="174" t="s">
        <v>2770</v>
      </c>
      <c r="J986" s="174"/>
      <c r="K986" s="15"/>
      <c r="L986" s="15"/>
      <c r="M986" s="54"/>
      <c r="N986" s="148"/>
      <c r="O986" s="148"/>
      <c r="P986" s="25"/>
      <c r="Q986" s="25"/>
      <c r="S986" s="14"/>
      <c r="T986" s="25" t="s">
        <v>23</v>
      </c>
    </row>
    <row r="987" spans="1:20" s="7" customFormat="1" ht="25.5" hidden="1" customHeight="1" x14ac:dyDescent="0.25">
      <c r="A987" s="11" t="s">
        <v>2771</v>
      </c>
      <c r="B987" s="11" t="s">
        <v>2772</v>
      </c>
      <c r="C987" s="11" t="s">
        <v>3</v>
      </c>
      <c r="D987" s="20" t="s">
        <v>190</v>
      </c>
      <c r="E987" s="9"/>
      <c r="F987" s="11" t="s">
        <v>469</v>
      </c>
      <c r="G987" s="20" t="s">
        <v>2773</v>
      </c>
      <c r="H987" s="20" t="s">
        <v>2774</v>
      </c>
      <c r="I987" s="12" t="s">
        <v>2775</v>
      </c>
      <c r="J987" s="11"/>
      <c r="K987" s="15"/>
      <c r="L987" s="15"/>
      <c r="M987" s="54"/>
      <c r="N987" s="148"/>
      <c r="O987" s="148"/>
      <c r="P987" s="25"/>
      <c r="Q987" s="25"/>
      <c r="T987" s="25" t="s">
        <v>23</v>
      </c>
    </row>
    <row r="988" spans="1:20" s="7" customFormat="1" ht="21.75" hidden="1" customHeight="1" x14ac:dyDescent="0.25">
      <c r="A988" s="11" t="s">
        <v>2776</v>
      </c>
      <c r="B988" s="11" t="s">
        <v>2772</v>
      </c>
      <c r="C988" s="11" t="s">
        <v>3</v>
      </c>
      <c r="D988" s="20" t="s">
        <v>190</v>
      </c>
      <c r="E988" s="9"/>
      <c r="F988" s="11" t="s">
        <v>781</v>
      </c>
      <c r="G988" s="20" t="s">
        <v>2773</v>
      </c>
      <c r="H988" s="20"/>
      <c r="I988" s="12" t="s">
        <v>2775</v>
      </c>
      <c r="J988" s="11"/>
      <c r="K988" s="15"/>
      <c r="L988" s="15"/>
      <c r="M988" s="54"/>
      <c r="N988" s="148"/>
      <c r="O988" s="148"/>
      <c r="P988" s="25"/>
      <c r="Q988" s="25"/>
      <c r="T988" s="25"/>
    </row>
    <row r="989" spans="1:20" s="7" customFormat="1" ht="30" customHeight="1" x14ac:dyDescent="0.25">
      <c r="A989" s="11" t="s">
        <v>2777</v>
      </c>
      <c r="B989" s="11" t="s">
        <v>2778</v>
      </c>
      <c r="C989" s="11"/>
      <c r="D989" s="20" t="s">
        <v>43</v>
      </c>
      <c r="E989" s="9">
        <f>1+1+5+2</f>
        <v>9</v>
      </c>
      <c r="F989" s="12" t="s">
        <v>2779</v>
      </c>
      <c r="G989" s="20" t="s">
        <v>547</v>
      </c>
      <c r="H989" s="20" t="s">
        <v>2780</v>
      </c>
      <c r="I989" s="11" t="s">
        <v>2781</v>
      </c>
      <c r="J989" s="11"/>
      <c r="K989" s="12"/>
      <c r="L989" s="14"/>
      <c r="M989" s="53"/>
      <c r="N989" s="148"/>
      <c r="O989" s="148"/>
      <c r="P989" s="25"/>
      <c r="Q989" s="20"/>
      <c r="T989" s="25" t="s">
        <v>23</v>
      </c>
    </row>
    <row r="990" spans="1:20" s="7" customFormat="1" ht="24.75" hidden="1" customHeight="1" x14ac:dyDescent="0.25">
      <c r="A990" s="11" t="s">
        <v>2782</v>
      </c>
      <c r="B990" s="12" t="s">
        <v>2783</v>
      </c>
      <c r="C990" s="12"/>
      <c r="D990" s="17" t="s">
        <v>226</v>
      </c>
      <c r="E990" s="9"/>
      <c r="F990" s="12" t="s">
        <v>2784</v>
      </c>
      <c r="G990" s="17"/>
      <c r="H990" s="17"/>
      <c r="I990" s="12"/>
      <c r="J990" s="12"/>
      <c r="K990" s="12"/>
      <c r="M990" s="25"/>
      <c r="N990" s="148"/>
      <c r="O990" s="148"/>
      <c r="P990" s="25"/>
      <c r="Q990" s="25"/>
      <c r="T990" s="25"/>
    </row>
    <row r="991" spans="1:20" s="7" customFormat="1" ht="24.75" hidden="1" customHeight="1" x14ac:dyDescent="0.25">
      <c r="A991" s="111" t="s">
        <v>2785</v>
      </c>
      <c r="B991" s="12" t="s">
        <v>2786</v>
      </c>
      <c r="C991" s="12"/>
      <c r="D991" s="17" t="s">
        <v>43</v>
      </c>
      <c r="E991" s="9"/>
      <c r="F991" s="12" t="s">
        <v>2787</v>
      </c>
      <c r="G991" s="17" t="s">
        <v>2034</v>
      </c>
      <c r="H991" s="17" t="s">
        <v>1165</v>
      </c>
      <c r="I991" s="12" t="s">
        <v>2788</v>
      </c>
      <c r="J991" s="12"/>
      <c r="K991" s="103" t="s">
        <v>21</v>
      </c>
      <c r="L991" s="14"/>
      <c r="M991" s="71"/>
      <c r="N991" s="148"/>
      <c r="O991" s="148"/>
      <c r="P991" s="25"/>
      <c r="Q991" s="25"/>
      <c r="T991" s="25"/>
    </row>
    <row r="992" spans="1:20" s="7" customFormat="1" ht="26.4" hidden="1" x14ac:dyDescent="0.25">
      <c r="A992" s="11" t="s">
        <v>2789</v>
      </c>
      <c r="B992" s="12" t="s">
        <v>2790</v>
      </c>
      <c r="C992" s="12"/>
      <c r="D992" s="17" t="s">
        <v>190</v>
      </c>
      <c r="E992" s="9"/>
      <c r="F992" s="12" t="s">
        <v>1921</v>
      </c>
      <c r="G992" s="17"/>
      <c r="H992" s="17"/>
      <c r="L992" s="14"/>
      <c r="M992" s="71"/>
      <c r="N992" s="148"/>
      <c r="O992" s="148"/>
      <c r="P992" s="25"/>
      <c r="Q992" s="25"/>
      <c r="S992" s="14"/>
      <c r="T992" s="25" t="s">
        <v>23</v>
      </c>
    </row>
    <row r="993" spans="1:20" s="7" customFormat="1" ht="79.2" hidden="1" x14ac:dyDescent="0.25">
      <c r="A993" s="11" t="s">
        <v>2791</v>
      </c>
      <c r="B993" s="12" t="s">
        <v>2792</v>
      </c>
      <c r="C993" s="12"/>
      <c r="D993" s="17" t="s">
        <v>226</v>
      </c>
      <c r="E993" s="9"/>
      <c r="F993" s="12" t="s">
        <v>2793</v>
      </c>
      <c r="G993" s="17" t="s">
        <v>77</v>
      </c>
      <c r="H993" s="17" t="s">
        <v>691</v>
      </c>
      <c r="I993" s="12" t="s">
        <v>2794</v>
      </c>
      <c r="J993" s="12" t="s">
        <v>2795</v>
      </c>
      <c r="K993" s="12"/>
      <c r="M993" s="25"/>
      <c r="N993" s="148"/>
      <c r="O993" s="148"/>
      <c r="P993" s="25"/>
      <c r="Q993" s="20"/>
      <c r="S993" s="14"/>
      <c r="T993" s="25"/>
    </row>
    <row r="994" spans="1:20" s="7" customFormat="1" ht="24.75" hidden="1" customHeight="1" x14ac:dyDescent="0.25">
      <c r="A994" s="7" t="s">
        <v>2796</v>
      </c>
      <c r="B994" s="16" t="s">
        <v>2797</v>
      </c>
      <c r="C994" s="16"/>
      <c r="D994" s="17" t="s">
        <v>43</v>
      </c>
      <c r="E994" s="9"/>
      <c r="F994" s="12" t="s">
        <v>2798</v>
      </c>
      <c r="G994" s="17" t="s">
        <v>158</v>
      </c>
      <c r="H994" s="17" t="s">
        <v>159</v>
      </c>
      <c r="I994" s="12" t="s">
        <v>2799</v>
      </c>
      <c r="J994" s="12"/>
      <c r="K994" s="12"/>
      <c r="M994" s="25"/>
      <c r="N994" s="148"/>
      <c r="O994" s="148"/>
      <c r="P994" s="25"/>
      <c r="Q994" s="25"/>
      <c r="S994" s="14"/>
      <c r="T994" s="25"/>
    </row>
    <row r="995" spans="1:20" s="11" customFormat="1" ht="26.4" x14ac:dyDescent="0.25">
      <c r="A995" s="1" t="s">
        <v>2800</v>
      </c>
      <c r="B995" s="16" t="s">
        <v>2801</v>
      </c>
      <c r="C995" s="16"/>
      <c r="D995" s="17" t="s">
        <v>43</v>
      </c>
      <c r="E995" s="9">
        <v>7</v>
      </c>
      <c r="F995" s="12" t="s">
        <v>80</v>
      </c>
      <c r="G995" s="17" t="s">
        <v>158</v>
      </c>
      <c r="H995" s="17" t="s">
        <v>159</v>
      </c>
      <c r="I995" s="12" t="s">
        <v>2799</v>
      </c>
      <c r="J995" s="11" t="s">
        <v>2802</v>
      </c>
      <c r="K995" s="12"/>
      <c r="L995" s="7"/>
      <c r="M995" s="25"/>
      <c r="N995" s="148"/>
      <c r="O995" s="148"/>
      <c r="P995" s="25"/>
      <c r="Q995" s="25"/>
      <c r="S995" s="14"/>
      <c r="T995" s="25" t="s">
        <v>23</v>
      </c>
    </row>
    <row r="996" spans="1:20" s="11" customFormat="1" ht="26.4" hidden="1" x14ac:dyDescent="0.25">
      <c r="A996" s="7" t="s">
        <v>2803</v>
      </c>
      <c r="B996" s="16" t="s">
        <v>2797</v>
      </c>
      <c r="C996" s="16"/>
      <c r="D996" s="17" t="s">
        <v>43</v>
      </c>
      <c r="E996" s="9"/>
      <c r="F996" s="12" t="s">
        <v>2804</v>
      </c>
      <c r="G996" s="17" t="s">
        <v>158</v>
      </c>
      <c r="H996" s="17" t="s">
        <v>159</v>
      </c>
      <c r="I996" s="12" t="s">
        <v>2799</v>
      </c>
      <c r="J996" s="12"/>
      <c r="K996" s="12"/>
      <c r="L996" s="7"/>
      <c r="M996" s="25"/>
      <c r="N996" s="148"/>
      <c r="O996" s="148"/>
      <c r="P996" s="25"/>
      <c r="Q996" s="25"/>
      <c r="S996" s="14"/>
      <c r="T996" s="25" t="s">
        <v>23</v>
      </c>
    </row>
    <row r="997" spans="1:20" s="7" customFormat="1" ht="25.5" customHeight="1" x14ac:dyDescent="0.25">
      <c r="A997" s="11" t="s">
        <v>2805</v>
      </c>
      <c r="B997" s="11" t="s">
        <v>2806</v>
      </c>
      <c r="C997" s="11"/>
      <c r="D997" s="17" t="s">
        <v>226</v>
      </c>
      <c r="E997" s="9">
        <v>10</v>
      </c>
      <c r="F997" s="11" t="s">
        <v>2807</v>
      </c>
      <c r="G997" s="20"/>
      <c r="H997" s="20" t="s">
        <v>2808</v>
      </c>
      <c r="I997" s="12" t="s">
        <v>2809</v>
      </c>
      <c r="J997" s="12" t="s">
        <v>2810</v>
      </c>
      <c r="K997" s="12"/>
      <c r="L997" s="13"/>
      <c r="M997" s="53"/>
      <c r="N997" s="148"/>
      <c r="O997" s="148"/>
      <c r="P997" s="25"/>
      <c r="Q997" s="25"/>
      <c r="S997" s="14"/>
      <c r="T997" s="25" t="s">
        <v>23</v>
      </c>
    </row>
    <row r="998" spans="1:20" s="11" customFormat="1" ht="26.4" hidden="1" x14ac:dyDescent="0.25">
      <c r="A998" s="11" t="s">
        <v>2811</v>
      </c>
      <c r="B998" s="12" t="s">
        <v>2812</v>
      </c>
      <c r="C998" s="12"/>
      <c r="D998" s="17" t="s">
        <v>59</v>
      </c>
      <c r="E998" s="9"/>
      <c r="F998" s="12" t="s">
        <v>255</v>
      </c>
      <c r="G998" s="17"/>
      <c r="H998" s="17"/>
      <c r="I998" s="12" t="s">
        <v>510</v>
      </c>
      <c r="J998" s="12"/>
      <c r="K998" s="12"/>
      <c r="L998" s="14"/>
      <c r="M998" s="71"/>
      <c r="N998" s="148"/>
      <c r="O998" s="148"/>
      <c r="P998" s="25"/>
      <c r="Q998" s="25"/>
      <c r="S998" s="14"/>
      <c r="T998" s="25" t="s">
        <v>23</v>
      </c>
    </row>
    <row r="999" spans="1:20" s="11" customFormat="1" ht="37.5" hidden="1" customHeight="1" x14ac:dyDescent="0.25">
      <c r="A999" s="11" t="s">
        <v>2813</v>
      </c>
      <c r="B999" s="12" t="s">
        <v>2814</v>
      </c>
      <c r="C999" s="12"/>
      <c r="D999" s="17" t="s">
        <v>16</v>
      </c>
      <c r="E999" s="9"/>
      <c r="F999" s="12" t="s">
        <v>2465</v>
      </c>
      <c r="G999" s="17"/>
      <c r="H999" s="17"/>
      <c r="I999" s="12"/>
      <c r="J999" s="12"/>
      <c r="K999" s="103" t="s">
        <v>21</v>
      </c>
      <c r="L999" s="15"/>
      <c r="M999" s="71"/>
      <c r="N999" s="148" t="s">
        <v>161</v>
      </c>
      <c r="O999" s="148"/>
      <c r="P999" s="25"/>
      <c r="Q999" s="95"/>
      <c r="S999" s="7"/>
      <c r="T999" s="25" t="s">
        <v>23</v>
      </c>
    </row>
    <row r="1000" spans="1:20" s="7" customFormat="1" ht="25.5" hidden="1" customHeight="1" x14ac:dyDescent="0.25">
      <c r="A1000" s="11" t="s">
        <v>2815</v>
      </c>
      <c r="B1000" s="12" t="s">
        <v>2814</v>
      </c>
      <c r="C1000" s="12"/>
      <c r="D1000" s="17" t="s">
        <v>16</v>
      </c>
      <c r="E1000" s="9"/>
      <c r="F1000" s="12" t="s">
        <v>2816</v>
      </c>
      <c r="G1000" s="17"/>
      <c r="H1000" s="17"/>
      <c r="I1000" s="12"/>
      <c r="J1000" s="12"/>
      <c r="K1000" s="103" t="s">
        <v>21</v>
      </c>
      <c r="L1000" s="14"/>
      <c r="M1000" s="71"/>
      <c r="N1000" s="148"/>
      <c r="O1000" s="148"/>
      <c r="P1000" s="25"/>
      <c r="Q1000" s="25"/>
      <c r="S1000" s="14"/>
      <c r="T1000" s="25" t="s">
        <v>23</v>
      </c>
    </row>
    <row r="1001" spans="1:20" s="7" customFormat="1" ht="25.5" hidden="1" customHeight="1" x14ac:dyDescent="0.25">
      <c r="A1001" s="11" t="s">
        <v>2817</v>
      </c>
      <c r="B1001" s="12" t="s">
        <v>2818</v>
      </c>
      <c r="C1001" s="12"/>
      <c r="D1001" s="17" t="s">
        <v>59</v>
      </c>
      <c r="E1001" s="9"/>
      <c r="F1001" s="12"/>
      <c r="G1001" s="17"/>
      <c r="H1001" s="17"/>
      <c r="J1001" s="12" t="s">
        <v>2819</v>
      </c>
      <c r="K1001" s="12"/>
      <c r="L1001" s="14"/>
      <c r="M1001" s="71"/>
      <c r="N1001" s="148"/>
      <c r="O1001" s="148"/>
      <c r="P1001" s="25"/>
      <c r="Q1001" s="25"/>
      <c r="S1001" s="14"/>
      <c r="T1001" s="25"/>
    </row>
    <row r="1002" spans="1:20" s="7" customFormat="1" ht="26.4" hidden="1" x14ac:dyDescent="0.25">
      <c r="A1002" s="11" t="s">
        <v>2820</v>
      </c>
      <c r="B1002" s="12" t="s">
        <v>2821</v>
      </c>
      <c r="C1002" s="12"/>
      <c r="D1002" s="17" t="s">
        <v>16</v>
      </c>
      <c r="E1002" s="9"/>
      <c r="F1002" s="12" t="s">
        <v>255</v>
      </c>
      <c r="G1002" s="17" t="s">
        <v>139</v>
      </c>
      <c r="H1002" s="17" t="s">
        <v>356</v>
      </c>
      <c r="I1002" s="12" t="s">
        <v>2822</v>
      </c>
      <c r="J1002" s="12"/>
      <c r="K1002" s="12"/>
      <c r="L1002" s="14"/>
      <c r="M1002" s="71"/>
      <c r="N1002" s="148"/>
      <c r="O1002" s="148"/>
      <c r="P1002" s="25"/>
      <c r="Q1002" s="25"/>
      <c r="S1002" s="14"/>
      <c r="T1002" s="25" t="s">
        <v>23</v>
      </c>
    </row>
    <row r="1003" spans="1:20" s="11" customFormat="1" ht="25.5" hidden="1" customHeight="1" x14ac:dyDescent="0.25">
      <c r="A1003" s="11" t="s">
        <v>2820</v>
      </c>
      <c r="B1003" s="12" t="s">
        <v>2821</v>
      </c>
      <c r="C1003" s="12"/>
      <c r="D1003" s="17" t="s">
        <v>16</v>
      </c>
      <c r="E1003" s="9"/>
      <c r="F1003" s="12" t="s">
        <v>36</v>
      </c>
      <c r="G1003" s="17" t="s">
        <v>139</v>
      </c>
      <c r="H1003" s="17" t="s">
        <v>356</v>
      </c>
      <c r="I1003" s="12" t="s">
        <v>2822</v>
      </c>
      <c r="J1003" s="12"/>
      <c r="K1003" s="12"/>
      <c r="L1003" s="14"/>
      <c r="M1003" s="71"/>
      <c r="N1003" s="148"/>
      <c r="O1003" s="148"/>
      <c r="P1003" s="25"/>
      <c r="Q1003" s="25"/>
      <c r="S1003" s="14"/>
      <c r="T1003" s="25" t="s">
        <v>23</v>
      </c>
    </row>
    <row r="1004" spans="1:20" s="11" customFormat="1" ht="26.4" hidden="1" x14ac:dyDescent="0.25">
      <c r="A1004" s="11" t="s">
        <v>2823</v>
      </c>
      <c r="B1004" s="12" t="s">
        <v>2821</v>
      </c>
      <c r="C1004" s="12"/>
      <c r="D1004" s="17" t="s">
        <v>16</v>
      </c>
      <c r="E1004" s="9"/>
      <c r="F1004" s="12" t="s">
        <v>255</v>
      </c>
      <c r="G1004" s="17" t="s">
        <v>373</v>
      </c>
      <c r="H1004" s="17" t="s">
        <v>379</v>
      </c>
      <c r="I1004" s="12" t="s">
        <v>2822</v>
      </c>
      <c r="J1004" s="12"/>
      <c r="K1004" s="12"/>
      <c r="L1004" s="14"/>
      <c r="M1004" s="71"/>
      <c r="N1004" s="148"/>
      <c r="O1004" s="148"/>
      <c r="P1004" s="25"/>
      <c r="Q1004" s="25"/>
      <c r="S1004" s="14"/>
      <c r="T1004" s="25" t="s">
        <v>23</v>
      </c>
    </row>
    <row r="1005" spans="1:20" s="7" customFormat="1" ht="25.5" hidden="1" customHeight="1" x14ac:dyDescent="0.25">
      <c r="A1005" s="11" t="s">
        <v>2824</v>
      </c>
      <c r="B1005" s="12" t="s">
        <v>2812</v>
      </c>
      <c r="C1005" s="12"/>
      <c r="D1005" s="17" t="s">
        <v>16</v>
      </c>
      <c r="E1005" s="9"/>
      <c r="F1005" s="12" t="s">
        <v>36</v>
      </c>
      <c r="G1005" s="17"/>
      <c r="H1005" s="17"/>
      <c r="I1005" s="11"/>
      <c r="J1005" s="12" t="s">
        <v>2825</v>
      </c>
      <c r="K1005" s="12"/>
      <c r="L1005" s="14"/>
      <c r="M1005" s="71"/>
      <c r="N1005" s="148"/>
      <c r="O1005" s="148"/>
      <c r="P1005" s="25"/>
      <c r="Q1005" s="25"/>
      <c r="T1005" s="25" t="s">
        <v>23</v>
      </c>
    </row>
    <row r="1006" spans="1:20" s="7" customFormat="1" ht="26.4" hidden="1" x14ac:dyDescent="0.25">
      <c r="A1006" s="11" t="s">
        <v>2826</v>
      </c>
      <c r="B1006" s="12" t="s">
        <v>2827</v>
      </c>
      <c r="C1006" s="12"/>
      <c r="D1006" s="17" t="s">
        <v>110</v>
      </c>
      <c r="E1006" s="9"/>
      <c r="F1006" s="12"/>
      <c r="G1006" s="17"/>
      <c r="H1006" s="17"/>
      <c r="I1006" s="12" t="s">
        <v>2828</v>
      </c>
      <c r="J1006" s="12"/>
      <c r="K1006" s="12"/>
      <c r="M1006" s="25"/>
      <c r="N1006" s="148"/>
      <c r="O1006" s="148"/>
      <c r="P1006" s="25"/>
      <c r="Q1006" s="25"/>
      <c r="S1006" s="14"/>
      <c r="T1006" s="25" t="s">
        <v>23</v>
      </c>
    </row>
    <row r="1007" spans="1:20" s="7" customFormat="1" ht="21.75" customHeight="1" x14ac:dyDescent="0.25">
      <c r="A1007" s="11" t="s">
        <v>2829</v>
      </c>
      <c r="B1007" s="11" t="s">
        <v>2830</v>
      </c>
      <c r="C1007" s="11"/>
      <c r="D1007" s="17" t="s">
        <v>110</v>
      </c>
      <c r="E1007" s="9">
        <f>4+14</f>
        <v>18</v>
      </c>
      <c r="F1007" s="12" t="s">
        <v>2831</v>
      </c>
      <c r="G1007" s="17" t="s">
        <v>77</v>
      </c>
      <c r="H1007" s="17" t="s">
        <v>188</v>
      </c>
      <c r="I1007" s="12"/>
      <c r="J1007" s="12"/>
      <c r="K1007" s="12"/>
      <c r="L1007" s="14"/>
      <c r="M1007" s="53"/>
      <c r="N1007" s="148"/>
      <c r="O1007" s="148"/>
      <c r="P1007" s="25"/>
      <c r="Q1007" s="20"/>
      <c r="T1007" s="25" t="s">
        <v>23</v>
      </c>
    </row>
    <row r="1008" spans="1:20" s="11" customFormat="1" ht="25.5" hidden="1" customHeight="1" x14ac:dyDescent="0.25">
      <c r="A1008" s="11" t="s">
        <v>2832</v>
      </c>
      <c r="B1008" s="11" t="s">
        <v>2830</v>
      </c>
      <c r="D1008" s="20" t="s">
        <v>110</v>
      </c>
      <c r="E1008" s="9"/>
      <c r="F1008" s="11" t="s">
        <v>2833</v>
      </c>
      <c r="G1008" s="20" t="s">
        <v>77</v>
      </c>
      <c r="H1008" s="20" t="s">
        <v>188</v>
      </c>
      <c r="I1008" s="12"/>
      <c r="J1008" s="12"/>
      <c r="K1008" s="12"/>
      <c r="L1008" s="13"/>
      <c r="M1008" s="53"/>
      <c r="N1008" s="148"/>
      <c r="O1008" s="148"/>
      <c r="P1008" s="25"/>
      <c r="Q1008" s="25"/>
      <c r="S1008" s="7"/>
      <c r="T1008" s="25" t="s">
        <v>23</v>
      </c>
    </row>
    <row r="1009" spans="1:20" s="11" customFormat="1" ht="26.4" hidden="1" x14ac:dyDescent="0.25">
      <c r="A1009" s="11" t="s">
        <v>2834</v>
      </c>
      <c r="B1009" s="12" t="s">
        <v>2835</v>
      </c>
      <c r="C1009" s="12"/>
      <c r="D1009" s="17" t="s">
        <v>110</v>
      </c>
      <c r="E1009" s="9"/>
      <c r="F1009" s="12" t="s">
        <v>303</v>
      </c>
      <c r="G1009" s="17" t="s">
        <v>77</v>
      </c>
      <c r="H1009" s="17" t="s">
        <v>105</v>
      </c>
      <c r="I1009" s="12" t="s">
        <v>2836</v>
      </c>
      <c r="J1009" s="12"/>
      <c r="K1009" s="12"/>
      <c r="L1009" s="7"/>
      <c r="M1009" s="25"/>
      <c r="N1009" s="148"/>
      <c r="O1009" s="148"/>
      <c r="P1009" s="25"/>
      <c r="Q1009" s="25"/>
      <c r="S1009" s="7"/>
      <c r="T1009" s="25" t="s">
        <v>23</v>
      </c>
    </row>
    <row r="1010" spans="1:20" s="11" customFormat="1" ht="26.4" x14ac:dyDescent="0.25">
      <c r="A1010" s="11" t="s">
        <v>2837</v>
      </c>
      <c r="B1010" s="11" t="s">
        <v>2838</v>
      </c>
      <c r="D1010" s="20" t="s">
        <v>110</v>
      </c>
      <c r="E1010" s="9">
        <v>18</v>
      </c>
      <c r="F1010" s="11" t="s">
        <v>303</v>
      </c>
      <c r="G1010" s="20" t="s">
        <v>77</v>
      </c>
      <c r="H1010" s="20"/>
      <c r="I1010" s="12" t="s">
        <v>2836</v>
      </c>
      <c r="J1010" s="12"/>
      <c r="K1010" s="12"/>
      <c r="L1010" s="13"/>
      <c r="M1010" s="53"/>
      <c r="N1010" s="148"/>
      <c r="O1010" s="148"/>
      <c r="P1010" s="25"/>
      <c r="Q1010" s="25"/>
      <c r="S1010" s="13"/>
      <c r="T1010" s="25" t="s">
        <v>23</v>
      </c>
    </row>
    <row r="1011" spans="1:20" s="7" customFormat="1" ht="25.5" customHeight="1" x14ac:dyDescent="0.25">
      <c r="A1011" s="11" t="s">
        <v>2839</v>
      </c>
      <c r="B1011" s="12" t="s">
        <v>2827</v>
      </c>
      <c r="C1011" s="12"/>
      <c r="D1011" s="17" t="s">
        <v>110</v>
      </c>
      <c r="E1011" s="9">
        <v>6</v>
      </c>
      <c r="F1011" s="12" t="s">
        <v>2840</v>
      </c>
      <c r="G1011" s="17" t="s">
        <v>77</v>
      </c>
      <c r="H1011" s="17" t="s">
        <v>2841</v>
      </c>
      <c r="I1011" s="12" t="s">
        <v>2842</v>
      </c>
      <c r="J1011" s="12"/>
      <c r="K1011" s="12"/>
      <c r="M1011" s="25"/>
      <c r="N1011" s="148"/>
      <c r="O1011" s="148"/>
      <c r="P1011" s="25"/>
      <c r="Q1011" s="25"/>
      <c r="S1011" s="14"/>
      <c r="T1011" s="25" t="s">
        <v>23</v>
      </c>
    </row>
    <row r="1012" spans="1:20" s="7" customFormat="1" ht="25.5" hidden="1" customHeight="1" x14ac:dyDescent="0.25">
      <c r="A1012" s="11" t="s">
        <v>2843</v>
      </c>
      <c r="B1012" s="1" t="s">
        <v>2844</v>
      </c>
      <c r="C1012" s="12"/>
      <c r="D1012" s="17" t="s">
        <v>110</v>
      </c>
      <c r="E1012" s="9"/>
      <c r="F1012" s="12" t="s">
        <v>303</v>
      </c>
      <c r="G1012" s="17" t="s">
        <v>77</v>
      </c>
      <c r="H1012" s="17"/>
      <c r="I1012" s="12" t="s">
        <v>2845</v>
      </c>
      <c r="J1012" s="12"/>
      <c r="K1012" s="12"/>
      <c r="L1012" s="14"/>
      <c r="M1012" s="71"/>
      <c r="N1012" s="148"/>
      <c r="O1012" s="148"/>
      <c r="P1012" s="25"/>
      <c r="Q1012" s="25"/>
      <c r="T1012" s="25" t="s">
        <v>23</v>
      </c>
    </row>
    <row r="1013" spans="1:20" s="7" customFormat="1" ht="25.5" hidden="1" customHeight="1" x14ac:dyDescent="0.25">
      <c r="A1013" s="11" t="s">
        <v>2846</v>
      </c>
      <c r="B1013" s="12" t="s">
        <v>2827</v>
      </c>
      <c r="C1013" s="12"/>
      <c r="D1013" s="17" t="s">
        <v>59</v>
      </c>
      <c r="E1013" s="9"/>
      <c r="F1013" s="12" t="s">
        <v>2847</v>
      </c>
      <c r="G1013" s="17" t="s">
        <v>77</v>
      </c>
      <c r="H1013" s="17" t="s">
        <v>2848</v>
      </c>
      <c r="I1013" s="12" t="s">
        <v>2849</v>
      </c>
      <c r="J1013" s="12"/>
      <c r="K1013" s="12"/>
      <c r="L1013" s="14"/>
      <c r="M1013" s="71"/>
      <c r="N1013" s="148"/>
      <c r="O1013" s="148"/>
      <c r="P1013" s="25"/>
      <c r="Q1013" s="25"/>
      <c r="S1013" s="14"/>
      <c r="T1013" s="25" t="s">
        <v>23</v>
      </c>
    </row>
    <row r="1014" spans="1:20" s="7" customFormat="1" ht="25.5" hidden="1" customHeight="1" x14ac:dyDescent="0.25">
      <c r="A1014" s="11" t="s">
        <v>2850</v>
      </c>
      <c r="B1014" s="12" t="s">
        <v>2851</v>
      </c>
      <c r="C1014" s="12"/>
      <c r="D1014" s="17" t="s">
        <v>110</v>
      </c>
      <c r="E1014" s="9"/>
      <c r="F1014" s="12" t="s">
        <v>303</v>
      </c>
      <c r="G1014" s="17" t="s">
        <v>77</v>
      </c>
      <c r="H1014" s="17" t="s">
        <v>2852</v>
      </c>
      <c r="I1014" s="12"/>
      <c r="J1014" s="12"/>
      <c r="K1014" s="103" t="s">
        <v>73</v>
      </c>
      <c r="L1014" s="15"/>
      <c r="M1014" s="54"/>
      <c r="N1014" s="148" t="s">
        <v>161</v>
      </c>
      <c r="O1014" s="148"/>
      <c r="P1014" s="25"/>
      <c r="Q1014" s="25"/>
      <c r="S1014" s="13"/>
      <c r="T1014" s="25" t="s">
        <v>23</v>
      </c>
    </row>
    <row r="1015" spans="1:20" s="11" customFormat="1" ht="25.5" hidden="1" customHeight="1" x14ac:dyDescent="0.25">
      <c r="A1015" s="11" t="s">
        <v>2853</v>
      </c>
      <c r="B1015" s="11" t="s">
        <v>2854</v>
      </c>
      <c r="D1015" s="45" t="s">
        <v>130</v>
      </c>
      <c r="E1015" s="20"/>
      <c r="F1015" s="11" t="s">
        <v>2855</v>
      </c>
      <c r="G1015" s="20"/>
      <c r="H1015" s="20" t="s">
        <v>2856</v>
      </c>
      <c r="I1015" s="11" t="s">
        <v>2857</v>
      </c>
      <c r="J1015" s="11" t="s">
        <v>2858</v>
      </c>
      <c r="M1015" s="20"/>
      <c r="N1015" s="148"/>
      <c r="O1015" s="148"/>
      <c r="P1015" s="25"/>
      <c r="Q1015" s="25"/>
      <c r="S1015" s="14"/>
      <c r="T1015" s="25" t="s">
        <v>23</v>
      </c>
    </row>
    <row r="1016" spans="1:20" s="11" customFormat="1" ht="25.5" hidden="1" customHeight="1" x14ac:dyDescent="0.25">
      <c r="A1016" s="11" t="s">
        <v>2859</v>
      </c>
      <c r="B1016" s="12" t="s">
        <v>2860</v>
      </c>
      <c r="C1016" s="12"/>
      <c r="D1016" s="17" t="s">
        <v>43</v>
      </c>
      <c r="E1016" s="9"/>
      <c r="F1016" s="12" t="s">
        <v>2861</v>
      </c>
      <c r="G1016" s="17" t="s">
        <v>205</v>
      </c>
      <c r="H1016" s="17" t="s">
        <v>251</v>
      </c>
      <c r="I1016" s="12" t="s">
        <v>2862</v>
      </c>
      <c r="J1016" s="12"/>
      <c r="K1016" s="12"/>
      <c r="L1016" s="7"/>
      <c r="M1016" s="25"/>
      <c r="N1016" s="148"/>
      <c r="O1016" s="148"/>
      <c r="P1016" s="25"/>
      <c r="Q1016" s="25"/>
      <c r="S1016" s="14"/>
      <c r="T1016" s="25" t="s">
        <v>23</v>
      </c>
    </row>
    <row r="1017" spans="1:20" s="7" customFormat="1" ht="25.5" hidden="1" customHeight="1" x14ac:dyDescent="0.25">
      <c r="A1017" s="11" t="s">
        <v>2863</v>
      </c>
      <c r="B1017" s="12" t="s">
        <v>2864</v>
      </c>
      <c r="C1017" s="12"/>
      <c r="D1017" s="17" t="s">
        <v>43</v>
      </c>
      <c r="E1017" s="9"/>
      <c r="F1017" s="12" t="s">
        <v>2865</v>
      </c>
      <c r="G1017" s="17"/>
      <c r="H1017" s="17"/>
      <c r="I1017" s="12"/>
      <c r="J1017" s="12"/>
      <c r="K1017" s="12"/>
      <c r="M1017" s="25"/>
      <c r="N1017" s="148"/>
      <c r="O1017" s="148"/>
      <c r="P1017" s="25"/>
      <c r="Q1017" s="20"/>
      <c r="T1017" s="25" t="s">
        <v>23</v>
      </c>
    </row>
    <row r="1018" spans="1:20" s="7" customFormat="1" ht="25.5" hidden="1" customHeight="1" x14ac:dyDescent="0.25">
      <c r="A1018" s="11" t="s">
        <v>2866</v>
      </c>
      <c r="B1018" s="12" t="s">
        <v>2864</v>
      </c>
      <c r="C1018" s="12"/>
      <c r="D1018" s="17" t="s">
        <v>59</v>
      </c>
      <c r="E1018" s="9"/>
      <c r="F1018" s="12" t="s">
        <v>2867</v>
      </c>
      <c r="G1018" s="17" t="s">
        <v>139</v>
      </c>
      <c r="H1018" s="17" t="s">
        <v>300</v>
      </c>
      <c r="I1018" s="12" t="s">
        <v>2868</v>
      </c>
      <c r="J1018" s="12"/>
      <c r="K1018" s="12"/>
      <c r="M1018" s="25"/>
      <c r="N1018" s="148"/>
      <c r="O1018" s="148"/>
      <c r="P1018" s="25"/>
      <c r="Q1018" s="20"/>
      <c r="T1018" s="25" t="s">
        <v>23</v>
      </c>
    </row>
    <row r="1019" spans="1:20" s="7" customFormat="1" ht="26.4" hidden="1" x14ac:dyDescent="0.25">
      <c r="A1019" s="11" t="s">
        <v>2869</v>
      </c>
      <c r="B1019" s="11" t="s">
        <v>2864</v>
      </c>
      <c r="C1019" s="11"/>
      <c r="D1019" s="20" t="s">
        <v>59</v>
      </c>
      <c r="E1019" s="9"/>
      <c r="F1019" s="11" t="s">
        <v>2870</v>
      </c>
      <c r="G1019" s="20" t="s">
        <v>77</v>
      </c>
      <c r="H1019" s="20" t="s">
        <v>113</v>
      </c>
      <c r="I1019" s="12" t="s">
        <v>2871</v>
      </c>
      <c r="J1019" s="12"/>
      <c r="K1019" s="12"/>
      <c r="L1019" s="13"/>
      <c r="M1019" s="67"/>
      <c r="N1019" s="148"/>
      <c r="O1019" s="148"/>
      <c r="P1019" s="25"/>
      <c r="Q1019" s="25"/>
      <c r="S1019" s="14"/>
      <c r="T1019" s="25" t="s">
        <v>23</v>
      </c>
    </row>
    <row r="1020" spans="1:20" s="7" customFormat="1" ht="26.4" hidden="1" x14ac:dyDescent="0.25">
      <c r="A1020" s="11" t="s">
        <v>2872</v>
      </c>
      <c r="B1020" s="11" t="s">
        <v>2873</v>
      </c>
      <c r="C1020" s="11"/>
      <c r="D1020" s="20" t="s">
        <v>59</v>
      </c>
      <c r="E1020" s="9"/>
      <c r="F1020" s="11" t="s">
        <v>2874</v>
      </c>
      <c r="G1020" s="20" t="s">
        <v>77</v>
      </c>
      <c r="H1020" s="20" t="s">
        <v>570</v>
      </c>
      <c r="I1020" s="12" t="s">
        <v>2871</v>
      </c>
      <c r="J1020" s="12"/>
      <c r="K1020" s="103" t="s">
        <v>73</v>
      </c>
      <c r="L1020" s="14"/>
      <c r="M1020" s="71"/>
      <c r="N1020" s="148"/>
      <c r="O1020" s="148"/>
      <c r="P1020" s="25"/>
      <c r="Q1020" s="20"/>
      <c r="S1020" s="14"/>
      <c r="T1020" s="25" t="s">
        <v>23</v>
      </c>
    </row>
    <row r="1021" spans="1:20" s="7" customFormat="1" ht="25.5" hidden="1" customHeight="1" x14ac:dyDescent="0.25">
      <c r="A1021" s="11" t="s">
        <v>2872</v>
      </c>
      <c r="B1021" s="11" t="s">
        <v>2873</v>
      </c>
      <c r="C1021" s="11"/>
      <c r="D1021" s="20" t="s">
        <v>59</v>
      </c>
      <c r="E1021" s="9"/>
      <c r="F1021" s="11" t="s">
        <v>2875</v>
      </c>
      <c r="G1021" s="20" t="s">
        <v>77</v>
      </c>
      <c r="H1021" s="20" t="s">
        <v>570</v>
      </c>
      <c r="I1021" s="12" t="s">
        <v>2871</v>
      </c>
      <c r="J1021" s="12"/>
      <c r="K1021" s="12"/>
      <c r="L1021" s="14"/>
      <c r="M1021" s="71"/>
      <c r="N1021" s="148" t="s">
        <v>161</v>
      </c>
      <c r="O1021" s="148"/>
      <c r="P1021" s="25"/>
      <c r="Q1021" s="25"/>
      <c r="S1021" s="14"/>
      <c r="T1021" s="25" t="s">
        <v>23</v>
      </c>
    </row>
    <row r="1022" spans="1:20" s="7" customFormat="1" ht="25.5" hidden="1" customHeight="1" x14ac:dyDescent="0.25">
      <c r="A1022" s="11" t="s">
        <v>2876</v>
      </c>
      <c r="B1022" s="11" t="s">
        <v>2864</v>
      </c>
      <c r="C1022" s="11"/>
      <c r="D1022" s="20" t="s">
        <v>43</v>
      </c>
      <c r="E1022" s="9"/>
      <c r="F1022" s="11"/>
      <c r="G1022" s="20"/>
      <c r="H1022" s="20"/>
      <c r="I1022" s="12"/>
      <c r="J1022" s="12"/>
      <c r="K1022" s="103" t="s">
        <v>21</v>
      </c>
      <c r="L1022" s="14"/>
      <c r="M1022" s="67"/>
      <c r="N1022" s="148" t="s">
        <v>161</v>
      </c>
      <c r="O1022" s="148"/>
      <c r="P1022" s="25"/>
      <c r="Q1022" s="25"/>
      <c r="T1022" s="25" t="s">
        <v>23</v>
      </c>
    </row>
    <row r="1023" spans="1:20" s="7" customFormat="1" ht="39.6" x14ac:dyDescent="0.25">
      <c r="A1023" s="11" t="s">
        <v>2877</v>
      </c>
      <c r="B1023" s="11" t="s">
        <v>2873</v>
      </c>
      <c r="C1023" s="11"/>
      <c r="D1023" s="20" t="s">
        <v>43</v>
      </c>
      <c r="E1023" s="9">
        <f>5+3</f>
        <v>8</v>
      </c>
      <c r="F1023" s="11"/>
      <c r="G1023" s="20" t="s">
        <v>77</v>
      </c>
      <c r="H1023" s="20" t="s">
        <v>570</v>
      </c>
      <c r="I1023" s="12" t="s">
        <v>2878</v>
      </c>
      <c r="J1023" s="12"/>
      <c r="K1023" s="103"/>
      <c r="L1023" s="14"/>
      <c r="M1023" s="67"/>
      <c r="N1023" s="148"/>
      <c r="O1023" s="148"/>
      <c r="P1023" s="25"/>
      <c r="Q1023" s="25"/>
      <c r="S1023" s="14"/>
      <c r="T1023" s="25" t="s">
        <v>23</v>
      </c>
    </row>
    <row r="1024" spans="1:20" s="7" customFormat="1" ht="25.5" hidden="1" customHeight="1" x14ac:dyDescent="0.25">
      <c r="A1024" s="11" t="s">
        <v>2877</v>
      </c>
      <c r="B1024" s="11" t="s">
        <v>2873</v>
      </c>
      <c r="C1024" s="11"/>
      <c r="D1024" s="20" t="s">
        <v>43</v>
      </c>
      <c r="E1024" s="9"/>
      <c r="F1024" s="11" t="s">
        <v>2879</v>
      </c>
      <c r="G1024" s="20" t="s">
        <v>77</v>
      </c>
      <c r="H1024" s="20" t="s">
        <v>570</v>
      </c>
      <c r="I1024" s="12" t="s">
        <v>2878</v>
      </c>
      <c r="J1024" s="12"/>
      <c r="K1024" s="103" t="s">
        <v>73</v>
      </c>
      <c r="L1024" s="14" t="s">
        <v>73</v>
      </c>
      <c r="M1024" s="71"/>
      <c r="N1024" s="148" t="s">
        <v>22</v>
      </c>
      <c r="O1024" s="148"/>
      <c r="P1024" s="25"/>
      <c r="Q1024" s="25"/>
      <c r="S1024" s="13"/>
      <c r="T1024" s="25" t="s">
        <v>23</v>
      </c>
    </row>
    <row r="1025" spans="1:20" s="7" customFormat="1" ht="25.5" hidden="1" customHeight="1" x14ac:dyDescent="0.25">
      <c r="A1025" s="11" t="s">
        <v>2877</v>
      </c>
      <c r="B1025" s="12" t="s">
        <v>2873</v>
      </c>
      <c r="C1025" s="12"/>
      <c r="D1025" s="17" t="s">
        <v>43</v>
      </c>
      <c r="E1025" s="9"/>
      <c r="F1025" s="174" t="s">
        <v>2880</v>
      </c>
      <c r="G1025" s="17" t="s">
        <v>77</v>
      </c>
      <c r="H1025" s="17" t="s">
        <v>570</v>
      </c>
      <c r="I1025" s="12" t="s">
        <v>2878</v>
      </c>
      <c r="J1025" s="12"/>
      <c r="K1025" s="103" t="s">
        <v>73</v>
      </c>
      <c r="L1025" s="14"/>
      <c r="M1025" s="71"/>
      <c r="N1025" s="148"/>
      <c r="O1025" s="148"/>
      <c r="P1025" s="25"/>
      <c r="Q1025" s="25"/>
      <c r="S1025" s="13"/>
      <c r="T1025" s="25" t="s">
        <v>23</v>
      </c>
    </row>
    <row r="1026" spans="1:20" s="7" customFormat="1" ht="25.5" hidden="1" customHeight="1" x14ac:dyDescent="0.25">
      <c r="A1026" s="11" t="s">
        <v>2877</v>
      </c>
      <c r="B1026" s="11" t="s">
        <v>2873</v>
      </c>
      <c r="C1026" s="11"/>
      <c r="D1026" s="20" t="s">
        <v>43</v>
      </c>
      <c r="E1026" s="9"/>
      <c r="F1026" s="11" t="s">
        <v>649</v>
      </c>
      <c r="G1026" s="20" t="s">
        <v>77</v>
      </c>
      <c r="H1026" s="20" t="s">
        <v>570</v>
      </c>
      <c r="I1026" s="12" t="s">
        <v>2878</v>
      </c>
      <c r="J1026" s="12"/>
      <c r="K1026" s="103" t="s">
        <v>73</v>
      </c>
      <c r="L1026" s="15"/>
      <c r="M1026" s="67"/>
      <c r="N1026" s="148"/>
      <c r="O1026" s="148"/>
      <c r="P1026" s="25"/>
      <c r="Q1026" s="95"/>
      <c r="S1026" s="14"/>
      <c r="T1026" s="25" t="s">
        <v>23</v>
      </c>
    </row>
    <row r="1027" spans="1:20" s="7" customFormat="1" ht="42.6" customHeight="1" x14ac:dyDescent="0.25">
      <c r="A1027" s="11" t="s">
        <v>2877</v>
      </c>
      <c r="B1027" s="11" t="s">
        <v>2873</v>
      </c>
      <c r="C1027" s="11"/>
      <c r="D1027" s="20" t="s">
        <v>43</v>
      </c>
      <c r="E1027" s="9">
        <v>3</v>
      </c>
      <c r="F1027" s="11" t="s">
        <v>1418</v>
      </c>
      <c r="G1027" s="20" t="s">
        <v>77</v>
      </c>
      <c r="H1027" s="20" t="s">
        <v>570</v>
      </c>
      <c r="I1027" s="12" t="s">
        <v>2878</v>
      </c>
      <c r="J1027" s="12"/>
      <c r="K1027" s="103"/>
      <c r="L1027" s="15"/>
      <c r="M1027" s="67"/>
      <c r="N1027" s="148"/>
      <c r="O1027" s="148"/>
      <c r="P1027" s="25"/>
      <c r="Q1027" s="95"/>
      <c r="T1027" s="25" t="s">
        <v>23</v>
      </c>
    </row>
    <row r="1028" spans="1:20" s="7" customFormat="1" ht="25.5" hidden="1" customHeight="1" x14ac:dyDescent="0.25">
      <c r="A1028" s="11" t="s">
        <v>2881</v>
      </c>
      <c r="B1028" s="249" t="s">
        <v>2873</v>
      </c>
      <c r="C1028" s="12"/>
      <c r="D1028" s="17" t="s">
        <v>59</v>
      </c>
      <c r="E1028" s="9"/>
      <c r="F1028" s="12" t="s">
        <v>1119</v>
      </c>
      <c r="G1028" s="17" t="s">
        <v>77</v>
      </c>
      <c r="H1028" s="17" t="s">
        <v>570</v>
      </c>
      <c r="I1028" s="12" t="s">
        <v>2878</v>
      </c>
      <c r="J1028" s="12"/>
      <c r="K1028" s="12"/>
      <c r="L1028" s="14"/>
      <c r="M1028" s="71"/>
      <c r="N1028" s="148"/>
      <c r="O1028" s="148"/>
      <c r="P1028" s="25"/>
      <c r="Q1028" s="25"/>
      <c r="T1028" s="25"/>
    </row>
    <row r="1029" spans="1:20" s="11" customFormat="1" ht="36" hidden="1" customHeight="1" x14ac:dyDescent="0.25">
      <c r="A1029" s="11" t="s">
        <v>2882</v>
      </c>
      <c r="B1029" s="249" t="s">
        <v>2873</v>
      </c>
      <c r="C1029" s="12"/>
      <c r="D1029" s="17" t="s">
        <v>43</v>
      </c>
      <c r="E1029" s="9"/>
      <c r="F1029" s="12" t="s">
        <v>2883</v>
      </c>
      <c r="G1029" s="17" t="s">
        <v>77</v>
      </c>
      <c r="H1029" s="17" t="s">
        <v>2884</v>
      </c>
      <c r="I1029" s="12" t="s">
        <v>2885</v>
      </c>
      <c r="J1029" s="12"/>
      <c r="K1029" s="12"/>
      <c r="L1029" s="14"/>
      <c r="M1029" s="71"/>
      <c r="N1029" s="148"/>
      <c r="O1029" s="148"/>
      <c r="P1029" s="25"/>
      <c r="Q1029" s="25"/>
      <c r="S1029" s="14"/>
      <c r="T1029" s="25" t="s">
        <v>23</v>
      </c>
    </row>
    <row r="1030" spans="1:20" s="11" customFormat="1" ht="26.4" hidden="1" x14ac:dyDescent="0.25">
      <c r="A1030" s="11" t="s">
        <v>2886</v>
      </c>
      <c r="B1030" s="11" t="s">
        <v>2864</v>
      </c>
      <c r="D1030" s="20" t="s">
        <v>43</v>
      </c>
      <c r="E1030" s="9"/>
      <c r="F1030" s="11" t="s">
        <v>2887</v>
      </c>
      <c r="G1030" s="20"/>
      <c r="H1030" s="20" t="s">
        <v>2321</v>
      </c>
      <c r="I1030" s="12"/>
      <c r="J1030" s="12"/>
      <c r="K1030" s="15" t="s">
        <v>73</v>
      </c>
      <c r="L1030" s="14"/>
      <c r="M1030" s="71"/>
      <c r="N1030" s="148" t="s">
        <v>22</v>
      </c>
      <c r="O1030" s="148"/>
      <c r="P1030" s="25"/>
      <c r="Q1030" s="25"/>
      <c r="S1030" s="7"/>
      <c r="T1030" s="25" t="s">
        <v>23</v>
      </c>
    </row>
    <row r="1031" spans="1:20" s="7" customFormat="1" ht="33" hidden="1" customHeight="1" x14ac:dyDescent="0.25">
      <c r="A1031" s="11" t="s">
        <v>2888</v>
      </c>
      <c r="B1031" s="12" t="s">
        <v>2864</v>
      </c>
      <c r="C1031" s="12"/>
      <c r="D1031" s="17" t="s">
        <v>43</v>
      </c>
      <c r="E1031" s="9"/>
      <c r="F1031" s="12" t="s">
        <v>2889</v>
      </c>
      <c r="G1031" s="17" t="s">
        <v>77</v>
      </c>
      <c r="H1031" s="17" t="s">
        <v>294</v>
      </c>
      <c r="I1031" s="12"/>
      <c r="J1031" s="12"/>
      <c r="K1031" s="12"/>
      <c r="L1031" s="14"/>
      <c r="M1031" s="71"/>
      <c r="N1031" s="148"/>
      <c r="O1031" s="148"/>
      <c r="P1031" s="25"/>
      <c r="Q1031" s="20"/>
      <c r="S1031" s="14"/>
      <c r="T1031" s="25" t="s">
        <v>23</v>
      </c>
    </row>
    <row r="1032" spans="1:20" s="7" customFormat="1" ht="26.25" hidden="1" customHeight="1" x14ac:dyDescent="0.25">
      <c r="A1032" s="174" t="s">
        <v>2890</v>
      </c>
      <c r="B1032" s="174" t="s">
        <v>2891</v>
      </c>
      <c r="C1032" s="12" t="s">
        <v>3</v>
      </c>
      <c r="D1032" s="17" t="s">
        <v>59</v>
      </c>
      <c r="E1032" s="9"/>
      <c r="F1032" s="174" t="s">
        <v>2892</v>
      </c>
      <c r="G1032" s="174" t="s">
        <v>27</v>
      </c>
      <c r="H1032" s="174" t="s">
        <v>667</v>
      </c>
      <c r="I1032" s="174" t="s">
        <v>2893</v>
      </c>
      <c r="J1032" s="12"/>
      <c r="K1032" s="12"/>
      <c r="L1032" s="14"/>
      <c r="M1032" s="71"/>
      <c r="N1032" s="148"/>
      <c r="O1032" s="148"/>
      <c r="P1032" s="25"/>
      <c r="Q1032" s="20"/>
      <c r="S1032" s="14"/>
      <c r="T1032" s="25"/>
    </row>
    <row r="1033" spans="1:20" s="7" customFormat="1" ht="26.4" hidden="1" x14ac:dyDescent="0.25">
      <c r="A1033" s="11" t="s">
        <v>2894</v>
      </c>
      <c r="B1033" s="12" t="s">
        <v>2864</v>
      </c>
      <c r="C1033" s="12"/>
      <c r="D1033" s="17" t="s">
        <v>43</v>
      </c>
      <c r="E1033" s="9"/>
      <c r="F1033" s="12" t="s">
        <v>2895</v>
      </c>
      <c r="G1033" s="17"/>
      <c r="H1033" s="17"/>
      <c r="I1033" s="12"/>
      <c r="J1033" s="12"/>
      <c r="K1033" s="12"/>
      <c r="M1033" s="25"/>
      <c r="N1033" s="148"/>
      <c r="O1033" s="148"/>
      <c r="P1033" s="25"/>
      <c r="Q1033" s="25"/>
      <c r="S1033" s="13"/>
      <c r="T1033" s="25" t="s">
        <v>23</v>
      </c>
    </row>
    <row r="1034" spans="1:20" s="11" customFormat="1" ht="26.4" hidden="1" x14ac:dyDescent="0.25">
      <c r="A1034" s="11" t="s">
        <v>2896</v>
      </c>
      <c r="B1034" s="12" t="s">
        <v>2897</v>
      </c>
      <c r="C1034" s="12"/>
      <c r="D1034" s="17" t="s">
        <v>59</v>
      </c>
      <c r="E1034" s="9"/>
      <c r="F1034" s="12" t="s">
        <v>255</v>
      </c>
      <c r="G1034" s="17"/>
      <c r="H1034" s="17"/>
      <c r="I1034" s="12"/>
      <c r="J1034" s="12"/>
      <c r="K1034" s="12"/>
      <c r="L1034" s="14"/>
      <c r="M1034" s="71"/>
      <c r="N1034" s="148"/>
      <c r="O1034" s="148"/>
      <c r="P1034" s="25"/>
      <c r="Q1034" s="25"/>
      <c r="S1034" s="7"/>
      <c r="T1034" s="25" t="s">
        <v>23</v>
      </c>
    </row>
    <row r="1035" spans="1:20" s="11" customFormat="1" ht="26.4" hidden="1" x14ac:dyDescent="0.25">
      <c r="A1035" s="11" t="s">
        <v>2898</v>
      </c>
      <c r="B1035" s="12" t="s">
        <v>2864</v>
      </c>
      <c r="C1035" s="12"/>
      <c r="D1035" s="17" t="s">
        <v>43</v>
      </c>
      <c r="E1035" s="9"/>
      <c r="F1035" s="12" t="s">
        <v>896</v>
      </c>
      <c r="G1035" s="17"/>
      <c r="H1035" s="17"/>
      <c r="I1035" s="12"/>
      <c r="J1035" s="12" t="s">
        <v>2899</v>
      </c>
      <c r="K1035" s="12"/>
      <c r="L1035" s="7"/>
      <c r="M1035" s="25"/>
      <c r="N1035" s="148"/>
      <c r="O1035" s="148"/>
      <c r="P1035" s="25"/>
      <c r="Q1035" s="25"/>
      <c r="S1035" s="14"/>
      <c r="T1035" s="25" t="s">
        <v>23</v>
      </c>
    </row>
    <row r="1036" spans="1:20" s="7" customFormat="1" ht="25.5" hidden="1" customHeight="1" x14ac:dyDescent="0.25">
      <c r="A1036" s="11" t="s">
        <v>2898</v>
      </c>
      <c r="B1036" s="12" t="s">
        <v>2897</v>
      </c>
      <c r="C1036" s="12"/>
      <c r="D1036" s="17" t="s">
        <v>43</v>
      </c>
      <c r="E1036" s="9"/>
      <c r="F1036" s="12" t="s">
        <v>2900</v>
      </c>
      <c r="G1036" s="17" t="s">
        <v>139</v>
      </c>
      <c r="H1036" s="17"/>
      <c r="I1036" s="12"/>
      <c r="J1036" s="12"/>
      <c r="K1036" s="12"/>
      <c r="M1036" s="25"/>
      <c r="N1036" s="148"/>
      <c r="O1036" s="148"/>
      <c r="P1036" s="25"/>
      <c r="Q1036" s="25"/>
      <c r="T1036" s="25" t="s">
        <v>23</v>
      </c>
    </row>
    <row r="1037" spans="1:20" s="7" customFormat="1" ht="50.25" hidden="1" customHeight="1" x14ac:dyDescent="0.25">
      <c r="A1037" s="111" t="s">
        <v>2901</v>
      </c>
      <c r="B1037" s="12" t="s">
        <v>2864</v>
      </c>
      <c r="C1037" s="12"/>
      <c r="D1037" s="17" t="s">
        <v>43</v>
      </c>
      <c r="E1037" s="9"/>
      <c r="F1037" s="12" t="s">
        <v>2902</v>
      </c>
      <c r="G1037" s="17"/>
      <c r="H1037" s="17" t="s">
        <v>2903</v>
      </c>
      <c r="J1037" s="12" t="s">
        <v>2904</v>
      </c>
      <c r="K1037" s="103" t="s">
        <v>21</v>
      </c>
      <c r="M1037" s="25"/>
      <c r="N1037" s="148"/>
      <c r="O1037" s="148"/>
      <c r="P1037" s="25"/>
      <c r="Q1037" s="25"/>
      <c r="T1037" s="25"/>
    </row>
    <row r="1038" spans="1:20" s="11" customFormat="1" ht="25.5" hidden="1" customHeight="1" x14ac:dyDescent="0.25">
      <c r="A1038" s="11" t="s">
        <v>2905</v>
      </c>
      <c r="B1038" s="12" t="s">
        <v>2906</v>
      </c>
      <c r="C1038" s="12"/>
      <c r="D1038" s="17" t="s">
        <v>43</v>
      </c>
      <c r="E1038" s="9"/>
      <c r="F1038" s="12" t="s">
        <v>2907</v>
      </c>
      <c r="G1038" s="17" t="s">
        <v>205</v>
      </c>
      <c r="H1038" s="17" t="s">
        <v>159</v>
      </c>
      <c r="I1038" s="7"/>
      <c r="J1038" s="12" t="s">
        <v>2908</v>
      </c>
      <c r="K1038" s="12"/>
      <c r="L1038" s="7"/>
      <c r="M1038" s="25"/>
      <c r="N1038" s="148"/>
      <c r="O1038" s="148"/>
      <c r="P1038" s="25"/>
      <c r="Q1038" s="25"/>
      <c r="S1038" s="7"/>
      <c r="T1038" s="25" t="s">
        <v>23</v>
      </c>
    </row>
    <row r="1039" spans="1:20" s="11" customFormat="1" ht="25.5" hidden="1" customHeight="1" x14ac:dyDescent="0.25">
      <c r="A1039" s="11" t="s">
        <v>2909</v>
      </c>
      <c r="B1039" s="12"/>
      <c r="C1039" s="12"/>
      <c r="D1039" s="17" t="s">
        <v>190</v>
      </c>
      <c r="E1039" s="9"/>
      <c r="F1039" s="12" t="s">
        <v>2910</v>
      </c>
      <c r="G1039" s="17" t="s">
        <v>2911</v>
      </c>
      <c r="H1039" s="17"/>
      <c r="I1039" s="12" t="s">
        <v>2912</v>
      </c>
      <c r="J1039" s="12"/>
      <c r="K1039" s="12"/>
      <c r="L1039" s="7"/>
      <c r="M1039" s="25"/>
      <c r="N1039" s="148"/>
      <c r="O1039" s="148"/>
      <c r="P1039" s="25"/>
      <c r="Q1039" s="25"/>
      <c r="S1039" s="7"/>
      <c r="T1039" s="25" t="s">
        <v>23</v>
      </c>
    </row>
    <row r="1040" spans="1:20" s="7" customFormat="1" ht="25.5" hidden="1" customHeight="1" x14ac:dyDescent="0.25">
      <c r="A1040" s="11" t="s">
        <v>2913</v>
      </c>
      <c r="B1040" s="12" t="s">
        <v>2914</v>
      </c>
      <c r="C1040" s="12"/>
      <c r="D1040" s="17" t="s">
        <v>59</v>
      </c>
      <c r="E1040" s="9"/>
      <c r="F1040" s="7" t="s">
        <v>2915</v>
      </c>
      <c r="G1040" s="17"/>
      <c r="H1040" s="17"/>
      <c r="I1040" s="12" t="s">
        <v>2916</v>
      </c>
      <c r="J1040" s="12"/>
      <c r="K1040" s="12"/>
      <c r="M1040" s="25"/>
      <c r="N1040" s="148"/>
      <c r="O1040" s="148"/>
      <c r="P1040" s="25"/>
      <c r="Q1040" s="25"/>
      <c r="T1040" s="25" t="s">
        <v>23</v>
      </c>
    </row>
    <row r="1041" spans="1:20" s="11" customFormat="1" ht="25.5" hidden="1" customHeight="1" x14ac:dyDescent="0.25">
      <c r="A1041" s="11" t="s">
        <v>2917</v>
      </c>
      <c r="B1041" s="12" t="s">
        <v>1261</v>
      </c>
      <c r="C1041" s="12"/>
      <c r="D1041" s="17" t="s">
        <v>16</v>
      </c>
      <c r="E1041" s="9"/>
      <c r="F1041" s="12" t="s">
        <v>2918</v>
      </c>
      <c r="G1041" s="17" t="s">
        <v>766</v>
      </c>
      <c r="H1041" s="17" t="s">
        <v>2919</v>
      </c>
      <c r="I1041" s="12" t="s">
        <v>2920</v>
      </c>
      <c r="J1041" s="12" t="s">
        <v>2921</v>
      </c>
      <c r="K1041" s="12"/>
      <c r="L1041" s="7"/>
      <c r="M1041" s="25"/>
      <c r="N1041" s="148"/>
      <c r="O1041" s="148"/>
      <c r="P1041" s="25"/>
      <c r="Q1041" s="25"/>
      <c r="S1041" s="13"/>
      <c r="T1041" s="25" t="s">
        <v>23</v>
      </c>
    </row>
    <row r="1042" spans="1:20" s="11" customFormat="1" ht="25.5" hidden="1" customHeight="1" x14ac:dyDescent="0.25">
      <c r="A1042" s="11" t="s">
        <v>2922</v>
      </c>
      <c r="B1042" s="12" t="s">
        <v>2914</v>
      </c>
      <c r="C1042" s="12"/>
      <c r="D1042" s="17" t="s">
        <v>43</v>
      </c>
      <c r="E1042" s="9"/>
      <c r="F1042" s="12" t="s">
        <v>2923</v>
      </c>
      <c r="G1042" s="17"/>
      <c r="H1042" s="17" t="s">
        <v>155</v>
      </c>
      <c r="I1042" s="12"/>
      <c r="J1042" s="12"/>
      <c r="K1042" s="12"/>
      <c r="L1042" s="7"/>
      <c r="M1042" s="25"/>
      <c r="N1042" s="148"/>
      <c r="O1042" s="148"/>
      <c r="P1042" s="25"/>
      <c r="Q1042" s="25"/>
      <c r="S1042" s="14"/>
      <c r="T1042" s="25" t="s">
        <v>23</v>
      </c>
    </row>
    <row r="1043" spans="1:20" s="7" customFormat="1" ht="25.5" hidden="1" customHeight="1" x14ac:dyDescent="0.25">
      <c r="A1043" s="7" t="s">
        <v>2924</v>
      </c>
      <c r="B1043" s="12"/>
      <c r="C1043" s="12"/>
      <c r="D1043" s="17" t="s">
        <v>59</v>
      </c>
      <c r="E1043" s="9"/>
      <c r="F1043" s="12" t="s">
        <v>2925</v>
      </c>
      <c r="G1043" s="17"/>
      <c r="H1043" s="17" t="s">
        <v>2926</v>
      </c>
      <c r="I1043" s="12" t="s">
        <v>2927</v>
      </c>
      <c r="J1043" s="12"/>
      <c r="K1043" s="12"/>
      <c r="M1043" s="25"/>
      <c r="N1043" s="148"/>
      <c r="O1043" s="148"/>
      <c r="P1043" s="25"/>
      <c r="Q1043" s="25"/>
      <c r="S1043" s="14"/>
      <c r="T1043" s="25" t="s">
        <v>23</v>
      </c>
    </row>
    <row r="1044" spans="1:20" s="7" customFormat="1" ht="26.4" hidden="1" x14ac:dyDescent="0.25">
      <c r="A1044" s="7" t="s">
        <v>2928</v>
      </c>
      <c r="B1044" s="12" t="s">
        <v>2929</v>
      </c>
      <c r="C1044" s="12"/>
      <c r="D1044" s="17" t="s">
        <v>190</v>
      </c>
      <c r="E1044" s="9"/>
      <c r="F1044" s="12"/>
      <c r="G1044" s="17"/>
      <c r="H1044" s="17"/>
      <c r="I1044" s="12"/>
      <c r="J1044" s="12"/>
      <c r="K1044" s="12"/>
      <c r="M1044" s="25"/>
      <c r="N1044" s="148"/>
      <c r="O1044" s="148"/>
      <c r="P1044" s="25"/>
      <c r="Q1044" s="25"/>
      <c r="S1044" s="14"/>
      <c r="T1044" s="25" t="s">
        <v>23</v>
      </c>
    </row>
    <row r="1045" spans="1:20" s="7" customFormat="1" ht="23.25" hidden="1" customHeight="1" x14ac:dyDescent="0.25">
      <c r="A1045" s="7" t="s">
        <v>2930</v>
      </c>
      <c r="B1045" s="12" t="s">
        <v>2929</v>
      </c>
      <c r="C1045" s="12"/>
      <c r="D1045" s="17" t="s">
        <v>151</v>
      </c>
      <c r="E1045" s="9"/>
      <c r="F1045" s="12" t="s">
        <v>2931</v>
      </c>
      <c r="G1045" s="17" t="s">
        <v>104</v>
      </c>
      <c r="H1045" s="17" t="s">
        <v>159</v>
      </c>
      <c r="I1045" s="12" t="s">
        <v>2932</v>
      </c>
      <c r="J1045" s="12" t="s">
        <v>2933</v>
      </c>
      <c r="K1045" s="12"/>
      <c r="M1045" s="25"/>
      <c r="N1045" s="148"/>
      <c r="O1045" s="148"/>
      <c r="P1045" s="25"/>
      <c r="Q1045" s="25"/>
      <c r="S1045" s="14"/>
      <c r="T1045" s="25" t="s">
        <v>23</v>
      </c>
    </row>
    <row r="1046" spans="1:20" s="7" customFormat="1" ht="26.4" hidden="1" x14ac:dyDescent="0.25">
      <c r="A1046" s="11" t="s">
        <v>2934</v>
      </c>
      <c r="B1046" s="12" t="s">
        <v>2935</v>
      </c>
      <c r="C1046" s="12"/>
      <c r="D1046" s="45" t="s">
        <v>130</v>
      </c>
      <c r="E1046" s="9"/>
      <c r="F1046" s="12" t="s">
        <v>2936</v>
      </c>
      <c r="G1046" s="17"/>
      <c r="H1046" s="17" t="s">
        <v>1086</v>
      </c>
      <c r="I1046" s="12"/>
      <c r="J1046" s="12"/>
      <c r="K1046" s="12"/>
      <c r="M1046" s="25"/>
      <c r="N1046" s="148"/>
      <c r="O1046" s="148"/>
      <c r="P1046" s="25"/>
      <c r="Q1046" s="25"/>
      <c r="T1046" s="25" t="s">
        <v>23</v>
      </c>
    </row>
    <row r="1047" spans="1:20" s="11" customFormat="1" ht="25.5" hidden="1" customHeight="1" x14ac:dyDescent="0.25">
      <c r="A1047" s="11" t="s">
        <v>2937</v>
      </c>
      <c r="B1047" s="12" t="s">
        <v>2938</v>
      </c>
      <c r="C1047" s="12"/>
      <c r="D1047" s="45" t="s">
        <v>130</v>
      </c>
      <c r="E1047" s="9"/>
      <c r="F1047" s="12" t="s">
        <v>2939</v>
      </c>
      <c r="G1047" s="17" t="s">
        <v>139</v>
      </c>
      <c r="H1047" s="17" t="s">
        <v>1086</v>
      </c>
      <c r="I1047" s="12" t="s">
        <v>2940</v>
      </c>
      <c r="J1047" s="12"/>
      <c r="K1047" s="12"/>
      <c r="L1047" s="7"/>
      <c r="M1047" s="25"/>
      <c r="N1047" s="148"/>
      <c r="O1047" s="148"/>
      <c r="P1047" s="25"/>
      <c r="Q1047" s="25"/>
      <c r="S1047" s="7"/>
      <c r="T1047" s="25" t="s">
        <v>23</v>
      </c>
    </row>
    <row r="1048" spans="1:20" s="7" customFormat="1" ht="33.9" customHeight="1" x14ac:dyDescent="0.25">
      <c r="A1048" s="11" t="s">
        <v>2941</v>
      </c>
      <c r="B1048" s="12" t="s">
        <v>2942</v>
      </c>
      <c r="C1048" s="12"/>
      <c r="D1048" s="17" t="s">
        <v>43</v>
      </c>
      <c r="E1048" s="9">
        <f>15+6</f>
        <v>21</v>
      </c>
      <c r="F1048" s="12" t="s">
        <v>2943</v>
      </c>
      <c r="G1048" s="17"/>
      <c r="H1048" s="17"/>
      <c r="J1048" s="12" t="s">
        <v>2944</v>
      </c>
      <c r="K1048" s="103" t="s">
        <v>21</v>
      </c>
      <c r="M1048" s="25"/>
      <c r="N1048" s="148"/>
      <c r="O1048" s="148"/>
      <c r="P1048" s="25"/>
      <c r="Q1048" s="25"/>
      <c r="S1048" s="14"/>
      <c r="T1048" s="25" t="s">
        <v>23</v>
      </c>
    </row>
    <row r="1049" spans="1:20" s="7" customFormat="1" ht="25.5" hidden="1" customHeight="1" x14ac:dyDescent="0.25">
      <c r="A1049" s="11" t="s">
        <v>2945</v>
      </c>
      <c r="B1049" s="12" t="s">
        <v>2946</v>
      </c>
      <c r="C1049" s="12"/>
      <c r="D1049" s="17" t="s">
        <v>43</v>
      </c>
      <c r="E1049" s="9"/>
      <c r="F1049" s="12"/>
      <c r="G1049" s="17"/>
      <c r="H1049" s="17"/>
      <c r="I1049" s="12"/>
      <c r="J1049" s="12"/>
      <c r="K1049" s="12"/>
      <c r="L1049" s="14"/>
      <c r="M1049" s="71"/>
      <c r="N1049" s="148"/>
      <c r="O1049" s="148"/>
      <c r="P1049" s="25"/>
      <c r="Q1049" s="25"/>
      <c r="T1049" s="25" t="s">
        <v>23</v>
      </c>
    </row>
    <row r="1050" spans="1:20" s="7" customFormat="1" ht="26.4" hidden="1" x14ac:dyDescent="0.25">
      <c r="A1050" s="11" t="s">
        <v>2947</v>
      </c>
      <c r="B1050" s="12" t="s">
        <v>2948</v>
      </c>
      <c r="C1050" s="12"/>
      <c r="D1050" s="17" t="s">
        <v>43</v>
      </c>
      <c r="E1050" s="9"/>
      <c r="F1050" s="12" t="s">
        <v>255</v>
      </c>
      <c r="G1050" s="17" t="s">
        <v>27</v>
      </c>
      <c r="H1050" s="17" t="s">
        <v>518</v>
      </c>
      <c r="I1050" s="12" t="s">
        <v>2949</v>
      </c>
      <c r="J1050" s="12"/>
      <c r="K1050" s="12"/>
      <c r="M1050" s="25"/>
      <c r="N1050" s="148"/>
      <c r="O1050" s="148"/>
      <c r="P1050" s="25"/>
      <c r="Q1050" s="25"/>
      <c r="T1050" s="25" t="s">
        <v>23</v>
      </c>
    </row>
    <row r="1051" spans="1:20" s="7" customFormat="1" ht="25.5" hidden="1" customHeight="1" x14ac:dyDescent="0.25">
      <c r="A1051" s="7" t="s">
        <v>2950</v>
      </c>
      <c r="B1051" s="12" t="s">
        <v>2951</v>
      </c>
      <c r="C1051" s="12"/>
      <c r="D1051" s="17" t="s">
        <v>43</v>
      </c>
      <c r="E1051" s="9"/>
      <c r="F1051" s="12" t="s">
        <v>2952</v>
      </c>
      <c r="G1051" s="17"/>
      <c r="H1051" s="17" t="s">
        <v>2953</v>
      </c>
      <c r="L1051" s="14"/>
      <c r="M1051" s="71"/>
      <c r="N1051" s="148"/>
      <c r="O1051" s="148"/>
      <c r="P1051" s="25"/>
      <c r="Q1051" s="25"/>
      <c r="S1051" s="13"/>
      <c r="T1051" s="25" t="s">
        <v>23</v>
      </c>
    </row>
    <row r="1052" spans="1:20" s="7" customFormat="1" ht="25.5" hidden="1" customHeight="1" x14ac:dyDescent="0.25">
      <c r="A1052" s="11" t="s">
        <v>2954</v>
      </c>
      <c r="B1052" s="11" t="s">
        <v>2955</v>
      </c>
      <c r="C1052" s="11"/>
      <c r="D1052" s="20" t="s">
        <v>43</v>
      </c>
      <c r="E1052" s="9"/>
      <c r="F1052" s="11" t="s">
        <v>2956</v>
      </c>
      <c r="G1052" s="20" t="s">
        <v>2957</v>
      </c>
      <c r="H1052" s="20" t="s">
        <v>267</v>
      </c>
      <c r="I1052" s="12" t="s">
        <v>2958</v>
      </c>
      <c r="J1052" s="12"/>
      <c r="K1052" s="103" t="s">
        <v>73</v>
      </c>
      <c r="L1052" s="14"/>
      <c r="M1052" s="71"/>
      <c r="N1052" s="148" t="s">
        <v>22</v>
      </c>
      <c r="O1052" s="148"/>
      <c r="P1052" s="25"/>
      <c r="Q1052" s="20"/>
      <c r="S1052" s="14"/>
      <c r="T1052" s="25" t="s">
        <v>23</v>
      </c>
    </row>
    <row r="1053" spans="1:20" s="7" customFormat="1" ht="25.5" hidden="1" customHeight="1" x14ac:dyDescent="0.25">
      <c r="A1053" s="11" t="s">
        <v>2959</v>
      </c>
      <c r="B1053" s="12" t="s">
        <v>2951</v>
      </c>
      <c r="C1053" s="12"/>
      <c r="D1053" s="17" t="s">
        <v>43</v>
      </c>
      <c r="E1053" s="9"/>
      <c r="F1053" s="12" t="s">
        <v>2960</v>
      </c>
      <c r="G1053" s="17" t="s">
        <v>77</v>
      </c>
      <c r="H1053" s="17" t="s">
        <v>2961</v>
      </c>
      <c r="I1053" s="12" t="s">
        <v>2962</v>
      </c>
      <c r="J1053" s="12"/>
      <c r="K1053" s="12"/>
      <c r="M1053" s="25"/>
      <c r="N1053" s="148"/>
      <c r="O1053" s="148"/>
      <c r="P1053" s="25"/>
      <c r="Q1053" s="25"/>
      <c r="S1053" s="14"/>
      <c r="T1053" s="25"/>
    </row>
    <row r="1054" spans="1:20" s="7" customFormat="1" ht="28.5" customHeight="1" x14ac:dyDescent="0.25">
      <c r="A1054" s="11" t="s">
        <v>2963</v>
      </c>
      <c r="B1054" s="11" t="s">
        <v>2964</v>
      </c>
      <c r="C1054" s="11"/>
      <c r="D1054" s="20" t="s">
        <v>43</v>
      </c>
      <c r="E1054" s="9">
        <f>5+8+15+2</f>
        <v>30</v>
      </c>
      <c r="F1054" s="11" t="s">
        <v>2965</v>
      </c>
      <c r="G1054" s="17" t="s">
        <v>766</v>
      </c>
      <c r="H1054" s="20" t="s">
        <v>2966</v>
      </c>
      <c r="I1054" s="12" t="s">
        <v>2967</v>
      </c>
      <c r="J1054" s="12"/>
      <c r="K1054" s="15" t="s">
        <v>21</v>
      </c>
      <c r="L1054" s="14"/>
      <c r="M1054" s="53"/>
      <c r="N1054" s="148" t="s">
        <v>161</v>
      </c>
      <c r="O1054" s="148"/>
      <c r="P1054" s="25"/>
      <c r="Q1054" s="95"/>
      <c r="S1054" s="14"/>
      <c r="T1054" s="25" t="s">
        <v>23</v>
      </c>
    </row>
    <row r="1055" spans="1:20" s="7" customFormat="1" ht="26.4" hidden="1" x14ac:dyDescent="0.25">
      <c r="A1055" s="11" t="s">
        <v>2968</v>
      </c>
      <c r="B1055" s="11" t="s">
        <v>2969</v>
      </c>
      <c r="C1055" s="12"/>
      <c r="D1055" s="17" t="s">
        <v>59</v>
      </c>
      <c r="E1055" s="9"/>
      <c r="F1055" s="12"/>
      <c r="G1055" s="17"/>
      <c r="H1055" s="17"/>
      <c r="I1055" s="12"/>
      <c r="J1055" s="12"/>
      <c r="K1055" s="12"/>
      <c r="L1055" s="14"/>
      <c r="M1055" s="71"/>
      <c r="N1055" s="148"/>
      <c r="O1055" s="148"/>
      <c r="P1055" s="25"/>
      <c r="Q1055" s="20"/>
      <c r="T1055" s="25" t="s">
        <v>23</v>
      </c>
    </row>
    <row r="1056" spans="1:20" s="7" customFormat="1" ht="25.5" hidden="1" customHeight="1" x14ac:dyDescent="0.25">
      <c r="A1056" s="11" t="s">
        <v>2970</v>
      </c>
      <c r="B1056" s="11" t="s">
        <v>2969</v>
      </c>
      <c r="C1056" s="12"/>
      <c r="D1056" s="17" t="s">
        <v>16</v>
      </c>
      <c r="E1056" s="9"/>
      <c r="F1056" s="12" t="s">
        <v>32</v>
      </c>
      <c r="G1056" s="17"/>
      <c r="H1056" s="17" t="s">
        <v>276</v>
      </c>
      <c r="I1056" s="12"/>
      <c r="J1056" s="12"/>
      <c r="K1056" s="12"/>
      <c r="M1056" s="25"/>
      <c r="N1056" s="148"/>
      <c r="O1056" s="148"/>
      <c r="P1056" s="25"/>
      <c r="Q1056" s="25"/>
      <c r="S1056" s="14"/>
      <c r="T1056" s="25" t="s">
        <v>23</v>
      </c>
    </row>
    <row r="1057" spans="1:20" s="7" customFormat="1" ht="25.5" hidden="1" customHeight="1" x14ac:dyDescent="0.25">
      <c r="A1057" s="7" t="s">
        <v>2971</v>
      </c>
      <c r="B1057" s="11" t="s">
        <v>2972</v>
      </c>
      <c r="C1057" s="11"/>
      <c r="D1057" s="20" t="s">
        <v>59</v>
      </c>
      <c r="E1057" s="29"/>
      <c r="F1057" s="11" t="s">
        <v>2973</v>
      </c>
      <c r="G1057" s="20" t="s">
        <v>1582</v>
      </c>
      <c r="H1057" s="20" t="s">
        <v>272</v>
      </c>
      <c r="I1057" s="11" t="s">
        <v>2974</v>
      </c>
      <c r="J1057" s="11"/>
      <c r="K1057" s="11"/>
      <c r="M1057" s="25"/>
      <c r="N1057" s="148"/>
      <c r="O1057" s="148"/>
      <c r="P1057" s="25"/>
      <c r="Q1057" s="25"/>
      <c r="S1057" s="11"/>
      <c r="T1057" s="25" t="s">
        <v>23</v>
      </c>
    </row>
    <row r="1058" spans="1:20" s="11" customFormat="1" ht="25.5" hidden="1" customHeight="1" x14ac:dyDescent="0.25">
      <c r="A1058" s="16" t="s">
        <v>2975</v>
      </c>
      <c r="B1058" s="12" t="s">
        <v>2976</v>
      </c>
      <c r="C1058" s="12"/>
      <c r="D1058" s="17" t="s">
        <v>43</v>
      </c>
      <c r="E1058" s="9"/>
      <c r="F1058" s="12" t="s">
        <v>2977</v>
      </c>
      <c r="G1058" s="17"/>
      <c r="H1058" s="17" t="s">
        <v>509</v>
      </c>
      <c r="I1058" s="12" t="s">
        <v>2978</v>
      </c>
      <c r="J1058" s="12"/>
      <c r="K1058" s="12"/>
      <c r="L1058" s="7"/>
      <c r="M1058" s="25"/>
      <c r="N1058" s="148"/>
      <c r="O1058" s="148"/>
      <c r="P1058" s="25"/>
      <c r="Q1058" s="14"/>
      <c r="S1058" s="7"/>
      <c r="T1058" s="25" t="s">
        <v>23</v>
      </c>
    </row>
    <row r="1059" spans="1:20" s="7" customFormat="1" ht="25.5" customHeight="1" x14ac:dyDescent="0.25">
      <c r="A1059" s="16" t="s">
        <v>2979</v>
      </c>
      <c r="B1059" s="16" t="s">
        <v>2980</v>
      </c>
      <c r="C1059" s="16"/>
      <c r="D1059" s="17" t="s">
        <v>43</v>
      </c>
      <c r="E1059" s="9">
        <v>11</v>
      </c>
      <c r="F1059" s="12" t="s">
        <v>36</v>
      </c>
      <c r="G1059" s="17"/>
      <c r="H1059" s="17" t="s">
        <v>880</v>
      </c>
      <c r="I1059" s="12" t="s">
        <v>2981</v>
      </c>
      <c r="J1059" s="12"/>
      <c r="K1059" s="12"/>
      <c r="M1059" s="25"/>
      <c r="N1059" s="148"/>
      <c r="O1059" s="148"/>
      <c r="P1059" s="25"/>
      <c r="Q1059" s="25"/>
      <c r="S1059" s="14"/>
      <c r="T1059" s="25" t="s">
        <v>23</v>
      </c>
    </row>
    <row r="1060" spans="1:20" s="7" customFormat="1" ht="25.5" hidden="1" customHeight="1" x14ac:dyDescent="0.25">
      <c r="A1060" s="11" t="s">
        <v>2982</v>
      </c>
      <c r="B1060" s="12" t="s">
        <v>2983</v>
      </c>
      <c r="C1060" s="12"/>
      <c r="D1060" s="17" t="s">
        <v>16</v>
      </c>
      <c r="E1060" s="9"/>
      <c r="F1060" s="12" t="s">
        <v>303</v>
      </c>
      <c r="G1060" s="17" t="s">
        <v>766</v>
      </c>
      <c r="H1060" s="17" t="s">
        <v>356</v>
      </c>
      <c r="I1060" s="12" t="s">
        <v>2984</v>
      </c>
      <c r="J1060" s="12" t="s">
        <v>2985</v>
      </c>
      <c r="K1060" s="12"/>
      <c r="M1060" s="25"/>
      <c r="N1060" s="148"/>
      <c r="O1060" s="148"/>
      <c r="P1060" s="25"/>
      <c r="Q1060" s="25"/>
      <c r="T1060" s="25" t="s">
        <v>23</v>
      </c>
    </row>
    <row r="1061" spans="1:20" s="11" customFormat="1" ht="25.5" hidden="1" customHeight="1" x14ac:dyDescent="0.25">
      <c r="A1061" s="11" t="s">
        <v>2986</v>
      </c>
      <c r="B1061" s="12" t="s">
        <v>2987</v>
      </c>
      <c r="C1061" s="12"/>
      <c r="D1061" s="17" t="s">
        <v>43</v>
      </c>
      <c r="E1061" s="9"/>
      <c r="F1061" s="12" t="s">
        <v>303</v>
      </c>
      <c r="G1061" s="17" t="s">
        <v>77</v>
      </c>
      <c r="H1061" s="17" t="s">
        <v>518</v>
      </c>
      <c r="I1061" s="12" t="s">
        <v>2988</v>
      </c>
      <c r="J1061" s="12"/>
      <c r="K1061" s="12"/>
      <c r="L1061" s="14"/>
      <c r="M1061" s="71"/>
      <c r="N1061" s="148"/>
      <c r="O1061" s="148"/>
      <c r="P1061" s="25"/>
      <c r="Q1061" s="25"/>
      <c r="S1061" s="13"/>
      <c r="T1061" s="25" t="s">
        <v>23</v>
      </c>
    </row>
    <row r="1062" spans="1:20" s="7" customFormat="1" ht="26.4" hidden="1" x14ac:dyDescent="0.25">
      <c r="A1062" s="11" t="s">
        <v>2989</v>
      </c>
      <c r="B1062" s="12" t="s">
        <v>2990</v>
      </c>
      <c r="C1062" s="12"/>
      <c r="D1062" s="17" t="s">
        <v>43</v>
      </c>
      <c r="E1062" s="9"/>
      <c r="F1062" s="12" t="s">
        <v>2991</v>
      </c>
      <c r="G1062" s="17" t="s">
        <v>77</v>
      </c>
      <c r="H1062" s="17" t="s">
        <v>2992</v>
      </c>
      <c r="I1062" s="12" t="s">
        <v>2993</v>
      </c>
      <c r="J1062" s="12"/>
      <c r="K1062" s="103" t="s">
        <v>21</v>
      </c>
      <c r="L1062" s="14"/>
      <c r="M1062" s="83" t="s">
        <v>12</v>
      </c>
      <c r="N1062" s="148"/>
      <c r="O1062" s="148"/>
      <c r="P1062" s="25"/>
      <c r="Q1062" s="25"/>
      <c r="S1062" s="13"/>
      <c r="T1062" s="25" t="s">
        <v>23</v>
      </c>
    </row>
    <row r="1063" spans="1:20" s="7" customFormat="1" ht="26.4" hidden="1" x14ac:dyDescent="0.25">
      <c r="A1063" s="11" t="s">
        <v>2994</v>
      </c>
      <c r="B1063" s="12" t="s">
        <v>2995</v>
      </c>
      <c r="C1063" s="12"/>
      <c r="D1063" s="17" t="s">
        <v>59</v>
      </c>
      <c r="E1063" s="9"/>
      <c r="F1063" s="12"/>
      <c r="G1063" s="17"/>
      <c r="H1063" s="17"/>
      <c r="I1063" s="12"/>
      <c r="J1063" s="12"/>
      <c r="K1063" s="12"/>
      <c r="L1063" s="14"/>
      <c r="M1063" s="25"/>
      <c r="N1063" s="148"/>
      <c r="O1063" s="148"/>
      <c r="P1063" s="25"/>
      <c r="Q1063" s="25"/>
      <c r="T1063" s="25" t="s">
        <v>23</v>
      </c>
    </row>
    <row r="1064" spans="1:20" s="7" customFormat="1" ht="25.5" hidden="1" customHeight="1" x14ac:dyDescent="0.25">
      <c r="A1064" s="11" t="s">
        <v>2996</v>
      </c>
      <c r="B1064" s="12" t="s">
        <v>2995</v>
      </c>
      <c r="C1064" s="12"/>
      <c r="D1064" s="17" t="s">
        <v>59</v>
      </c>
      <c r="E1064" s="9"/>
      <c r="F1064" s="12"/>
      <c r="G1064" s="17"/>
      <c r="H1064" s="17"/>
      <c r="I1064" s="12"/>
      <c r="J1064" s="12"/>
      <c r="K1064" s="103" t="s">
        <v>21</v>
      </c>
      <c r="L1064" s="14"/>
      <c r="M1064" s="71"/>
      <c r="N1064" s="148"/>
      <c r="O1064" s="148"/>
      <c r="P1064" s="25"/>
      <c r="Q1064" s="14"/>
      <c r="T1064" s="25" t="s">
        <v>23</v>
      </c>
    </row>
    <row r="1065" spans="1:20" s="11" customFormat="1" ht="32.4" customHeight="1" x14ac:dyDescent="0.25">
      <c r="A1065" s="11" t="s">
        <v>2997</v>
      </c>
      <c r="B1065" s="12" t="s">
        <v>2998</v>
      </c>
      <c r="C1065" s="12"/>
      <c r="D1065" s="45" t="s">
        <v>130</v>
      </c>
      <c r="E1065" s="9">
        <v>2</v>
      </c>
      <c r="F1065" s="12" t="s">
        <v>2999</v>
      </c>
      <c r="G1065" s="17" t="s">
        <v>373</v>
      </c>
      <c r="H1065" s="17" t="s">
        <v>3000</v>
      </c>
      <c r="I1065" s="12" t="s">
        <v>3001</v>
      </c>
      <c r="J1065" s="12"/>
      <c r="K1065" s="103" t="s">
        <v>73</v>
      </c>
      <c r="L1065" s="14"/>
      <c r="M1065" s="53"/>
      <c r="N1065" s="148"/>
      <c r="O1065" s="148"/>
      <c r="P1065" s="25"/>
      <c r="Q1065" s="25"/>
      <c r="S1065" s="7"/>
      <c r="T1065" s="25" t="s">
        <v>23</v>
      </c>
    </row>
    <row r="1066" spans="1:20" s="7" customFormat="1" ht="25.5" customHeight="1" x14ac:dyDescent="0.25">
      <c r="A1066" s="240" t="s">
        <v>3002</v>
      </c>
      <c r="B1066" s="240" t="s">
        <v>3003</v>
      </c>
      <c r="C1066" s="240"/>
      <c r="D1066" s="241" t="s">
        <v>110</v>
      </c>
      <c r="E1066" s="16">
        <v>8</v>
      </c>
      <c r="F1066" s="12" t="s">
        <v>3004</v>
      </c>
      <c r="G1066" s="17"/>
      <c r="H1066" s="17" t="s">
        <v>3005</v>
      </c>
      <c r="I1066" s="12" t="s">
        <v>3006</v>
      </c>
      <c r="J1066" s="11" t="s">
        <v>3007</v>
      </c>
      <c r="K1066" s="103" t="s">
        <v>21</v>
      </c>
      <c r="L1066" s="50" t="s">
        <v>73</v>
      </c>
      <c r="M1066" s="25"/>
      <c r="N1066" s="148"/>
      <c r="O1066" s="148"/>
      <c r="P1066" s="25"/>
      <c r="Q1066" s="25"/>
      <c r="S1066" s="14"/>
      <c r="T1066" s="25" t="s">
        <v>23</v>
      </c>
    </row>
    <row r="1067" spans="1:20" s="11" customFormat="1" ht="25.5" hidden="1" customHeight="1" x14ac:dyDescent="0.25">
      <c r="A1067" s="12" t="s">
        <v>3008</v>
      </c>
      <c r="B1067" s="12" t="s">
        <v>3009</v>
      </c>
      <c r="C1067" s="12" t="s">
        <v>3</v>
      </c>
      <c r="D1067" s="17" t="s">
        <v>3010</v>
      </c>
      <c r="E1067" s="16"/>
      <c r="F1067" s="12" t="s">
        <v>3011</v>
      </c>
      <c r="G1067" s="17" t="s">
        <v>547</v>
      </c>
      <c r="H1067" s="17" t="s">
        <v>3012</v>
      </c>
      <c r="I1067" s="12" t="s">
        <v>2157</v>
      </c>
      <c r="J1067" s="11" t="s">
        <v>3013</v>
      </c>
      <c r="K1067" s="103"/>
      <c r="L1067" s="50"/>
      <c r="M1067" s="25"/>
      <c r="N1067" s="148"/>
      <c r="O1067" s="148"/>
      <c r="P1067" s="25"/>
      <c r="Q1067" s="25"/>
      <c r="S1067" s="14"/>
      <c r="T1067" s="25" t="s">
        <v>23</v>
      </c>
    </row>
    <row r="1068" spans="1:20" s="11" customFormat="1" ht="25.5" customHeight="1" x14ac:dyDescent="0.25">
      <c r="A1068" s="11" t="s">
        <v>3014</v>
      </c>
      <c r="B1068" s="11" t="s">
        <v>3015</v>
      </c>
      <c r="D1068" s="20" t="s">
        <v>43</v>
      </c>
      <c r="E1068" s="9">
        <v>1</v>
      </c>
      <c r="F1068" s="11" t="s">
        <v>3016</v>
      </c>
      <c r="G1068" s="17" t="s">
        <v>815</v>
      </c>
      <c r="H1068" s="20" t="s">
        <v>113</v>
      </c>
      <c r="I1068" s="12" t="s">
        <v>29</v>
      </c>
      <c r="J1068" s="12"/>
      <c r="K1068" s="103" t="s">
        <v>73</v>
      </c>
      <c r="L1068" s="13"/>
      <c r="M1068" s="53"/>
      <c r="N1068" s="148"/>
      <c r="O1068" s="148"/>
      <c r="P1068" s="25"/>
      <c r="Q1068" s="25"/>
      <c r="S1068" s="14"/>
      <c r="T1068" s="25" t="s">
        <v>23</v>
      </c>
    </row>
    <row r="1069" spans="1:20" s="11" customFormat="1" ht="25.5" hidden="1" customHeight="1" x14ac:dyDescent="0.25">
      <c r="A1069" s="11" t="s">
        <v>3017</v>
      </c>
      <c r="B1069" s="12" t="s">
        <v>3018</v>
      </c>
      <c r="C1069" s="12"/>
      <c r="D1069" s="17" t="s">
        <v>43</v>
      </c>
      <c r="E1069" s="9"/>
      <c r="F1069" s="12" t="s">
        <v>3019</v>
      </c>
      <c r="G1069" s="17" t="s">
        <v>815</v>
      </c>
      <c r="H1069" s="17" t="s">
        <v>113</v>
      </c>
      <c r="I1069" s="12"/>
      <c r="J1069" s="12"/>
      <c r="K1069" s="12"/>
      <c r="L1069" s="14"/>
      <c r="M1069" s="53"/>
      <c r="N1069" s="148"/>
      <c r="O1069" s="148"/>
      <c r="P1069" s="25"/>
      <c r="Q1069" s="25"/>
      <c r="T1069" s="25" t="s">
        <v>23</v>
      </c>
    </row>
    <row r="1070" spans="1:20" s="11" customFormat="1" ht="25.5" hidden="1" customHeight="1" x14ac:dyDescent="0.25">
      <c r="A1070" s="11" t="s">
        <v>3020</v>
      </c>
      <c r="B1070" s="12" t="s">
        <v>3021</v>
      </c>
      <c r="C1070" s="12"/>
      <c r="D1070" s="17" t="s">
        <v>190</v>
      </c>
      <c r="E1070" s="9"/>
      <c r="F1070" s="12" t="s">
        <v>65</v>
      </c>
      <c r="G1070" s="17"/>
      <c r="H1070" s="17" t="s">
        <v>126</v>
      </c>
      <c r="I1070" s="12"/>
      <c r="J1070" s="12"/>
      <c r="K1070" s="12"/>
      <c r="L1070" s="14"/>
      <c r="M1070" s="25"/>
      <c r="N1070" s="148"/>
      <c r="O1070" s="148"/>
      <c r="P1070" s="25"/>
      <c r="Q1070" s="25"/>
      <c r="S1070" s="7"/>
      <c r="T1070" s="25" t="s">
        <v>23</v>
      </c>
    </row>
    <row r="1071" spans="1:20" s="11" customFormat="1" ht="26.25" hidden="1" customHeight="1" x14ac:dyDescent="0.25">
      <c r="A1071" s="11" t="s">
        <v>3022</v>
      </c>
      <c r="B1071" s="12" t="s">
        <v>3023</v>
      </c>
      <c r="C1071" s="12"/>
      <c r="D1071" s="17" t="s">
        <v>43</v>
      </c>
      <c r="E1071" s="9"/>
      <c r="F1071" s="12" t="s">
        <v>3024</v>
      </c>
      <c r="G1071" s="17"/>
      <c r="H1071" s="17" t="s">
        <v>3025</v>
      </c>
      <c r="I1071" s="12" t="s">
        <v>3026</v>
      </c>
      <c r="J1071" s="12"/>
      <c r="K1071" s="12"/>
      <c r="L1071" s="14"/>
      <c r="M1071" s="67"/>
      <c r="N1071" s="148"/>
      <c r="O1071" s="148"/>
      <c r="P1071" s="25"/>
      <c r="Q1071" s="25"/>
      <c r="S1071" s="13"/>
      <c r="T1071" s="25" t="s">
        <v>23</v>
      </c>
    </row>
    <row r="1072" spans="1:20" s="11" customFormat="1" ht="26.25" hidden="1" customHeight="1" x14ac:dyDescent="0.25">
      <c r="A1072" s="11" t="s">
        <v>3027</v>
      </c>
      <c r="B1072" s="12" t="s">
        <v>3028</v>
      </c>
      <c r="C1072" s="12"/>
      <c r="D1072" s="17" t="s">
        <v>110</v>
      </c>
      <c r="E1072" s="9"/>
      <c r="F1072" s="12" t="s">
        <v>3029</v>
      </c>
      <c r="G1072" s="17"/>
      <c r="H1072" s="17" t="s">
        <v>2321</v>
      </c>
      <c r="I1072" s="7"/>
      <c r="J1072" s="12"/>
      <c r="K1072" s="12"/>
      <c r="L1072" s="14"/>
      <c r="M1072" s="71"/>
      <c r="N1072" s="148"/>
      <c r="O1072" s="148"/>
      <c r="P1072" s="25"/>
      <c r="Q1072" s="25"/>
      <c r="S1072" s="13"/>
      <c r="T1072" s="25"/>
    </row>
    <row r="1073" spans="1:20" s="11" customFormat="1" ht="41.4" customHeight="1" x14ac:dyDescent="0.25">
      <c r="A1073" s="7" t="s">
        <v>3030</v>
      </c>
      <c r="B1073" s="12" t="s">
        <v>3031</v>
      </c>
      <c r="C1073" s="12"/>
      <c r="D1073" s="17" t="s">
        <v>110</v>
      </c>
      <c r="E1073" s="9">
        <v>11</v>
      </c>
      <c r="F1073" s="12" t="s">
        <v>3032</v>
      </c>
      <c r="G1073" s="17" t="s">
        <v>27</v>
      </c>
      <c r="H1073" s="17" t="s">
        <v>3033</v>
      </c>
      <c r="I1073" s="12" t="s">
        <v>3034</v>
      </c>
      <c r="J1073" s="12"/>
      <c r="K1073" s="12"/>
      <c r="L1073" s="14"/>
      <c r="M1073" s="53"/>
      <c r="N1073" s="148"/>
      <c r="O1073" s="148"/>
      <c r="P1073" s="25"/>
      <c r="Q1073" s="20"/>
      <c r="S1073" s="14"/>
      <c r="T1073" s="25" t="s">
        <v>23</v>
      </c>
    </row>
    <row r="1074" spans="1:20" s="7" customFormat="1" ht="24" customHeight="1" x14ac:dyDescent="0.25">
      <c r="A1074" s="11" t="s">
        <v>3035</v>
      </c>
      <c r="B1074" s="12" t="s">
        <v>3036</v>
      </c>
      <c r="C1074" s="12"/>
      <c r="D1074" s="17" t="s">
        <v>16</v>
      </c>
      <c r="E1074" s="9">
        <v>1</v>
      </c>
      <c r="F1074" s="12" t="s">
        <v>3037</v>
      </c>
      <c r="G1074" s="17" t="s">
        <v>766</v>
      </c>
      <c r="H1074" s="17" t="s">
        <v>1414</v>
      </c>
      <c r="I1074" s="12" t="s">
        <v>3038</v>
      </c>
      <c r="J1074" s="12"/>
      <c r="K1074" s="12"/>
      <c r="L1074" s="14"/>
      <c r="M1074" s="53" t="s">
        <v>12</v>
      </c>
      <c r="N1074" s="148"/>
      <c r="O1074" s="148"/>
      <c r="P1074" s="25"/>
      <c r="Q1074" s="25"/>
      <c r="T1074" s="25" t="s">
        <v>23</v>
      </c>
    </row>
    <row r="1075" spans="1:20" s="7" customFormat="1" ht="25.5" hidden="1" customHeight="1" x14ac:dyDescent="0.25">
      <c r="A1075" s="7" t="s">
        <v>3039</v>
      </c>
      <c r="B1075" s="12" t="s">
        <v>3036</v>
      </c>
      <c r="C1075" s="12"/>
      <c r="D1075" s="17" t="s">
        <v>16</v>
      </c>
      <c r="E1075" s="9"/>
      <c r="F1075" s="12" t="s">
        <v>3040</v>
      </c>
      <c r="G1075" s="17"/>
      <c r="H1075" s="17" t="s">
        <v>3041</v>
      </c>
      <c r="I1075" s="12" t="s">
        <v>3042</v>
      </c>
      <c r="J1075" s="12"/>
      <c r="K1075" s="12"/>
      <c r="L1075" s="14"/>
      <c r="M1075" s="53" t="s">
        <v>12</v>
      </c>
      <c r="N1075" s="148"/>
      <c r="O1075" s="148"/>
      <c r="P1075" s="25"/>
      <c r="Q1075" s="20"/>
      <c r="T1075" s="25" t="s">
        <v>23</v>
      </c>
    </row>
    <row r="1076" spans="1:20" s="7" customFormat="1" ht="25.5" customHeight="1" x14ac:dyDescent="0.25">
      <c r="A1076" s="7" t="s">
        <v>3043</v>
      </c>
      <c r="B1076" s="12" t="s">
        <v>3044</v>
      </c>
      <c r="C1076" s="12"/>
      <c r="D1076" s="17" t="s">
        <v>59</v>
      </c>
      <c r="E1076" s="9">
        <v>2</v>
      </c>
      <c r="F1076" s="12" t="s">
        <v>296</v>
      </c>
      <c r="G1076" s="17"/>
      <c r="H1076" s="17"/>
      <c r="I1076" s="12"/>
      <c r="J1076" s="12"/>
      <c r="K1076" s="103" t="s">
        <v>73</v>
      </c>
      <c r="L1076" s="14"/>
      <c r="M1076" s="71"/>
      <c r="N1076" s="148"/>
      <c r="O1076" s="148"/>
      <c r="P1076" s="25"/>
      <c r="Q1076" s="25"/>
      <c r="T1076" s="25" t="s">
        <v>23</v>
      </c>
    </row>
    <row r="1077" spans="1:20" s="7" customFormat="1" ht="25.5" customHeight="1" x14ac:dyDescent="0.25">
      <c r="A1077" s="11" t="s">
        <v>3045</v>
      </c>
      <c r="B1077" s="12" t="s">
        <v>3046</v>
      </c>
      <c r="C1077" s="12"/>
      <c r="D1077" s="17" t="s">
        <v>59</v>
      </c>
      <c r="E1077" s="9">
        <v>10</v>
      </c>
      <c r="F1077" s="12" t="s">
        <v>3047</v>
      </c>
      <c r="G1077" s="17" t="s">
        <v>139</v>
      </c>
      <c r="H1077" s="17" t="s">
        <v>3048</v>
      </c>
      <c r="I1077" s="12" t="s">
        <v>3049</v>
      </c>
      <c r="J1077" s="12"/>
      <c r="K1077" s="103" t="s">
        <v>3050</v>
      </c>
      <c r="L1077" s="15"/>
      <c r="M1077" s="54"/>
      <c r="N1077" s="148" t="s">
        <v>22</v>
      </c>
      <c r="O1077" s="148"/>
      <c r="P1077" s="25"/>
      <c r="Q1077" s="25"/>
      <c r="T1077" s="25" t="s">
        <v>23</v>
      </c>
    </row>
    <row r="1078" spans="1:20" s="11" customFormat="1" ht="36.75" hidden="1" customHeight="1" x14ac:dyDescent="0.25">
      <c r="A1078" s="11" t="s">
        <v>3051</v>
      </c>
      <c r="B1078" s="12" t="s">
        <v>3044</v>
      </c>
      <c r="D1078" s="20" t="s">
        <v>43</v>
      </c>
      <c r="E1078" s="9"/>
      <c r="F1078" s="11" t="s">
        <v>296</v>
      </c>
      <c r="G1078" s="20" t="s">
        <v>139</v>
      </c>
      <c r="H1078" s="20" t="s">
        <v>159</v>
      </c>
      <c r="I1078" s="12" t="s">
        <v>3052</v>
      </c>
      <c r="J1078" s="12"/>
      <c r="K1078" s="7"/>
      <c r="L1078" s="14"/>
      <c r="M1078" s="53"/>
      <c r="N1078" s="148"/>
      <c r="O1078" s="148"/>
      <c r="P1078" s="25"/>
      <c r="Q1078" s="25"/>
      <c r="T1078" s="25" t="s">
        <v>23</v>
      </c>
    </row>
    <row r="1079" spans="1:20" s="11" customFormat="1" ht="25.5" hidden="1" customHeight="1" x14ac:dyDescent="0.25">
      <c r="A1079" s="11" t="s">
        <v>3053</v>
      </c>
      <c r="B1079" s="12" t="s">
        <v>3031</v>
      </c>
      <c r="C1079" s="12"/>
      <c r="D1079" s="17" t="s">
        <v>59</v>
      </c>
      <c r="E1079" s="9"/>
      <c r="F1079" s="12"/>
      <c r="G1079" s="17"/>
      <c r="H1079" s="17"/>
      <c r="I1079" s="12"/>
      <c r="J1079" s="12"/>
      <c r="K1079" s="12"/>
      <c r="L1079" s="14"/>
      <c r="M1079" s="71"/>
      <c r="N1079" s="148"/>
      <c r="O1079" s="148"/>
      <c r="P1079" s="25"/>
      <c r="Q1079" s="25"/>
      <c r="T1079" s="25" t="s">
        <v>23</v>
      </c>
    </row>
    <row r="1080" spans="1:20" s="11" customFormat="1" ht="25.5" hidden="1" customHeight="1" x14ac:dyDescent="0.25">
      <c r="A1080" s="11" t="s">
        <v>3054</v>
      </c>
      <c r="B1080" s="12" t="s">
        <v>3031</v>
      </c>
      <c r="C1080" s="12"/>
      <c r="D1080" s="17" t="s">
        <v>59</v>
      </c>
      <c r="E1080" s="9"/>
      <c r="F1080" s="12" t="s">
        <v>296</v>
      </c>
      <c r="G1080" s="17" t="s">
        <v>139</v>
      </c>
      <c r="H1080" s="17" t="s">
        <v>159</v>
      </c>
      <c r="I1080" s="12" t="s">
        <v>3052</v>
      </c>
      <c r="J1080" s="12" t="s">
        <v>3055</v>
      </c>
      <c r="K1080" s="12"/>
      <c r="L1080" s="14"/>
      <c r="M1080" s="53"/>
      <c r="N1080" s="148"/>
      <c r="O1080" s="148"/>
      <c r="P1080" s="25"/>
      <c r="Q1080" s="25"/>
      <c r="T1080" s="25"/>
    </row>
    <row r="1081" spans="1:20" s="7" customFormat="1" ht="25.5" hidden="1" customHeight="1" x14ac:dyDescent="0.25">
      <c r="A1081" s="11" t="s">
        <v>3056</v>
      </c>
      <c r="B1081" s="12" t="s">
        <v>3031</v>
      </c>
      <c r="C1081" s="12"/>
      <c r="D1081" s="17" t="s">
        <v>59</v>
      </c>
      <c r="E1081" s="9"/>
      <c r="F1081" s="12" t="s">
        <v>3057</v>
      </c>
      <c r="G1081" s="17"/>
      <c r="H1081" s="17"/>
      <c r="I1081" s="12"/>
      <c r="J1081" s="12"/>
      <c r="K1081" s="103" t="s">
        <v>21</v>
      </c>
      <c r="L1081" s="14"/>
      <c r="M1081" s="53"/>
      <c r="N1081" s="148"/>
      <c r="O1081" s="148"/>
      <c r="P1081" s="25"/>
      <c r="Q1081" s="25"/>
      <c r="T1081" s="25" t="s">
        <v>23</v>
      </c>
    </row>
    <row r="1082" spans="1:20" s="7" customFormat="1" ht="25.5" hidden="1" customHeight="1" x14ac:dyDescent="0.25">
      <c r="A1082" s="11" t="s">
        <v>3058</v>
      </c>
      <c r="B1082" s="12"/>
      <c r="C1082" s="12"/>
      <c r="D1082" s="17" t="s">
        <v>59</v>
      </c>
      <c r="E1082" s="9"/>
      <c r="F1082" s="12" t="s">
        <v>3059</v>
      </c>
      <c r="G1082" s="17"/>
      <c r="H1082" s="17" t="s">
        <v>2667</v>
      </c>
      <c r="I1082" s="12" t="s">
        <v>3060</v>
      </c>
      <c r="J1082" s="12"/>
      <c r="K1082" s="12"/>
      <c r="M1082" s="25"/>
      <c r="N1082" s="148"/>
      <c r="O1082" s="148"/>
      <c r="P1082" s="25"/>
      <c r="Q1082" s="20"/>
      <c r="T1082" s="25" t="s">
        <v>23</v>
      </c>
    </row>
    <row r="1083" spans="1:20" s="7" customFormat="1" ht="29.25" hidden="1" customHeight="1" x14ac:dyDescent="0.25">
      <c r="A1083" s="11" t="s">
        <v>3061</v>
      </c>
      <c r="B1083" s="12" t="s">
        <v>3062</v>
      </c>
      <c r="C1083" s="12"/>
      <c r="D1083" s="17" t="s">
        <v>226</v>
      </c>
      <c r="E1083" s="9"/>
      <c r="F1083" s="12" t="s">
        <v>36</v>
      </c>
      <c r="G1083" s="17"/>
      <c r="H1083" s="17" t="s">
        <v>285</v>
      </c>
      <c r="J1083" s="12" t="s">
        <v>3063</v>
      </c>
      <c r="K1083" s="12"/>
      <c r="M1083" s="25"/>
      <c r="N1083" s="148"/>
      <c r="O1083" s="148"/>
      <c r="P1083" s="25"/>
      <c r="Q1083" s="25"/>
      <c r="T1083" s="25" t="s">
        <v>23</v>
      </c>
    </row>
    <row r="1084" spans="1:20" s="7" customFormat="1" ht="25.5" hidden="1" customHeight="1" x14ac:dyDescent="0.25">
      <c r="A1084" s="11" t="s">
        <v>3064</v>
      </c>
      <c r="B1084" s="12" t="s">
        <v>3065</v>
      </c>
      <c r="C1084" s="12"/>
      <c r="D1084" s="17" t="s">
        <v>226</v>
      </c>
      <c r="E1084" s="9"/>
      <c r="F1084" s="17" t="s">
        <v>226</v>
      </c>
      <c r="G1084" s="17"/>
      <c r="H1084" s="17" t="s">
        <v>675</v>
      </c>
      <c r="J1084" s="12" t="s">
        <v>3066</v>
      </c>
      <c r="K1084" s="12"/>
      <c r="M1084" s="25"/>
      <c r="N1084" s="148"/>
      <c r="O1084" s="148"/>
      <c r="P1084" s="25"/>
      <c r="Q1084" s="25"/>
      <c r="T1084" s="25" t="s">
        <v>23</v>
      </c>
    </row>
    <row r="1085" spans="1:20" s="7" customFormat="1" ht="25.5" hidden="1" customHeight="1" x14ac:dyDescent="0.25">
      <c r="A1085" s="11" t="s">
        <v>3067</v>
      </c>
      <c r="B1085" s="12" t="s">
        <v>3068</v>
      </c>
      <c r="C1085" s="12"/>
      <c r="D1085" s="17" t="s">
        <v>226</v>
      </c>
      <c r="E1085" s="9"/>
      <c r="F1085" s="12"/>
      <c r="G1085" s="17"/>
      <c r="H1085" s="17" t="s">
        <v>159</v>
      </c>
      <c r="I1085" s="12" t="s">
        <v>3069</v>
      </c>
      <c r="J1085" s="12"/>
      <c r="K1085" s="12"/>
      <c r="M1085" s="25"/>
      <c r="N1085" s="148"/>
      <c r="O1085" s="148"/>
      <c r="P1085" s="25"/>
      <c r="Q1085" s="25"/>
      <c r="T1085" s="25" t="s">
        <v>23</v>
      </c>
    </row>
    <row r="1086" spans="1:20" s="7" customFormat="1" ht="25.5" hidden="1" customHeight="1" x14ac:dyDescent="0.25">
      <c r="A1086" s="11" t="s">
        <v>3070</v>
      </c>
      <c r="B1086" s="12" t="s">
        <v>3071</v>
      </c>
      <c r="C1086" s="12"/>
      <c r="D1086" s="17" t="s">
        <v>226</v>
      </c>
      <c r="E1086" s="9"/>
      <c r="F1086" s="17"/>
      <c r="G1086" s="17"/>
      <c r="H1086" s="17" t="s">
        <v>409</v>
      </c>
      <c r="I1086" s="7" t="s">
        <v>3072</v>
      </c>
      <c r="J1086" s="12" t="s">
        <v>3073</v>
      </c>
      <c r="K1086" s="12"/>
      <c r="M1086" s="25"/>
      <c r="N1086" s="148"/>
      <c r="O1086" s="148"/>
      <c r="P1086" s="25"/>
      <c r="Q1086" s="25"/>
      <c r="T1086" s="25" t="s">
        <v>23</v>
      </c>
    </row>
    <row r="1087" spans="1:20" s="7" customFormat="1" ht="25.5" customHeight="1" x14ac:dyDescent="0.25">
      <c r="A1087" s="11" t="s">
        <v>3074</v>
      </c>
      <c r="B1087" s="12" t="s">
        <v>3075</v>
      </c>
      <c r="C1087" s="12"/>
      <c r="D1087" s="17" t="s">
        <v>226</v>
      </c>
      <c r="E1087" s="9">
        <v>4</v>
      </c>
      <c r="F1087" s="12"/>
      <c r="G1087" s="17"/>
      <c r="H1087" s="17" t="s">
        <v>2018</v>
      </c>
      <c r="I1087" s="7" t="s">
        <v>3072</v>
      </c>
      <c r="J1087" s="12" t="s">
        <v>3076</v>
      </c>
      <c r="K1087" s="12"/>
      <c r="M1087" s="25"/>
      <c r="N1087" s="148"/>
      <c r="O1087" s="148"/>
      <c r="P1087" s="25"/>
      <c r="Q1087" s="25"/>
      <c r="T1087" s="25" t="s">
        <v>23</v>
      </c>
    </row>
    <row r="1088" spans="1:20" s="7" customFormat="1" ht="25.5" hidden="1" customHeight="1" x14ac:dyDescent="0.25">
      <c r="A1088" s="11" t="s">
        <v>3074</v>
      </c>
      <c r="B1088" s="12" t="s">
        <v>3077</v>
      </c>
      <c r="C1088" s="12"/>
      <c r="D1088" s="17" t="s">
        <v>226</v>
      </c>
      <c r="E1088" s="9"/>
      <c r="F1088" s="12"/>
      <c r="G1088" s="17"/>
      <c r="H1088" s="17"/>
      <c r="I1088" s="12" t="s">
        <v>3072</v>
      </c>
      <c r="J1088" s="12"/>
      <c r="K1088" s="12"/>
      <c r="M1088" s="25"/>
      <c r="N1088" s="148"/>
      <c r="O1088" s="148"/>
      <c r="P1088" s="25"/>
      <c r="Q1088" s="25"/>
      <c r="T1088" s="25" t="s">
        <v>23</v>
      </c>
    </row>
    <row r="1089" spans="1:20" s="7" customFormat="1" ht="100.5" hidden="1" customHeight="1" x14ac:dyDescent="0.25">
      <c r="A1089" s="11" t="s">
        <v>3074</v>
      </c>
      <c r="B1089" s="12" t="s">
        <v>3078</v>
      </c>
      <c r="C1089" s="12"/>
      <c r="D1089" s="17" t="s">
        <v>226</v>
      </c>
      <c r="E1089" s="9"/>
      <c r="F1089" s="12"/>
      <c r="G1089" s="17"/>
      <c r="H1089" s="17"/>
      <c r="I1089" s="7" t="s">
        <v>3072</v>
      </c>
      <c r="J1089" s="12"/>
      <c r="K1089" s="12"/>
      <c r="M1089" s="25"/>
      <c r="N1089" s="148"/>
      <c r="O1089" s="148"/>
      <c r="P1089" s="25"/>
      <c r="Q1089" s="25"/>
      <c r="T1089" s="25"/>
    </row>
    <row r="1090" spans="1:20" s="7" customFormat="1" ht="37.5" hidden="1" customHeight="1" x14ac:dyDescent="0.25">
      <c r="A1090" s="11" t="s">
        <v>3074</v>
      </c>
      <c r="B1090" s="12" t="s">
        <v>3079</v>
      </c>
      <c r="C1090" s="12"/>
      <c r="D1090" s="17" t="s">
        <v>226</v>
      </c>
      <c r="E1090" s="9"/>
      <c r="F1090" s="12" t="s">
        <v>202</v>
      </c>
      <c r="G1090" s="17"/>
      <c r="H1090" s="17"/>
      <c r="I1090" s="12" t="s">
        <v>3072</v>
      </c>
      <c r="J1090" s="12"/>
      <c r="K1090" s="12"/>
      <c r="M1090" s="25"/>
      <c r="N1090" s="148"/>
      <c r="O1090" s="148"/>
      <c r="P1090" s="25"/>
      <c r="Q1090" s="25"/>
      <c r="T1090" s="25" t="s">
        <v>23</v>
      </c>
    </row>
    <row r="1091" spans="1:20" s="7" customFormat="1" ht="25.5" hidden="1" customHeight="1" x14ac:dyDescent="0.25">
      <c r="A1091" s="11" t="s">
        <v>3080</v>
      </c>
      <c r="B1091" s="12" t="s">
        <v>3081</v>
      </c>
      <c r="C1091" s="12"/>
      <c r="D1091" s="17" t="s">
        <v>226</v>
      </c>
      <c r="E1091" s="9"/>
      <c r="F1091" s="12" t="s">
        <v>1551</v>
      </c>
      <c r="G1091" s="17"/>
      <c r="H1091" s="17"/>
      <c r="I1091" s="12" t="s">
        <v>3082</v>
      </c>
      <c r="J1091" s="12" t="s">
        <v>3083</v>
      </c>
      <c r="K1091" s="12"/>
      <c r="M1091" s="25" t="s">
        <v>12</v>
      </c>
      <c r="N1091" s="148"/>
      <c r="O1091" s="148"/>
      <c r="P1091" s="25"/>
      <c r="Q1091" s="25"/>
      <c r="S1091" s="14"/>
      <c r="T1091" s="25" t="s">
        <v>23</v>
      </c>
    </row>
    <row r="1092" spans="1:20" s="7" customFormat="1" ht="25.5" hidden="1" customHeight="1" x14ac:dyDescent="0.25">
      <c r="A1092" s="11" t="s">
        <v>3084</v>
      </c>
      <c r="B1092" s="12" t="s">
        <v>3085</v>
      </c>
      <c r="C1092" s="12"/>
      <c r="D1092" s="17" t="s">
        <v>226</v>
      </c>
      <c r="E1092" s="9"/>
      <c r="F1092" s="12" t="s">
        <v>3086</v>
      </c>
      <c r="G1092" s="17"/>
      <c r="H1092" s="17" t="s">
        <v>217</v>
      </c>
      <c r="I1092" s="12" t="s">
        <v>3072</v>
      </c>
      <c r="J1092" s="12" t="s">
        <v>3083</v>
      </c>
      <c r="K1092" s="12"/>
      <c r="M1092" s="25"/>
      <c r="N1092" s="148"/>
      <c r="O1092" s="148"/>
      <c r="P1092" s="25"/>
      <c r="Q1092" s="25"/>
      <c r="S1092" s="14"/>
      <c r="T1092" s="25"/>
    </row>
    <row r="1093" spans="1:20" s="7" customFormat="1" ht="25.5" hidden="1" customHeight="1" x14ac:dyDescent="0.25">
      <c r="A1093" s="11" t="s">
        <v>3087</v>
      </c>
      <c r="B1093" s="12" t="s">
        <v>3088</v>
      </c>
      <c r="C1093" s="12"/>
      <c r="D1093" s="17" t="s">
        <v>226</v>
      </c>
      <c r="E1093" s="9"/>
      <c r="F1093" s="12"/>
      <c r="G1093" s="17"/>
      <c r="H1093" s="17"/>
      <c r="I1093" s="12" t="s">
        <v>3072</v>
      </c>
      <c r="J1093" s="12"/>
      <c r="K1093" s="12"/>
      <c r="M1093" s="25"/>
      <c r="N1093" s="148"/>
      <c r="O1093" s="148"/>
      <c r="P1093" s="25"/>
      <c r="Q1093" s="25"/>
      <c r="S1093" s="14"/>
      <c r="T1093" s="25" t="s">
        <v>23</v>
      </c>
    </row>
    <row r="1094" spans="1:20" s="7" customFormat="1" ht="25.5" hidden="1" customHeight="1" x14ac:dyDescent="0.25">
      <c r="A1094" s="11" t="s">
        <v>3089</v>
      </c>
      <c r="B1094" s="12" t="s">
        <v>3090</v>
      </c>
      <c r="C1094" s="12"/>
      <c r="D1094" s="17" t="s">
        <v>226</v>
      </c>
      <c r="E1094" s="9"/>
      <c r="F1094" s="12" t="s">
        <v>3091</v>
      </c>
      <c r="G1094" s="17"/>
      <c r="H1094" s="17" t="s">
        <v>3092</v>
      </c>
      <c r="I1094" s="12" t="s">
        <v>3093</v>
      </c>
      <c r="J1094" s="12" t="s">
        <v>3094</v>
      </c>
      <c r="K1094" s="12"/>
      <c r="M1094" s="25"/>
      <c r="N1094" s="148"/>
      <c r="O1094" s="148"/>
      <c r="P1094" s="25"/>
      <c r="Q1094" s="25"/>
      <c r="S1094" s="14"/>
      <c r="T1094" s="25"/>
    </row>
    <row r="1095" spans="1:20" s="7" customFormat="1" ht="25.5" hidden="1" customHeight="1" x14ac:dyDescent="0.25">
      <c r="A1095" s="11" t="s">
        <v>3095</v>
      </c>
      <c r="B1095" s="12" t="s">
        <v>3096</v>
      </c>
      <c r="C1095" s="12"/>
      <c r="D1095" s="17" t="s">
        <v>226</v>
      </c>
      <c r="E1095" s="9"/>
      <c r="F1095" s="12" t="s">
        <v>3097</v>
      </c>
      <c r="G1095" s="17"/>
      <c r="H1095" s="17" t="s">
        <v>1937</v>
      </c>
      <c r="I1095" s="12" t="s">
        <v>3098</v>
      </c>
      <c r="J1095" s="12" t="s">
        <v>3099</v>
      </c>
      <c r="K1095" s="12"/>
      <c r="L1095" s="14"/>
      <c r="M1095" s="71"/>
      <c r="N1095" s="148"/>
      <c r="O1095" s="148"/>
      <c r="P1095" s="25"/>
      <c r="Q1095" s="25"/>
      <c r="S1095" s="14"/>
      <c r="T1095" s="25" t="s">
        <v>23</v>
      </c>
    </row>
    <row r="1096" spans="1:20" s="7" customFormat="1" ht="25.5" hidden="1" customHeight="1" x14ac:dyDescent="0.25">
      <c r="A1096" s="11" t="s">
        <v>3100</v>
      </c>
      <c r="B1096" s="12" t="s">
        <v>3096</v>
      </c>
      <c r="C1096" s="12"/>
      <c r="D1096" s="17" t="s">
        <v>226</v>
      </c>
      <c r="E1096" s="9"/>
      <c r="F1096" s="12" t="s">
        <v>3101</v>
      </c>
      <c r="G1096" s="17"/>
      <c r="H1096" s="17" t="s">
        <v>1937</v>
      </c>
      <c r="I1096" s="12" t="s">
        <v>3098</v>
      </c>
      <c r="J1096" s="12" t="s">
        <v>3099</v>
      </c>
      <c r="K1096" s="12"/>
      <c r="L1096" s="14"/>
      <c r="M1096" s="71"/>
      <c r="N1096" s="148"/>
      <c r="O1096" s="148"/>
      <c r="P1096" s="25"/>
      <c r="Q1096" s="25"/>
      <c r="S1096" s="51"/>
      <c r="T1096" s="25" t="s">
        <v>23</v>
      </c>
    </row>
    <row r="1097" spans="1:20" s="7" customFormat="1" ht="25.5" hidden="1" customHeight="1" x14ac:dyDescent="0.25">
      <c r="A1097" s="11" t="s">
        <v>3102</v>
      </c>
      <c r="B1097" s="12" t="s">
        <v>3103</v>
      </c>
      <c r="C1097" s="12"/>
      <c r="D1097" s="17" t="s">
        <v>226</v>
      </c>
      <c r="E1097" s="9"/>
      <c r="F1097" s="12" t="s">
        <v>3104</v>
      </c>
      <c r="G1097" s="17"/>
      <c r="H1097" s="17" t="s">
        <v>336</v>
      </c>
      <c r="I1097" s="11" t="s">
        <v>3072</v>
      </c>
      <c r="J1097" s="24" t="s">
        <v>3105</v>
      </c>
      <c r="K1097" s="12"/>
      <c r="M1097" s="25"/>
      <c r="N1097" s="148"/>
      <c r="O1097" s="148"/>
      <c r="P1097" s="25"/>
      <c r="Q1097" s="25"/>
      <c r="S1097" s="14"/>
      <c r="T1097" s="25" t="s">
        <v>23</v>
      </c>
    </row>
    <row r="1098" spans="1:20" s="7" customFormat="1" ht="25.5" hidden="1" customHeight="1" x14ac:dyDescent="0.25">
      <c r="A1098" s="11" t="s">
        <v>3102</v>
      </c>
      <c r="B1098" s="12" t="s">
        <v>3106</v>
      </c>
      <c r="C1098" s="12"/>
      <c r="D1098" s="17" t="s">
        <v>226</v>
      </c>
      <c r="E1098" s="9"/>
      <c r="F1098" s="12" t="s">
        <v>3107</v>
      </c>
      <c r="G1098" s="17"/>
      <c r="H1098" s="17" t="s">
        <v>336</v>
      </c>
      <c r="I1098" s="11" t="s">
        <v>3072</v>
      </c>
      <c r="J1098" s="12" t="s">
        <v>3108</v>
      </c>
      <c r="K1098" s="12"/>
      <c r="M1098" s="25"/>
      <c r="N1098" s="148"/>
      <c r="O1098" s="148"/>
      <c r="P1098" s="25"/>
      <c r="Q1098" s="25"/>
      <c r="S1098" s="14"/>
      <c r="T1098" s="25"/>
    </row>
    <row r="1099" spans="1:20" s="7" customFormat="1" ht="39.6" hidden="1" x14ac:dyDescent="0.25">
      <c r="A1099" s="11" t="s">
        <v>3102</v>
      </c>
      <c r="B1099" s="12" t="s">
        <v>3106</v>
      </c>
      <c r="C1099" s="12"/>
      <c r="D1099" s="17" t="s">
        <v>226</v>
      </c>
      <c r="E1099" s="9"/>
      <c r="F1099" s="12" t="s">
        <v>3109</v>
      </c>
      <c r="G1099" s="20" t="s">
        <v>341</v>
      </c>
      <c r="H1099" s="17" t="s">
        <v>561</v>
      </c>
      <c r="I1099" s="11" t="s">
        <v>3110</v>
      </c>
      <c r="J1099" s="11" t="s">
        <v>3111</v>
      </c>
      <c r="K1099" s="11"/>
      <c r="M1099" s="25"/>
      <c r="N1099" s="148"/>
      <c r="O1099" s="148"/>
      <c r="P1099" s="25"/>
      <c r="Q1099" s="25"/>
      <c r="T1099" s="25" t="s">
        <v>23</v>
      </c>
    </row>
    <row r="1100" spans="1:20" s="7" customFormat="1" ht="25.5" hidden="1" customHeight="1" x14ac:dyDescent="0.25">
      <c r="A1100" s="11" t="s">
        <v>3112</v>
      </c>
      <c r="B1100" s="12" t="s">
        <v>3113</v>
      </c>
      <c r="C1100" s="12"/>
      <c r="D1100" s="17" t="s">
        <v>226</v>
      </c>
      <c r="E1100" s="9"/>
      <c r="F1100" s="12" t="s">
        <v>3114</v>
      </c>
      <c r="G1100" s="17"/>
      <c r="H1100" s="17" t="s">
        <v>1414</v>
      </c>
      <c r="I1100" s="12" t="s">
        <v>3098</v>
      </c>
      <c r="J1100" s="12" t="s">
        <v>3115</v>
      </c>
      <c r="K1100" s="12"/>
      <c r="L1100" s="14"/>
      <c r="M1100" s="71"/>
      <c r="N1100" s="148"/>
      <c r="O1100" s="148"/>
      <c r="P1100" s="25"/>
      <c r="Q1100" s="25"/>
      <c r="T1100" s="25" t="s">
        <v>23</v>
      </c>
    </row>
    <row r="1101" spans="1:20" s="7" customFormat="1" ht="26.25" hidden="1" customHeight="1" x14ac:dyDescent="0.25">
      <c r="A1101" s="11" t="s">
        <v>3116</v>
      </c>
      <c r="B1101" s="12" t="s">
        <v>3117</v>
      </c>
      <c r="C1101" s="12"/>
      <c r="D1101" s="17" t="s">
        <v>226</v>
      </c>
      <c r="E1101" s="9"/>
      <c r="F1101" s="12" t="s">
        <v>3118</v>
      </c>
      <c r="G1101" s="20"/>
      <c r="H1101" s="17" t="s">
        <v>3119</v>
      </c>
      <c r="I1101" s="11"/>
      <c r="J1101" s="11" t="s">
        <v>3120</v>
      </c>
      <c r="K1101" s="11"/>
      <c r="M1101" s="25"/>
      <c r="N1101" s="148"/>
      <c r="O1101" s="148"/>
      <c r="P1101" s="25"/>
      <c r="Q1101" s="25"/>
      <c r="T1101" s="25" t="s">
        <v>23</v>
      </c>
    </row>
    <row r="1102" spans="1:20" s="7" customFormat="1" ht="25.5" hidden="1" customHeight="1" x14ac:dyDescent="0.25">
      <c r="A1102" s="11" t="s">
        <v>3121</v>
      </c>
      <c r="B1102" s="12" t="s">
        <v>3122</v>
      </c>
      <c r="C1102" s="12"/>
      <c r="D1102" s="17" t="s">
        <v>16</v>
      </c>
      <c r="E1102" s="9"/>
      <c r="F1102" s="12" t="s">
        <v>3123</v>
      </c>
      <c r="G1102" s="17" t="s">
        <v>3124</v>
      </c>
      <c r="H1102" s="17" t="s">
        <v>374</v>
      </c>
      <c r="I1102" s="12" t="s">
        <v>3125</v>
      </c>
      <c r="J1102" s="12" t="s">
        <v>3126</v>
      </c>
      <c r="K1102" s="12"/>
      <c r="M1102" s="25"/>
      <c r="N1102" s="148"/>
      <c r="O1102" s="148"/>
      <c r="P1102" s="25"/>
      <c r="Q1102" s="25"/>
      <c r="S1102" s="14"/>
      <c r="T1102" s="25" t="s">
        <v>23</v>
      </c>
    </row>
    <row r="1103" spans="1:20" s="7" customFormat="1" ht="25.5" hidden="1" customHeight="1" x14ac:dyDescent="0.25">
      <c r="A1103" s="11" t="s">
        <v>3127</v>
      </c>
      <c r="B1103" s="12" t="s">
        <v>3128</v>
      </c>
      <c r="C1103" s="12"/>
      <c r="D1103" s="17" t="s">
        <v>59</v>
      </c>
      <c r="E1103" s="9"/>
      <c r="F1103" s="12" t="s">
        <v>296</v>
      </c>
      <c r="G1103" s="17" t="s">
        <v>27</v>
      </c>
      <c r="H1103" s="17" t="s">
        <v>356</v>
      </c>
      <c r="I1103" s="12" t="s">
        <v>3129</v>
      </c>
      <c r="J1103" s="12"/>
      <c r="K1103" s="12"/>
      <c r="M1103" s="25"/>
      <c r="N1103" s="148"/>
      <c r="O1103" s="148"/>
      <c r="P1103" s="25"/>
      <c r="Q1103" s="25"/>
      <c r="T1103" s="25" t="s">
        <v>23</v>
      </c>
    </row>
    <row r="1104" spans="1:20" s="7" customFormat="1" ht="25.5" hidden="1" customHeight="1" x14ac:dyDescent="0.25">
      <c r="A1104" s="11" t="s">
        <v>3130</v>
      </c>
      <c r="B1104" s="12" t="s">
        <v>3131</v>
      </c>
      <c r="C1104" s="12"/>
      <c r="D1104" s="17" t="s">
        <v>16</v>
      </c>
      <c r="E1104" s="9"/>
      <c r="F1104" s="12" t="s">
        <v>296</v>
      </c>
      <c r="G1104" s="17"/>
      <c r="H1104" s="17"/>
      <c r="I1104" s="11"/>
      <c r="J1104" s="11"/>
      <c r="K1104" s="15" t="s">
        <v>73</v>
      </c>
      <c r="L1104" s="15"/>
      <c r="M1104" s="71"/>
      <c r="N1104" s="148"/>
      <c r="O1104" s="148"/>
      <c r="P1104" s="25"/>
      <c r="Q1104" s="25"/>
      <c r="T1104" s="25" t="s">
        <v>23</v>
      </c>
    </row>
    <row r="1105" spans="1:20" s="7" customFormat="1" ht="25.5" hidden="1" customHeight="1" x14ac:dyDescent="0.25">
      <c r="A1105" s="11" t="s">
        <v>3132</v>
      </c>
      <c r="B1105" s="12" t="s">
        <v>3122</v>
      </c>
      <c r="C1105" s="12"/>
      <c r="D1105" s="17" t="s">
        <v>59</v>
      </c>
      <c r="E1105" s="9"/>
      <c r="F1105" s="44" t="s">
        <v>3133</v>
      </c>
      <c r="G1105" s="17" t="s">
        <v>27</v>
      </c>
      <c r="H1105" s="17"/>
      <c r="I1105" s="11" t="s">
        <v>2435</v>
      </c>
      <c r="J1105" s="11"/>
      <c r="K1105" s="11"/>
      <c r="M1105" s="25"/>
      <c r="N1105" s="148"/>
      <c r="O1105" s="148"/>
      <c r="P1105" s="25"/>
      <c r="Q1105" s="25"/>
      <c r="T1105" s="25"/>
    </row>
    <row r="1106" spans="1:20" s="7" customFormat="1" ht="26.4" hidden="1" x14ac:dyDescent="0.25">
      <c r="A1106" s="11" t="s">
        <v>3134</v>
      </c>
      <c r="B1106" s="12" t="s">
        <v>3135</v>
      </c>
      <c r="C1106" s="12"/>
      <c r="D1106" s="17" t="s">
        <v>16</v>
      </c>
      <c r="E1106" s="9"/>
      <c r="F1106" s="12" t="s">
        <v>296</v>
      </c>
      <c r="G1106" s="17"/>
      <c r="H1106" s="17"/>
      <c r="I1106" s="11"/>
      <c r="J1106" s="11"/>
      <c r="K1106" s="11"/>
      <c r="M1106" s="25"/>
      <c r="N1106" s="148"/>
      <c r="O1106" s="148"/>
      <c r="P1106" s="25"/>
      <c r="Q1106" s="25"/>
      <c r="T1106" s="25" t="s">
        <v>23</v>
      </c>
    </row>
    <row r="1107" spans="1:20" s="7" customFormat="1" ht="25.5" hidden="1" customHeight="1" x14ac:dyDescent="0.25">
      <c r="A1107" s="7" t="s">
        <v>3136</v>
      </c>
      <c r="B1107" s="7" t="s">
        <v>1486</v>
      </c>
      <c r="D1107" s="17" t="s">
        <v>190</v>
      </c>
      <c r="E1107" s="9"/>
      <c r="F1107" s="12"/>
      <c r="G1107" s="17"/>
      <c r="H1107" s="17"/>
      <c r="I1107" s="11"/>
      <c r="J1107" s="244"/>
      <c r="K1107" s="11"/>
      <c r="M1107" s="25"/>
      <c r="N1107" s="148"/>
      <c r="O1107" s="148"/>
      <c r="P1107" s="25"/>
      <c r="Q1107" s="25"/>
      <c r="S1107" s="14"/>
      <c r="T1107" s="25" t="s">
        <v>23</v>
      </c>
    </row>
    <row r="1108" spans="1:20" s="7" customFormat="1" ht="25.5" customHeight="1" x14ac:dyDescent="0.25">
      <c r="A1108" s="11" t="s">
        <v>3137</v>
      </c>
      <c r="B1108" s="11" t="s">
        <v>3138</v>
      </c>
      <c r="C1108" s="11"/>
      <c r="D1108" s="17" t="s">
        <v>226</v>
      </c>
      <c r="E1108" s="9">
        <v>9</v>
      </c>
      <c r="F1108" s="11" t="s">
        <v>3139</v>
      </c>
      <c r="G1108" s="20"/>
      <c r="H1108" s="20" t="s">
        <v>1881</v>
      </c>
      <c r="I1108" s="12"/>
      <c r="J1108" s="12" t="s">
        <v>3140</v>
      </c>
      <c r="L1108" s="13"/>
      <c r="M1108" s="53"/>
      <c r="N1108" s="148"/>
      <c r="O1108" s="148"/>
      <c r="P1108" s="25"/>
      <c r="Q1108" s="20"/>
      <c r="T1108" s="25" t="s">
        <v>23</v>
      </c>
    </row>
    <row r="1109" spans="1:20" s="7" customFormat="1" ht="26.4" hidden="1" x14ac:dyDescent="0.25">
      <c r="A1109" s="11" t="s">
        <v>3141</v>
      </c>
      <c r="B1109" s="11" t="s">
        <v>3142</v>
      </c>
      <c r="C1109" s="11"/>
      <c r="D1109" s="20" t="s">
        <v>43</v>
      </c>
      <c r="E1109" s="9"/>
      <c r="F1109" s="11" t="s">
        <v>3143</v>
      </c>
      <c r="G1109" s="20"/>
      <c r="H1109" s="20" t="s">
        <v>538</v>
      </c>
      <c r="I1109" s="12" t="s">
        <v>3144</v>
      </c>
      <c r="J1109" s="12"/>
      <c r="K1109" s="103" t="s">
        <v>179</v>
      </c>
      <c r="L1109" s="14"/>
      <c r="M1109" s="53"/>
      <c r="N1109" s="148" t="s">
        <v>161</v>
      </c>
      <c r="O1109" s="148"/>
      <c r="P1109" s="25"/>
      <c r="Q1109" s="25"/>
      <c r="T1109" s="25" t="s">
        <v>23</v>
      </c>
    </row>
    <row r="1110" spans="1:20" s="7" customFormat="1" ht="51" hidden="1" customHeight="1" x14ac:dyDescent="0.25">
      <c r="A1110" s="11" t="s">
        <v>3145</v>
      </c>
      <c r="B1110" s="12"/>
      <c r="C1110" s="12"/>
      <c r="D1110" s="17" t="s">
        <v>190</v>
      </c>
      <c r="E1110" s="9"/>
      <c r="F1110" s="12"/>
      <c r="G1110" s="17"/>
      <c r="H1110" s="17" t="s">
        <v>497</v>
      </c>
      <c r="I1110" s="12"/>
      <c r="J1110" s="12"/>
      <c r="K1110" s="12"/>
      <c r="M1110" s="25"/>
      <c r="N1110" s="148"/>
      <c r="O1110" s="148"/>
      <c r="P1110" s="25"/>
      <c r="Q1110" s="25"/>
      <c r="S1110" s="14"/>
      <c r="T1110" s="25" t="s">
        <v>23</v>
      </c>
    </row>
    <row r="1111" spans="1:20" s="11" customFormat="1" ht="25.5" hidden="1" customHeight="1" x14ac:dyDescent="0.25">
      <c r="A1111" s="16" t="s">
        <v>3148</v>
      </c>
      <c r="B1111" s="16" t="s">
        <v>3149</v>
      </c>
      <c r="C1111" s="16"/>
      <c r="D1111" s="17" t="s">
        <v>43</v>
      </c>
      <c r="E1111" s="9"/>
      <c r="F1111" s="12" t="s">
        <v>3150</v>
      </c>
      <c r="G1111" s="17" t="s">
        <v>1523</v>
      </c>
      <c r="H1111" s="17" t="s">
        <v>1445</v>
      </c>
      <c r="I1111" s="12"/>
      <c r="J1111" s="12" t="s">
        <v>3151</v>
      </c>
      <c r="K1111" s="12"/>
      <c r="L1111" s="7"/>
      <c r="M1111" s="25"/>
      <c r="N1111" s="148"/>
      <c r="O1111" s="148"/>
      <c r="P1111" s="25"/>
      <c r="Q1111" s="20"/>
      <c r="S1111" s="7"/>
      <c r="T1111" s="25" t="s">
        <v>23</v>
      </c>
    </row>
    <row r="1112" spans="1:20" s="7" customFormat="1" ht="25.5" hidden="1" customHeight="1" x14ac:dyDescent="0.25">
      <c r="A1112" s="11" t="s">
        <v>3146</v>
      </c>
      <c r="B1112" s="12"/>
      <c r="C1112" s="12" t="s">
        <v>3</v>
      </c>
      <c r="D1112" s="17" t="s">
        <v>59</v>
      </c>
      <c r="E1112" s="9"/>
      <c r="F1112" s="12" t="s">
        <v>3147</v>
      </c>
      <c r="G1112" s="17"/>
      <c r="H1112" s="17" t="s">
        <v>235</v>
      </c>
      <c r="I1112" s="12"/>
      <c r="J1112" s="12"/>
      <c r="K1112" s="12"/>
      <c r="M1112" s="25"/>
      <c r="N1112" s="148"/>
      <c r="O1112" s="148"/>
      <c r="P1112" s="25"/>
      <c r="Q1112" s="25"/>
      <c r="T1112" s="25" t="s">
        <v>23</v>
      </c>
    </row>
    <row r="1113" spans="1:20" s="7" customFormat="1" ht="25.5" hidden="1" customHeight="1" x14ac:dyDescent="0.25">
      <c r="A1113" s="16" t="s">
        <v>3152</v>
      </c>
      <c r="B1113" s="16"/>
      <c r="C1113" s="16" t="s">
        <v>3</v>
      </c>
      <c r="D1113" s="17" t="s">
        <v>43</v>
      </c>
      <c r="E1113" s="9"/>
      <c r="F1113" s="12" t="s">
        <v>3153</v>
      </c>
      <c r="G1113" s="17"/>
      <c r="H1113" s="17"/>
      <c r="I1113" s="12"/>
      <c r="J1113" s="12"/>
      <c r="K1113" s="12"/>
      <c r="M1113" s="25"/>
      <c r="N1113" s="148"/>
      <c r="O1113" s="148"/>
      <c r="P1113" s="25"/>
      <c r="Q1113" s="20"/>
      <c r="T1113" s="25"/>
    </row>
    <row r="1114" spans="1:20" s="7" customFormat="1" ht="39.6" hidden="1" x14ac:dyDescent="0.25">
      <c r="A1114" s="11" t="s">
        <v>3154</v>
      </c>
      <c r="B1114" s="12" t="s">
        <v>3155</v>
      </c>
      <c r="C1114" s="12"/>
      <c r="D1114" s="17" t="s">
        <v>43</v>
      </c>
      <c r="E1114" s="9"/>
      <c r="F1114" s="12" t="s">
        <v>3156</v>
      </c>
      <c r="G1114" s="17" t="s">
        <v>77</v>
      </c>
      <c r="H1114" s="17" t="s">
        <v>518</v>
      </c>
      <c r="I1114" s="12" t="s">
        <v>3038</v>
      </c>
      <c r="J1114" s="12" t="s">
        <v>3157</v>
      </c>
      <c r="K1114" s="103" t="s">
        <v>73</v>
      </c>
      <c r="L1114" s="50"/>
      <c r="M1114" s="140"/>
      <c r="N1114" s="148" t="s">
        <v>161</v>
      </c>
      <c r="O1114" s="148"/>
      <c r="P1114" s="25"/>
      <c r="S1114" s="14"/>
      <c r="T1114" s="25" t="s">
        <v>23</v>
      </c>
    </row>
    <row r="1115" spans="1:20" s="7" customFormat="1" ht="39.6" hidden="1" x14ac:dyDescent="0.25">
      <c r="A1115" s="11" t="s">
        <v>3158</v>
      </c>
      <c r="B1115" s="12" t="s">
        <v>3155</v>
      </c>
      <c r="C1115" s="12"/>
      <c r="D1115" s="17" t="s">
        <v>43</v>
      </c>
      <c r="E1115" s="9"/>
      <c r="F1115" s="12" t="s">
        <v>32</v>
      </c>
      <c r="G1115" s="17" t="s">
        <v>77</v>
      </c>
      <c r="H1115" s="17" t="s">
        <v>518</v>
      </c>
      <c r="I1115" s="12" t="s">
        <v>3038</v>
      </c>
      <c r="J1115" s="12" t="s">
        <v>3157</v>
      </c>
      <c r="K1115" s="12"/>
      <c r="L1115" s="14"/>
      <c r="M1115" s="71"/>
      <c r="N1115" s="148"/>
      <c r="O1115" s="148"/>
      <c r="P1115" s="25"/>
      <c r="Q1115" s="25"/>
      <c r="S1115" s="14"/>
      <c r="T1115" s="25"/>
    </row>
    <row r="1116" spans="1:20" s="7" customFormat="1" ht="25.5" hidden="1" customHeight="1" x14ac:dyDescent="0.25">
      <c r="A1116" s="11" t="s">
        <v>3159</v>
      </c>
      <c r="B1116" s="12" t="s">
        <v>3155</v>
      </c>
      <c r="C1116" s="12"/>
      <c r="D1116" s="17" t="s">
        <v>43</v>
      </c>
      <c r="E1116" s="9"/>
      <c r="F1116" s="7" t="s">
        <v>3160</v>
      </c>
      <c r="G1116" s="17" t="s">
        <v>77</v>
      </c>
      <c r="H1116" s="17" t="s">
        <v>518</v>
      </c>
      <c r="I1116" s="12"/>
      <c r="J1116" s="12"/>
      <c r="K1116" s="12"/>
      <c r="M1116" s="25"/>
      <c r="N1116" s="148"/>
      <c r="O1116" s="148"/>
      <c r="P1116" s="25"/>
      <c r="Q1116" s="25"/>
      <c r="S1116" s="14"/>
      <c r="T1116" s="25" t="s">
        <v>23</v>
      </c>
    </row>
    <row r="1117" spans="1:20" s="7" customFormat="1" ht="25.5" hidden="1" customHeight="1" x14ac:dyDescent="0.25">
      <c r="A1117" s="11" t="s">
        <v>3161</v>
      </c>
      <c r="B1117" s="12" t="s">
        <v>3162</v>
      </c>
      <c r="C1117" s="12"/>
      <c r="D1117" s="17" t="s">
        <v>43</v>
      </c>
      <c r="E1117" s="9"/>
      <c r="F1117" s="12" t="s">
        <v>1551</v>
      </c>
      <c r="G1117" s="17" t="s">
        <v>77</v>
      </c>
      <c r="H1117" s="17" t="s">
        <v>3163</v>
      </c>
      <c r="J1117" s="12" t="s">
        <v>3164</v>
      </c>
      <c r="K1117" s="12"/>
      <c r="M1117" s="25"/>
      <c r="N1117" s="148"/>
      <c r="O1117" s="148"/>
      <c r="P1117" s="25"/>
      <c r="Q1117" s="25"/>
      <c r="S1117" s="14"/>
      <c r="T1117" s="25" t="s">
        <v>23</v>
      </c>
    </row>
    <row r="1118" spans="1:20" s="7" customFormat="1" ht="25.5" hidden="1" customHeight="1" x14ac:dyDescent="0.25">
      <c r="A1118" s="11" t="s">
        <v>3165</v>
      </c>
      <c r="B1118" s="12" t="s">
        <v>3155</v>
      </c>
      <c r="C1118" s="12"/>
      <c r="D1118" s="17" t="s">
        <v>43</v>
      </c>
      <c r="E1118" s="9"/>
      <c r="F1118" s="12" t="s">
        <v>3166</v>
      </c>
      <c r="G1118" s="17" t="s">
        <v>77</v>
      </c>
      <c r="H1118" s="17" t="s">
        <v>3163</v>
      </c>
      <c r="I1118" s="12"/>
      <c r="J1118" s="12"/>
      <c r="K1118" s="12"/>
      <c r="L1118" s="14"/>
      <c r="M1118" s="71"/>
      <c r="N1118" s="148"/>
      <c r="O1118" s="148"/>
      <c r="P1118" s="25"/>
      <c r="S1118" s="14"/>
      <c r="T1118" s="25" t="s">
        <v>23</v>
      </c>
    </row>
    <row r="1119" spans="1:20" s="7" customFormat="1" ht="39.75" hidden="1" customHeight="1" x14ac:dyDescent="0.25">
      <c r="A1119" s="11" t="s">
        <v>3167</v>
      </c>
      <c r="B1119" s="11" t="s">
        <v>3168</v>
      </c>
      <c r="C1119" s="11"/>
      <c r="D1119" s="17" t="s">
        <v>151</v>
      </c>
      <c r="E1119" s="9"/>
      <c r="F1119" s="11"/>
      <c r="G1119" s="20"/>
      <c r="H1119" s="20"/>
      <c r="I1119" s="12"/>
      <c r="J1119" s="12"/>
      <c r="K1119" s="103"/>
      <c r="L1119" s="14"/>
      <c r="M1119" s="53"/>
      <c r="N1119" s="148"/>
      <c r="O1119" s="148"/>
      <c r="P1119" s="25"/>
      <c r="Q1119" s="25"/>
      <c r="T1119" s="25" t="s">
        <v>23</v>
      </c>
    </row>
    <row r="1120" spans="1:20" s="7" customFormat="1" ht="38.25" hidden="1" customHeight="1" x14ac:dyDescent="0.25">
      <c r="A1120" s="61" t="s">
        <v>3169</v>
      </c>
      <c r="B1120" s="61"/>
      <c r="C1120" s="61"/>
      <c r="D1120" s="62" t="s">
        <v>59</v>
      </c>
      <c r="E1120" s="62"/>
      <c r="F1120" s="61" t="s">
        <v>3170</v>
      </c>
      <c r="G1120" s="62" t="s">
        <v>373</v>
      </c>
      <c r="H1120" s="62" t="s">
        <v>235</v>
      </c>
      <c r="I1120" s="61" t="s">
        <v>3171</v>
      </c>
      <c r="J1120" s="12" t="s">
        <v>3172</v>
      </c>
      <c r="K1120" s="103" t="s">
        <v>179</v>
      </c>
      <c r="L1120" s="14" t="s">
        <v>73</v>
      </c>
      <c r="M1120" s="71"/>
      <c r="N1120" s="148"/>
      <c r="O1120" s="148"/>
      <c r="P1120" s="25"/>
      <c r="Q1120" s="20"/>
      <c r="S1120" s="11"/>
      <c r="T1120" s="25" t="s">
        <v>23</v>
      </c>
    </row>
    <row r="1121" spans="1:20" s="7" customFormat="1" ht="25.5" hidden="1" customHeight="1" x14ac:dyDescent="0.25">
      <c r="A1121" s="44" t="s">
        <v>3173</v>
      </c>
      <c r="D1121" s="25" t="s">
        <v>59</v>
      </c>
      <c r="E1121" s="45"/>
      <c r="F1121" s="44" t="s">
        <v>3174</v>
      </c>
      <c r="G1121" s="25" t="s">
        <v>1578</v>
      </c>
      <c r="H1121" s="45" t="s">
        <v>235</v>
      </c>
      <c r="I1121" s="44" t="s">
        <v>3171</v>
      </c>
      <c r="M1121" s="25"/>
      <c r="N1121" s="148"/>
      <c r="O1121" s="148"/>
      <c r="P1121" s="25"/>
      <c r="Q1121" s="25"/>
      <c r="T1121" s="25" t="s">
        <v>23</v>
      </c>
    </row>
    <row r="1122" spans="1:20" s="7" customFormat="1" ht="37.5" hidden="1" customHeight="1" x14ac:dyDescent="0.25">
      <c r="A1122" s="11" t="s">
        <v>3175</v>
      </c>
      <c r="B1122" s="12" t="s">
        <v>3176</v>
      </c>
      <c r="C1122" s="12"/>
      <c r="D1122" s="17" t="s">
        <v>16</v>
      </c>
      <c r="E1122" s="9"/>
      <c r="F1122" s="12" t="s">
        <v>296</v>
      </c>
      <c r="G1122" s="17"/>
      <c r="H1122" s="17"/>
      <c r="I1122" s="12"/>
      <c r="J1122" s="12" t="s">
        <v>3177</v>
      </c>
      <c r="K1122" s="103" t="s">
        <v>21</v>
      </c>
      <c r="L1122" s="14"/>
      <c r="M1122" s="71"/>
      <c r="N1122" s="148"/>
      <c r="O1122" s="148"/>
      <c r="P1122" s="25"/>
      <c r="Q1122" s="25"/>
      <c r="S1122" s="14"/>
      <c r="T1122" s="25" t="s">
        <v>23</v>
      </c>
    </row>
    <row r="1123" spans="1:20" s="7" customFormat="1" ht="26.4" hidden="1" x14ac:dyDescent="0.25">
      <c r="A1123" s="65" t="s">
        <v>3178</v>
      </c>
      <c r="B1123" s="12" t="s">
        <v>3176</v>
      </c>
      <c r="C1123" s="63"/>
      <c r="D1123" s="141" t="s">
        <v>16</v>
      </c>
      <c r="E1123" s="62"/>
      <c r="F1123" s="20"/>
      <c r="G1123" s="62" t="s">
        <v>361</v>
      </c>
      <c r="H1123" s="62" t="s">
        <v>703</v>
      </c>
      <c r="I1123" s="63" t="s">
        <v>241</v>
      </c>
      <c r="J1123" s="12"/>
      <c r="K1123" s="12"/>
      <c r="L1123" s="14"/>
      <c r="M1123" s="71"/>
      <c r="N1123" s="148"/>
      <c r="O1123" s="148"/>
      <c r="P1123" s="25"/>
      <c r="Q1123" s="20"/>
      <c r="T1123" s="25" t="s">
        <v>23</v>
      </c>
    </row>
    <row r="1124" spans="1:20" s="7" customFormat="1" ht="39" hidden="1" customHeight="1" x14ac:dyDescent="0.25">
      <c r="A1124" s="11" t="s">
        <v>3179</v>
      </c>
      <c r="B1124" s="11" t="s">
        <v>3176</v>
      </c>
      <c r="C1124" s="11"/>
      <c r="D1124" s="20" t="s">
        <v>16</v>
      </c>
      <c r="E1124" s="9"/>
      <c r="F1124" s="11" t="s">
        <v>296</v>
      </c>
      <c r="G1124" s="20"/>
      <c r="H1124" s="20" t="s">
        <v>442</v>
      </c>
      <c r="I1124" s="12" t="s">
        <v>3180</v>
      </c>
      <c r="J1124" s="12" t="s">
        <v>3177</v>
      </c>
      <c r="K1124" s="15" t="s">
        <v>73</v>
      </c>
      <c r="L1124" s="14"/>
      <c r="M1124" s="67"/>
      <c r="N1124" s="148"/>
      <c r="O1124" s="148"/>
      <c r="P1124" s="25"/>
      <c r="Q1124" s="25"/>
      <c r="S1124" s="14"/>
      <c r="T1124" s="25" t="s">
        <v>23</v>
      </c>
    </row>
    <row r="1125" spans="1:20" s="7" customFormat="1" ht="26.4" hidden="1" x14ac:dyDescent="0.25">
      <c r="A1125" s="194" t="s">
        <v>3181</v>
      </c>
      <c r="B1125" s="194" t="s">
        <v>3176</v>
      </c>
      <c r="C1125" s="194"/>
      <c r="D1125" s="197" t="s">
        <v>16</v>
      </c>
      <c r="E1125" s="9"/>
      <c r="F1125" s="11" t="s">
        <v>3182</v>
      </c>
      <c r="G1125" s="20" t="s">
        <v>3183</v>
      </c>
      <c r="H1125" s="20" t="s">
        <v>3184</v>
      </c>
      <c r="I1125" s="12" t="s">
        <v>3185</v>
      </c>
      <c r="J1125" s="12" t="s">
        <v>3177</v>
      </c>
      <c r="K1125" s="15"/>
      <c r="L1125" s="14"/>
      <c r="M1125" s="67"/>
      <c r="N1125" s="148"/>
      <c r="O1125" s="148"/>
      <c r="P1125" s="25"/>
      <c r="Q1125" s="25"/>
      <c r="S1125" s="13"/>
      <c r="T1125" s="25" t="s">
        <v>23</v>
      </c>
    </row>
    <row r="1126" spans="1:20" s="7" customFormat="1" ht="25.5" customHeight="1" x14ac:dyDescent="0.25">
      <c r="A1126" s="11" t="s">
        <v>3186</v>
      </c>
      <c r="B1126" s="12" t="s">
        <v>3176</v>
      </c>
      <c r="C1126" s="12"/>
      <c r="D1126" s="17" t="s">
        <v>16</v>
      </c>
      <c r="E1126" s="9">
        <v>6</v>
      </c>
      <c r="F1126" s="12" t="s">
        <v>1322</v>
      </c>
      <c r="G1126" s="17" t="s">
        <v>3187</v>
      </c>
      <c r="H1126" s="17" t="s">
        <v>442</v>
      </c>
      <c r="I1126" s="12"/>
      <c r="J1126" s="12" t="s">
        <v>3177</v>
      </c>
      <c r="K1126" s="12"/>
      <c r="L1126" s="14"/>
      <c r="M1126" s="53"/>
      <c r="N1126" s="148"/>
      <c r="O1126" s="148"/>
      <c r="P1126" s="25"/>
      <c r="Q1126" s="25"/>
      <c r="S1126" s="14"/>
      <c r="T1126" s="25" t="s">
        <v>23</v>
      </c>
    </row>
    <row r="1127" spans="1:20" s="7" customFormat="1" ht="25.5" hidden="1" customHeight="1" x14ac:dyDescent="0.25">
      <c r="A1127" s="11" t="s">
        <v>3186</v>
      </c>
      <c r="B1127" s="12" t="s">
        <v>3176</v>
      </c>
      <c r="C1127" s="12"/>
      <c r="D1127" s="17" t="s">
        <v>16</v>
      </c>
      <c r="E1127" s="9"/>
      <c r="F1127" s="12" t="s">
        <v>3188</v>
      </c>
      <c r="G1127" s="17"/>
      <c r="H1127" s="17"/>
      <c r="I1127" s="12"/>
      <c r="J1127" s="12"/>
      <c r="K1127" s="12"/>
      <c r="L1127" s="14"/>
      <c r="M1127" s="53"/>
      <c r="N1127" s="148"/>
      <c r="O1127" s="148"/>
      <c r="P1127" s="25"/>
      <c r="Q1127" s="25"/>
      <c r="T1127" s="25" t="s">
        <v>23</v>
      </c>
    </row>
    <row r="1128" spans="1:20" s="7" customFormat="1" ht="26.4" hidden="1" x14ac:dyDescent="0.25">
      <c r="A1128" s="11" t="s">
        <v>3189</v>
      </c>
      <c r="B1128" s="12" t="s">
        <v>3190</v>
      </c>
      <c r="C1128" s="12"/>
      <c r="D1128" s="17" t="s">
        <v>16</v>
      </c>
      <c r="E1128" s="9"/>
      <c r="F1128" s="12" t="s">
        <v>36</v>
      </c>
      <c r="G1128" s="17" t="s">
        <v>112</v>
      </c>
      <c r="H1128" s="17" t="s">
        <v>3191</v>
      </c>
      <c r="I1128" s="12" t="s">
        <v>3192</v>
      </c>
      <c r="J1128" s="1" t="s">
        <v>3193</v>
      </c>
      <c r="K1128" s="12"/>
      <c r="M1128" s="25" t="s">
        <v>12</v>
      </c>
      <c r="N1128" s="148"/>
      <c r="O1128" s="148"/>
      <c r="P1128" s="25"/>
      <c r="Q1128" s="25"/>
      <c r="T1128" s="25" t="s">
        <v>23</v>
      </c>
    </row>
    <row r="1129" spans="1:20" s="7" customFormat="1" ht="26.4" hidden="1" x14ac:dyDescent="0.25">
      <c r="A1129" s="11" t="s">
        <v>3189</v>
      </c>
      <c r="B1129" s="11" t="s">
        <v>3190</v>
      </c>
      <c r="C1129" s="11"/>
      <c r="D1129" s="20" t="s">
        <v>16</v>
      </c>
      <c r="E1129" s="9"/>
      <c r="F1129" s="11" t="s">
        <v>296</v>
      </c>
      <c r="G1129" s="20" t="s">
        <v>112</v>
      </c>
      <c r="H1129" s="20" t="s">
        <v>703</v>
      </c>
      <c r="I1129" s="12" t="s">
        <v>3192</v>
      </c>
      <c r="J1129" s="1" t="s">
        <v>3193</v>
      </c>
      <c r="L1129" s="13"/>
      <c r="M1129" s="25" t="s">
        <v>12</v>
      </c>
      <c r="N1129" s="148"/>
      <c r="O1129" s="148"/>
      <c r="P1129" s="25"/>
      <c r="Q1129" s="25"/>
      <c r="T1129" s="25"/>
    </row>
    <row r="1130" spans="1:20" s="7" customFormat="1" x14ac:dyDescent="0.25">
      <c r="A1130" s="11" t="s">
        <v>3194</v>
      </c>
      <c r="B1130" s="11" t="s">
        <v>3195</v>
      </c>
      <c r="C1130" s="11"/>
      <c r="D1130" s="20" t="s">
        <v>16</v>
      </c>
      <c r="E1130" s="9">
        <v>2</v>
      </c>
      <c r="F1130" s="11"/>
      <c r="G1130" s="20"/>
      <c r="H1130" s="20"/>
      <c r="I1130" s="12"/>
      <c r="J1130" s="12" t="s">
        <v>3196</v>
      </c>
      <c r="L1130" s="13"/>
      <c r="M1130" s="25" t="s">
        <v>12</v>
      </c>
      <c r="N1130" s="148"/>
      <c r="O1130" s="148"/>
      <c r="P1130" s="25"/>
      <c r="Q1130" s="25"/>
      <c r="T1130" s="25"/>
    </row>
    <row r="1131" spans="1:20" s="11" customFormat="1" ht="52.8" x14ac:dyDescent="0.25">
      <c r="A1131" s="11" t="s">
        <v>3197</v>
      </c>
      <c r="B1131" s="12" t="s">
        <v>3198</v>
      </c>
      <c r="C1131" s="12"/>
      <c r="D1131" s="17" t="s">
        <v>226</v>
      </c>
      <c r="E1131" s="9">
        <v>1</v>
      </c>
      <c r="F1131" s="12" t="s">
        <v>453</v>
      </c>
      <c r="G1131" s="17" t="s">
        <v>139</v>
      </c>
      <c r="H1131" s="17" t="s">
        <v>1823</v>
      </c>
      <c r="I1131" s="12" t="s">
        <v>3199</v>
      </c>
      <c r="J1131" s="12" t="s">
        <v>3200</v>
      </c>
      <c r="K1131" s="12"/>
      <c r="L1131" s="7"/>
      <c r="M1131" s="25"/>
      <c r="N1131" s="148"/>
      <c r="O1131" s="148"/>
      <c r="P1131" s="25"/>
      <c r="Q1131" s="25"/>
      <c r="S1131" s="7"/>
      <c r="T1131" s="25" t="s">
        <v>23</v>
      </c>
    </row>
    <row r="1132" spans="1:20" s="7" customFormat="1" ht="26.4" hidden="1" x14ac:dyDescent="0.25">
      <c r="A1132" s="11" t="s">
        <v>3201</v>
      </c>
      <c r="B1132" s="11" t="s">
        <v>3202</v>
      </c>
      <c r="C1132" s="11"/>
      <c r="D1132" s="20" t="s">
        <v>43</v>
      </c>
      <c r="E1132" s="29"/>
      <c r="F1132" s="11" t="s">
        <v>3203</v>
      </c>
      <c r="G1132" s="20" t="s">
        <v>70</v>
      </c>
      <c r="H1132" s="20" t="s">
        <v>389</v>
      </c>
      <c r="I1132" s="11"/>
      <c r="J1132" s="11" t="s">
        <v>3204</v>
      </c>
      <c r="K1132" s="11"/>
      <c r="L1132" s="14"/>
      <c r="M1132" s="71"/>
      <c r="N1132" s="148"/>
      <c r="O1132" s="148"/>
      <c r="P1132" s="25"/>
      <c r="Q1132" s="25"/>
      <c r="S1132" s="14"/>
      <c r="T1132" s="25" t="s">
        <v>23</v>
      </c>
    </row>
    <row r="1133" spans="1:20" s="7" customFormat="1" ht="25.5" hidden="1" customHeight="1" x14ac:dyDescent="0.25">
      <c r="A1133" s="11" t="s">
        <v>3201</v>
      </c>
      <c r="B1133" s="12" t="s">
        <v>3202</v>
      </c>
      <c r="C1133" s="12"/>
      <c r="D1133" s="17" t="s">
        <v>43</v>
      </c>
      <c r="E1133" s="9"/>
      <c r="F1133" s="12" t="s">
        <v>3205</v>
      </c>
      <c r="G1133" s="17" t="s">
        <v>70</v>
      </c>
      <c r="H1133" s="17" t="s">
        <v>389</v>
      </c>
      <c r="J1133" s="12" t="s">
        <v>3204</v>
      </c>
      <c r="K1133" s="12"/>
      <c r="M1133" s="25"/>
      <c r="N1133" s="148"/>
      <c r="O1133" s="148"/>
      <c r="P1133" s="25"/>
      <c r="Q1133" s="25"/>
      <c r="S1133" s="14"/>
      <c r="T1133" s="25" t="s">
        <v>23</v>
      </c>
    </row>
    <row r="1134" spans="1:20" s="7" customFormat="1" ht="25.5" hidden="1" customHeight="1" x14ac:dyDescent="0.25">
      <c r="A1134" s="11" t="s">
        <v>3206</v>
      </c>
      <c r="B1134" s="12" t="s">
        <v>3207</v>
      </c>
      <c r="C1134" s="12"/>
      <c r="D1134" s="17" t="s">
        <v>226</v>
      </c>
      <c r="E1134" s="9"/>
      <c r="F1134" s="12"/>
      <c r="G1134" s="17"/>
      <c r="H1134" s="17" t="s">
        <v>3208</v>
      </c>
      <c r="I1134" s="12"/>
      <c r="J1134" s="12"/>
      <c r="K1134" s="12"/>
      <c r="M1134" s="25" t="s">
        <v>12</v>
      </c>
      <c r="N1134" s="148" t="s">
        <v>161</v>
      </c>
      <c r="O1134" s="148"/>
      <c r="P1134" s="25"/>
      <c r="Q1134" s="25"/>
      <c r="S1134" s="14"/>
      <c r="T1134" s="25" t="s">
        <v>23</v>
      </c>
    </row>
    <row r="1135" spans="1:20" s="7" customFormat="1" ht="25.5" hidden="1" customHeight="1" x14ac:dyDescent="0.25">
      <c r="A1135" s="11" t="s">
        <v>3209</v>
      </c>
      <c r="B1135" s="12" t="s">
        <v>3210</v>
      </c>
      <c r="C1135" s="12"/>
      <c r="D1135" s="17" t="s">
        <v>226</v>
      </c>
      <c r="E1135" s="9"/>
      <c r="F1135" s="12" t="s">
        <v>3211</v>
      </c>
      <c r="G1135" s="17"/>
      <c r="H1135" s="17" t="s">
        <v>3208</v>
      </c>
      <c r="I1135" s="12"/>
      <c r="J1135" s="12"/>
      <c r="K1135" s="12"/>
      <c r="M1135" s="25" t="s">
        <v>12</v>
      </c>
      <c r="N1135" s="148"/>
      <c r="O1135" s="148"/>
      <c r="P1135" s="25"/>
      <c r="T1135" s="25" t="s">
        <v>23</v>
      </c>
    </row>
    <row r="1136" spans="1:20" s="7" customFormat="1" ht="25.5" hidden="1" customHeight="1" x14ac:dyDescent="0.25">
      <c r="A1136" s="11" t="s">
        <v>3212</v>
      </c>
      <c r="B1136" s="11" t="s">
        <v>3213</v>
      </c>
      <c r="C1136" s="11"/>
      <c r="D1136" s="20" t="s">
        <v>43</v>
      </c>
      <c r="E1136" s="9"/>
      <c r="F1136" s="11" t="s">
        <v>3214</v>
      </c>
      <c r="G1136" s="17" t="s">
        <v>77</v>
      </c>
      <c r="H1136" s="20" t="s">
        <v>113</v>
      </c>
      <c r="I1136" s="12"/>
      <c r="J1136" s="12"/>
      <c r="K1136" s="12"/>
      <c r="L1136" s="13"/>
      <c r="M1136" s="67"/>
      <c r="N1136" s="148"/>
      <c r="O1136" s="148"/>
      <c r="P1136" s="25"/>
      <c r="Q1136" s="25"/>
      <c r="S1136" s="14"/>
      <c r="T1136" s="25" t="s">
        <v>23</v>
      </c>
    </row>
    <row r="1137" spans="1:20" s="7" customFormat="1" ht="25.5" hidden="1" customHeight="1" x14ac:dyDescent="0.25">
      <c r="A1137" s="11" t="s">
        <v>3215</v>
      </c>
      <c r="B1137" s="11" t="s">
        <v>3216</v>
      </c>
      <c r="C1137" s="11"/>
      <c r="D1137" s="20" t="s">
        <v>43</v>
      </c>
      <c r="E1137" s="9"/>
      <c r="F1137" s="11" t="s">
        <v>3217</v>
      </c>
      <c r="G1137" s="17"/>
      <c r="H1137" s="20"/>
      <c r="I1137" s="12" t="s">
        <v>2030</v>
      </c>
      <c r="J1137" s="12"/>
      <c r="K1137" s="12"/>
      <c r="L1137" s="13"/>
      <c r="M1137" s="67"/>
      <c r="N1137" s="148"/>
      <c r="O1137" s="148"/>
      <c r="P1137" s="25"/>
      <c r="Q1137" s="25"/>
      <c r="S1137" s="14"/>
      <c r="T1137" s="25" t="s">
        <v>23</v>
      </c>
    </row>
    <row r="1138" spans="1:20" s="7" customFormat="1" ht="26.4" x14ac:dyDescent="0.25">
      <c r="A1138" s="11" t="s">
        <v>3218</v>
      </c>
      <c r="B1138" s="12" t="s">
        <v>3207</v>
      </c>
      <c r="C1138" s="12"/>
      <c r="D1138" s="20" t="s">
        <v>43</v>
      </c>
      <c r="E1138" s="9">
        <v>3</v>
      </c>
      <c r="F1138" s="12" t="s">
        <v>3219</v>
      </c>
      <c r="G1138" s="17"/>
      <c r="H1138" s="17"/>
      <c r="I1138" s="12" t="s">
        <v>3220</v>
      </c>
      <c r="J1138" s="12"/>
      <c r="L1138" s="15"/>
      <c r="M1138" s="25" t="s">
        <v>12</v>
      </c>
      <c r="N1138" s="148"/>
      <c r="O1138" s="148"/>
      <c r="P1138" s="25"/>
      <c r="Q1138" s="95"/>
      <c r="S1138" s="13"/>
      <c r="T1138" s="25" t="s">
        <v>23</v>
      </c>
    </row>
    <row r="1139" spans="1:20" s="7" customFormat="1" ht="26.25" hidden="1" customHeight="1" x14ac:dyDescent="0.25">
      <c r="A1139" s="11" t="s">
        <v>3221</v>
      </c>
      <c r="B1139" s="12" t="s">
        <v>3207</v>
      </c>
      <c r="C1139" s="12"/>
      <c r="D1139" s="17" t="s">
        <v>226</v>
      </c>
      <c r="E1139" s="9"/>
      <c r="F1139" s="12" t="s">
        <v>296</v>
      </c>
      <c r="G1139" s="17"/>
      <c r="H1139" s="17"/>
      <c r="I1139" s="12"/>
      <c r="J1139" s="17"/>
      <c r="K1139" s="12"/>
      <c r="L1139" s="14"/>
      <c r="M1139" s="53"/>
      <c r="N1139" s="148"/>
      <c r="O1139" s="148"/>
      <c r="P1139" s="25"/>
      <c r="Q1139" s="25"/>
      <c r="T1139" s="25" t="s">
        <v>23</v>
      </c>
    </row>
    <row r="1140" spans="1:20" s="7" customFormat="1" ht="33.75" hidden="1" customHeight="1" x14ac:dyDescent="0.25">
      <c r="A1140" s="7" t="s">
        <v>3222</v>
      </c>
      <c r="B1140" s="12" t="s">
        <v>3223</v>
      </c>
      <c r="C1140" s="12"/>
      <c r="D1140" s="17" t="s">
        <v>43</v>
      </c>
      <c r="E1140" s="9"/>
      <c r="F1140" s="12" t="s">
        <v>503</v>
      </c>
      <c r="G1140" s="17"/>
      <c r="H1140" s="17"/>
      <c r="I1140" s="12" t="s">
        <v>3224</v>
      </c>
      <c r="J1140" s="12"/>
      <c r="K1140" s="12"/>
      <c r="M1140" s="25"/>
      <c r="N1140" s="148"/>
      <c r="O1140" s="148"/>
      <c r="P1140" s="25"/>
      <c r="Q1140" s="20"/>
      <c r="S1140" s="14"/>
      <c r="T1140" s="25" t="s">
        <v>23</v>
      </c>
    </row>
    <row r="1141" spans="1:20" s="7" customFormat="1" ht="25.5" hidden="1" customHeight="1" x14ac:dyDescent="0.25">
      <c r="A1141" s="11" t="s">
        <v>3225</v>
      </c>
      <c r="B1141" s="12" t="s">
        <v>3226</v>
      </c>
      <c r="C1141" s="12"/>
      <c r="D1141" s="17" t="s">
        <v>190</v>
      </c>
      <c r="E1141" s="9"/>
      <c r="F1141" s="12" t="s">
        <v>3227</v>
      </c>
      <c r="G1141" s="17"/>
      <c r="H1141" s="17"/>
      <c r="I1141" s="12"/>
      <c r="J1141" s="12"/>
      <c r="K1141" s="12"/>
      <c r="M1141" s="25"/>
      <c r="N1141" s="148"/>
      <c r="O1141" s="148"/>
      <c r="P1141" s="25"/>
      <c r="Q1141" s="25"/>
      <c r="T1141" s="25" t="s">
        <v>23</v>
      </c>
    </row>
    <row r="1142" spans="1:20" s="7" customFormat="1" ht="26.4" hidden="1" x14ac:dyDescent="0.25">
      <c r="A1142" s="11" t="s">
        <v>3228</v>
      </c>
      <c r="B1142" s="12" t="s">
        <v>3229</v>
      </c>
      <c r="C1142" s="12"/>
      <c r="D1142" s="17" t="s">
        <v>190</v>
      </c>
      <c r="E1142" s="9"/>
      <c r="F1142" s="12" t="s">
        <v>36</v>
      </c>
      <c r="G1142" s="17"/>
      <c r="H1142" s="17" t="s">
        <v>1844</v>
      </c>
      <c r="I1142" s="12" t="s">
        <v>3230</v>
      </c>
      <c r="J1142" s="12"/>
      <c r="K1142" s="12"/>
      <c r="M1142" s="25"/>
      <c r="N1142" s="148"/>
      <c r="O1142" s="148"/>
      <c r="P1142" s="25"/>
      <c r="Q1142" s="25"/>
      <c r="T1142" s="25" t="s">
        <v>23</v>
      </c>
    </row>
    <row r="1143" spans="1:20" s="7" customFormat="1" ht="26.4" hidden="1" x14ac:dyDescent="0.25">
      <c r="A1143" s="11" t="s">
        <v>3231</v>
      </c>
      <c r="B1143" s="12" t="s">
        <v>3229</v>
      </c>
      <c r="C1143" s="12"/>
      <c r="D1143" s="17" t="s">
        <v>190</v>
      </c>
      <c r="E1143" s="9"/>
      <c r="F1143" s="12" t="s">
        <v>36</v>
      </c>
      <c r="G1143" s="17"/>
      <c r="H1143" s="17" t="s">
        <v>1844</v>
      </c>
      <c r="I1143" s="12" t="s">
        <v>3230</v>
      </c>
      <c r="J1143" s="12"/>
      <c r="K1143" s="12"/>
      <c r="M1143" s="25"/>
      <c r="N1143" s="148"/>
      <c r="O1143" s="148"/>
      <c r="P1143" s="25"/>
      <c r="Q1143" s="25"/>
      <c r="T1143" s="25" t="s">
        <v>23</v>
      </c>
    </row>
    <row r="1144" spans="1:20" s="7" customFormat="1" ht="25.5" hidden="1" customHeight="1" x14ac:dyDescent="0.25">
      <c r="A1144" s="11" t="s">
        <v>3232</v>
      </c>
      <c r="B1144" s="12" t="s">
        <v>3233</v>
      </c>
      <c r="C1144" s="12"/>
      <c r="D1144" s="17" t="s">
        <v>226</v>
      </c>
      <c r="E1144" s="9"/>
      <c r="F1144" s="12" t="s">
        <v>1368</v>
      </c>
      <c r="G1144" s="17"/>
      <c r="H1144" s="25"/>
      <c r="I1144" s="12"/>
      <c r="J1144" s="249"/>
      <c r="K1144" s="12"/>
      <c r="L1144" s="14"/>
      <c r="M1144" s="71"/>
      <c r="N1144" s="148"/>
      <c r="O1144" s="148"/>
      <c r="P1144" s="25"/>
      <c r="Q1144" s="20"/>
      <c r="T1144" s="25" t="s">
        <v>23</v>
      </c>
    </row>
    <row r="1145" spans="1:20" s="7" customFormat="1" ht="25.5" customHeight="1" x14ac:dyDescent="0.25">
      <c r="A1145" s="11"/>
      <c r="B1145" s="12" t="s">
        <v>5205</v>
      </c>
      <c r="C1145" s="12" t="s">
        <v>3</v>
      </c>
      <c r="D1145" s="17" t="s">
        <v>151</v>
      </c>
      <c r="E1145" s="9">
        <v>2</v>
      </c>
      <c r="F1145" s="12" t="s">
        <v>5206</v>
      </c>
      <c r="G1145" s="17"/>
      <c r="H1145" s="25"/>
      <c r="I1145" s="12"/>
      <c r="J1145" s="249"/>
      <c r="K1145" s="12"/>
      <c r="L1145" s="14"/>
      <c r="M1145" s="71"/>
      <c r="N1145" s="255"/>
      <c r="O1145" s="255"/>
      <c r="P1145" s="25"/>
      <c r="Q1145" s="20"/>
      <c r="T1145" s="25"/>
    </row>
    <row r="1146" spans="1:20" s="7" customFormat="1" ht="25.5" hidden="1" customHeight="1" x14ac:dyDescent="0.25">
      <c r="A1146" s="1" t="s">
        <v>3234</v>
      </c>
      <c r="B1146" s="12" t="s">
        <v>3235</v>
      </c>
      <c r="C1146" s="12"/>
      <c r="D1146" s="17" t="s">
        <v>226</v>
      </c>
      <c r="E1146" s="9"/>
      <c r="F1146" s="12" t="s">
        <v>3236</v>
      </c>
      <c r="G1146" s="17"/>
      <c r="H1146" s="17"/>
      <c r="I1146" s="12"/>
      <c r="J1146" s="12"/>
      <c r="K1146" s="12"/>
      <c r="M1146" s="25"/>
      <c r="N1146" s="148"/>
      <c r="O1146" s="148"/>
      <c r="P1146" s="25"/>
      <c r="Q1146" s="25"/>
      <c r="T1146" s="25" t="s">
        <v>23</v>
      </c>
    </row>
    <row r="1147" spans="1:20" s="7" customFormat="1" ht="26.4" hidden="1" x14ac:dyDescent="0.25">
      <c r="A1147" s="1" t="s">
        <v>3237</v>
      </c>
      <c r="B1147" s="12" t="s">
        <v>3233</v>
      </c>
      <c r="C1147" s="12"/>
      <c r="D1147" s="17" t="s">
        <v>226</v>
      </c>
      <c r="E1147" s="9"/>
      <c r="F1147" s="12"/>
      <c r="G1147" s="17"/>
      <c r="H1147" s="17"/>
      <c r="I1147" s="12"/>
      <c r="J1147" s="12"/>
      <c r="K1147" s="12"/>
      <c r="M1147" s="25"/>
      <c r="N1147" s="148"/>
      <c r="O1147" s="148"/>
      <c r="P1147" s="25"/>
      <c r="Q1147" s="25"/>
      <c r="T1147" s="25" t="s">
        <v>23</v>
      </c>
    </row>
    <row r="1148" spans="1:20" s="7" customFormat="1" hidden="1" x14ac:dyDescent="0.25">
      <c r="A1148" s="11" t="s">
        <v>3238</v>
      </c>
      <c r="B1148" s="12" t="s">
        <v>3233</v>
      </c>
      <c r="C1148" s="12"/>
      <c r="D1148" s="17" t="s">
        <v>226</v>
      </c>
      <c r="E1148" s="9"/>
      <c r="F1148" s="12" t="s">
        <v>1368</v>
      </c>
      <c r="G1148" s="17"/>
      <c r="H1148" s="17"/>
      <c r="I1148" s="12"/>
      <c r="J1148" s="12"/>
      <c r="K1148" s="12"/>
      <c r="M1148" s="25"/>
      <c r="N1148" s="148"/>
      <c r="O1148" s="148"/>
      <c r="P1148" s="25"/>
      <c r="Q1148" s="25"/>
      <c r="T1148" s="25"/>
    </row>
    <row r="1149" spans="1:20" s="7" customFormat="1" ht="26.4" hidden="1" x14ac:dyDescent="0.25">
      <c r="A1149" s="11" t="s">
        <v>3239</v>
      </c>
      <c r="B1149" s="12" t="s">
        <v>3240</v>
      </c>
      <c r="C1149" s="12"/>
      <c r="D1149" s="17" t="s">
        <v>226</v>
      </c>
      <c r="E1149" s="9"/>
      <c r="F1149" s="12" t="s">
        <v>1368</v>
      </c>
      <c r="G1149" s="17"/>
      <c r="H1149" s="17"/>
      <c r="J1149" s="12"/>
      <c r="K1149" s="12"/>
      <c r="M1149" s="25"/>
      <c r="N1149" s="148"/>
      <c r="O1149" s="148"/>
      <c r="P1149" s="25"/>
      <c r="Q1149" s="25"/>
      <c r="T1149" s="25" t="s">
        <v>23</v>
      </c>
    </row>
    <row r="1150" spans="1:20" s="7" customFormat="1" ht="26.4" hidden="1" x14ac:dyDescent="0.25">
      <c r="A1150" s="11" t="s">
        <v>3241</v>
      </c>
      <c r="B1150" s="12" t="s">
        <v>3240</v>
      </c>
      <c r="C1150" s="12"/>
      <c r="D1150" s="17" t="s">
        <v>226</v>
      </c>
      <c r="E1150" s="9"/>
      <c r="F1150" s="12" t="s">
        <v>1368</v>
      </c>
      <c r="G1150" s="17"/>
      <c r="H1150" s="17"/>
      <c r="I1150" s="7" t="s">
        <v>3242</v>
      </c>
      <c r="J1150" s="12"/>
      <c r="K1150" s="12"/>
      <c r="M1150" s="25"/>
      <c r="N1150" s="148"/>
      <c r="O1150" s="148"/>
      <c r="P1150" s="25"/>
      <c r="Q1150" s="25"/>
      <c r="T1150" s="25" t="s">
        <v>23</v>
      </c>
    </row>
    <row r="1151" spans="1:20" s="7" customFormat="1" hidden="1" x14ac:dyDescent="0.25">
      <c r="A1151" s="11" t="s">
        <v>3243</v>
      </c>
      <c r="B1151" s="12" t="s">
        <v>3244</v>
      </c>
      <c r="C1151" s="12" t="s">
        <v>3</v>
      </c>
      <c r="D1151" s="17" t="s">
        <v>43</v>
      </c>
      <c r="E1151" s="9"/>
      <c r="F1151" s="12" t="s">
        <v>303</v>
      </c>
      <c r="G1151" s="17" t="s">
        <v>77</v>
      </c>
      <c r="H1151" s="17"/>
      <c r="J1151" s="12" t="s">
        <v>3245</v>
      </c>
      <c r="K1151" s="12"/>
      <c r="M1151" s="25"/>
      <c r="N1151" s="148"/>
      <c r="O1151" s="148"/>
      <c r="P1151" s="25"/>
      <c r="Q1151" s="25"/>
      <c r="T1151" s="25"/>
    </row>
    <row r="1152" spans="1:20" s="7" customFormat="1" ht="25.5" hidden="1" customHeight="1" x14ac:dyDescent="0.25">
      <c r="A1152" s="11" t="s">
        <v>3246</v>
      </c>
      <c r="B1152" s="12" t="s">
        <v>3247</v>
      </c>
      <c r="C1152" s="12"/>
      <c r="D1152" s="17" t="s">
        <v>16</v>
      </c>
      <c r="E1152" s="9"/>
      <c r="F1152" s="12" t="s">
        <v>3248</v>
      </c>
      <c r="G1152" s="17"/>
      <c r="H1152" s="17"/>
      <c r="I1152" s="12"/>
      <c r="J1152" s="12"/>
      <c r="K1152" s="103"/>
      <c r="L1152" s="15"/>
      <c r="M1152" s="54"/>
      <c r="N1152" s="148"/>
      <c r="O1152" s="148"/>
      <c r="P1152" s="25"/>
      <c r="T1152" s="25" t="s">
        <v>23</v>
      </c>
    </row>
    <row r="1153" spans="1:20" s="7" customFormat="1" ht="25.5" hidden="1" customHeight="1" x14ac:dyDescent="0.25">
      <c r="A1153" s="11" t="s">
        <v>3246</v>
      </c>
      <c r="B1153" s="12" t="s">
        <v>3247</v>
      </c>
      <c r="C1153" s="12"/>
      <c r="D1153" s="17" t="s">
        <v>43</v>
      </c>
      <c r="E1153" s="9"/>
      <c r="F1153" s="12" t="s">
        <v>303</v>
      </c>
      <c r="G1153" s="17" t="s">
        <v>77</v>
      </c>
      <c r="H1153" s="17" t="s">
        <v>2182</v>
      </c>
      <c r="I1153" s="12" t="s">
        <v>3249</v>
      </c>
      <c r="J1153" s="12" t="s">
        <v>3250</v>
      </c>
      <c r="K1153" s="103" t="s">
        <v>73</v>
      </c>
      <c r="L1153" s="15"/>
      <c r="M1153" s="54"/>
      <c r="N1153" s="148"/>
      <c r="O1153" s="148"/>
      <c r="P1153" s="25"/>
      <c r="S1153" s="14"/>
      <c r="T1153" s="25" t="s">
        <v>23</v>
      </c>
    </row>
    <row r="1154" spans="1:20" s="11" customFormat="1" ht="26.4" hidden="1" x14ac:dyDescent="0.25">
      <c r="A1154" s="11" t="s">
        <v>3251</v>
      </c>
      <c r="B1154" s="12" t="s">
        <v>3252</v>
      </c>
      <c r="C1154" s="12"/>
      <c r="D1154" s="17" t="s">
        <v>59</v>
      </c>
      <c r="E1154" s="9"/>
      <c r="F1154" s="12" t="s">
        <v>303</v>
      </c>
      <c r="G1154" s="17" t="s">
        <v>77</v>
      </c>
      <c r="H1154" s="37" t="s">
        <v>703</v>
      </c>
      <c r="I1154" s="12" t="s">
        <v>3253</v>
      </c>
      <c r="J1154" s="12"/>
      <c r="K1154" s="103" t="s">
        <v>73</v>
      </c>
      <c r="L1154" s="50"/>
      <c r="M1154" s="140"/>
      <c r="N1154" s="148" t="s">
        <v>161</v>
      </c>
      <c r="O1154" s="148"/>
      <c r="P1154" s="25"/>
      <c r="Q1154" s="25"/>
      <c r="S1154" s="14"/>
      <c r="T1154" s="25" t="s">
        <v>23</v>
      </c>
    </row>
    <row r="1155" spans="1:20" s="11" customFormat="1" ht="36.75" customHeight="1" x14ac:dyDescent="0.25">
      <c r="A1155" s="11" t="s">
        <v>5180</v>
      </c>
      <c r="B1155" s="12" t="s">
        <v>5181</v>
      </c>
      <c r="C1155" s="12" t="s">
        <v>3</v>
      </c>
      <c r="D1155" s="17" t="s">
        <v>59</v>
      </c>
      <c r="E1155" s="9">
        <v>9</v>
      </c>
      <c r="F1155" s="12" t="s">
        <v>5182</v>
      </c>
      <c r="G1155" s="17" t="s">
        <v>53</v>
      </c>
      <c r="H1155" s="37" t="s">
        <v>276</v>
      </c>
      <c r="I1155" s="12" t="s">
        <v>5183</v>
      </c>
      <c r="J1155" s="12"/>
      <c r="K1155" s="103"/>
      <c r="L1155" s="50"/>
      <c r="M1155" s="140"/>
      <c r="N1155" s="243"/>
      <c r="O1155" s="243"/>
      <c r="P1155" s="25"/>
      <c r="Q1155" s="25"/>
      <c r="S1155" s="14"/>
      <c r="T1155" s="25"/>
    </row>
    <row r="1156" spans="1:20" s="11" customFormat="1" hidden="1" x14ac:dyDescent="0.25">
      <c r="A1156" s="11" t="s">
        <v>3254</v>
      </c>
      <c r="B1156" s="12" t="s">
        <v>3252</v>
      </c>
      <c r="C1156" s="12"/>
      <c r="D1156" s="17" t="s">
        <v>43</v>
      </c>
      <c r="E1156" s="9"/>
      <c r="F1156" s="12" t="s">
        <v>303</v>
      </c>
      <c r="G1156" s="17" t="s">
        <v>77</v>
      </c>
      <c r="H1156" s="37" t="s">
        <v>389</v>
      </c>
      <c r="I1156" s="12"/>
      <c r="J1156" s="12" t="s">
        <v>3245</v>
      </c>
      <c r="K1156" s="12"/>
      <c r="L1156" s="7"/>
      <c r="M1156" s="25"/>
      <c r="N1156" s="148"/>
      <c r="O1156" s="148"/>
      <c r="P1156" s="25"/>
      <c r="Q1156" s="25"/>
      <c r="S1156" s="14"/>
      <c r="T1156" s="25"/>
    </row>
    <row r="1157" spans="1:20" s="7" customFormat="1" ht="26.4" hidden="1" x14ac:dyDescent="0.25">
      <c r="A1157" s="11" t="s">
        <v>3255</v>
      </c>
      <c r="B1157" s="11" t="s">
        <v>3252</v>
      </c>
      <c r="C1157" s="11"/>
      <c r="D1157" s="20" t="s">
        <v>43</v>
      </c>
      <c r="E1157" s="9"/>
      <c r="F1157" s="11" t="s">
        <v>303</v>
      </c>
      <c r="G1157" s="20" t="s">
        <v>77</v>
      </c>
      <c r="H1157" s="20" t="s">
        <v>389</v>
      </c>
      <c r="I1157" s="12"/>
      <c r="J1157" s="12"/>
      <c r="K1157" s="12"/>
      <c r="L1157" s="14"/>
      <c r="M1157" s="71"/>
      <c r="N1157" s="148" t="s">
        <v>161</v>
      </c>
      <c r="O1157" s="148"/>
      <c r="P1157" s="25"/>
      <c r="Q1157" s="25"/>
      <c r="T1157" s="25" t="s">
        <v>23</v>
      </c>
    </row>
    <row r="1158" spans="1:20" s="7" customFormat="1" ht="22.5" customHeight="1" x14ac:dyDescent="0.25">
      <c r="A1158" s="11" t="s">
        <v>3256</v>
      </c>
      <c r="B1158" s="11" t="s">
        <v>3257</v>
      </c>
      <c r="C1158" s="11"/>
      <c r="D1158" s="20" t="s">
        <v>110</v>
      </c>
      <c r="E1158" s="9">
        <v>8</v>
      </c>
      <c r="F1158" s="11" t="s">
        <v>3258</v>
      </c>
      <c r="G1158" s="20" t="s">
        <v>112</v>
      </c>
      <c r="H1158" s="20" t="s">
        <v>442</v>
      </c>
      <c r="I1158" s="12" t="s">
        <v>3038</v>
      </c>
      <c r="J1158" s="12"/>
      <c r="K1158" s="15" t="s">
        <v>21</v>
      </c>
      <c r="L1158" s="70" t="s">
        <v>73</v>
      </c>
      <c r="M1158" s="96"/>
      <c r="N1158" s="148" t="s">
        <v>22</v>
      </c>
      <c r="O1158" s="148"/>
      <c r="P1158" s="25"/>
      <c r="Q1158" s="95"/>
      <c r="T1158" s="25"/>
    </row>
    <row r="1159" spans="1:20" s="7" customFormat="1" ht="25.5" customHeight="1" x14ac:dyDescent="0.25">
      <c r="A1159" s="11" t="s">
        <v>3256</v>
      </c>
      <c r="B1159" s="12" t="s">
        <v>3257</v>
      </c>
      <c r="C1159" s="12"/>
      <c r="D1159" s="17" t="s">
        <v>110</v>
      </c>
      <c r="E1159" s="29">
        <v>15</v>
      </c>
      <c r="F1159" s="12" t="s">
        <v>36</v>
      </c>
      <c r="G1159" s="17" t="s">
        <v>112</v>
      </c>
      <c r="H1159" s="17" t="s">
        <v>442</v>
      </c>
      <c r="I1159" s="12"/>
      <c r="J1159" s="12"/>
      <c r="K1159" s="103" t="s">
        <v>73</v>
      </c>
      <c r="L1159" s="14"/>
      <c r="M1159" s="53"/>
      <c r="N1159" s="148" t="s">
        <v>22</v>
      </c>
      <c r="O1159" s="148"/>
      <c r="P1159" s="25"/>
      <c r="T1159" s="25" t="s">
        <v>23</v>
      </c>
    </row>
    <row r="1160" spans="1:20" s="7" customFormat="1" ht="37.5" hidden="1" customHeight="1" x14ac:dyDescent="0.25">
      <c r="A1160" s="11" t="s">
        <v>3259</v>
      </c>
      <c r="B1160" s="1" t="s">
        <v>3260</v>
      </c>
      <c r="C1160" s="1"/>
      <c r="D1160" s="4" t="s">
        <v>43</v>
      </c>
      <c r="E1160" s="127"/>
      <c r="F1160" s="1" t="s">
        <v>1089</v>
      </c>
      <c r="G1160" s="127"/>
      <c r="H1160" s="4" t="s">
        <v>342</v>
      </c>
      <c r="I1160" s="128"/>
      <c r="J1160" s="1" t="s">
        <v>3261</v>
      </c>
      <c r="K1160" s="115"/>
      <c r="L1160" s="128"/>
      <c r="M1160" s="127"/>
      <c r="N1160" s="148"/>
      <c r="O1160" s="148"/>
      <c r="P1160" s="25"/>
      <c r="T1160" s="25" t="s">
        <v>23</v>
      </c>
    </row>
    <row r="1161" spans="1:20" s="7" customFormat="1" ht="26.4" hidden="1" x14ac:dyDescent="0.25">
      <c r="A1161" s="16" t="s">
        <v>3262</v>
      </c>
      <c r="B1161" s="16" t="s">
        <v>3263</v>
      </c>
      <c r="C1161" s="16"/>
      <c r="D1161" s="17" t="s">
        <v>59</v>
      </c>
      <c r="E1161" s="9"/>
      <c r="F1161" s="12"/>
      <c r="G1161" s="17"/>
      <c r="H1161" s="17" t="s">
        <v>113</v>
      </c>
      <c r="I1161" s="7" t="s">
        <v>3264</v>
      </c>
      <c r="L1161" s="14"/>
      <c r="M1161" s="71"/>
      <c r="N1161" s="148"/>
      <c r="O1161" s="148"/>
      <c r="P1161" s="25"/>
      <c r="Q1161" s="25"/>
      <c r="T1161" s="25" t="s">
        <v>23</v>
      </c>
    </row>
    <row r="1162" spans="1:20" s="7" customFormat="1" ht="66" x14ac:dyDescent="0.25">
      <c r="A1162" s="11" t="s">
        <v>3265</v>
      </c>
      <c r="B1162" s="11" t="s">
        <v>3266</v>
      </c>
      <c r="C1162" s="11"/>
      <c r="D1162" s="17" t="s">
        <v>226</v>
      </c>
      <c r="E1162" s="9">
        <f>4+1+1</f>
        <v>6</v>
      </c>
      <c r="F1162" s="11" t="s">
        <v>3267</v>
      </c>
      <c r="G1162" s="20"/>
      <c r="H1162" s="20" t="s">
        <v>351</v>
      </c>
      <c r="I1162" s="12" t="s">
        <v>29</v>
      </c>
      <c r="J1162" s="12" t="s">
        <v>3268</v>
      </c>
      <c r="K1162" s="12"/>
      <c r="L1162" s="13"/>
      <c r="M1162" s="83" t="s">
        <v>12</v>
      </c>
      <c r="N1162" s="148"/>
      <c r="O1162" s="148"/>
      <c r="P1162" s="25"/>
      <c r="Q1162" s="25"/>
      <c r="T1162" s="25" t="s">
        <v>23</v>
      </c>
    </row>
    <row r="1163" spans="1:20" s="7" customFormat="1" ht="26.4" hidden="1" x14ac:dyDescent="0.25">
      <c r="A1163" s="11" t="s">
        <v>3269</v>
      </c>
      <c r="B1163" s="11" t="s">
        <v>3270</v>
      </c>
      <c r="C1163" s="12"/>
      <c r="D1163" s="17" t="s">
        <v>226</v>
      </c>
      <c r="E1163" s="9"/>
      <c r="F1163" s="12" t="s">
        <v>3271</v>
      </c>
      <c r="G1163" s="17"/>
      <c r="H1163" s="17"/>
      <c r="I1163" s="12" t="s">
        <v>3272</v>
      </c>
      <c r="J1163" s="12"/>
      <c r="K1163" s="103" t="s">
        <v>179</v>
      </c>
      <c r="L1163" s="14"/>
      <c r="M1163" s="53" t="s">
        <v>12</v>
      </c>
      <c r="N1163" s="148" t="s">
        <v>161</v>
      </c>
      <c r="O1163" s="148"/>
      <c r="P1163" s="25"/>
      <c r="Q1163" s="25"/>
      <c r="S1163" s="13"/>
      <c r="T1163" s="25" t="s">
        <v>23</v>
      </c>
    </row>
    <row r="1164" spans="1:20" s="7" customFormat="1" ht="39.6" hidden="1" x14ac:dyDescent="0.25">
      <c r="A1164" s="11" t="s">
        <v>3273</v>
      </c>
      <c r="B1164" s="11" t="s">
        <v>3266</v>
      </c>
      <c r="C1164" s="12"/>
      <c r="D1164" s="17" t="s">
        <v>59</v>
      </c>
      <c r="E1164" s="9"/>
      <c r="F1164" s="12" t="s">
        <v>503</v>
      </c>
      <c r="G1164" s="17" t="s">
        <v>187</v>
      </c>
      <c r="H1164" s="17" t="s">
        <v>442</v>
      </c>
      <c r="I1164" s="12" t="s">
        <v>3274</v>
      </c>
      <c r="J1164" s="12" t="s">
        <v>3275</v>
      </c>
      <c r="K1164" s="12"/>
      <c r="M1164" s="83" t="s">
        <v>12</v>
      </c>
      <c r="N1164" s="148"/>
      <c r="O1164" s="148"/>
      <c r="P1164" s="25"/>
      <c r="Q1164" s="25"/>
      <c r="T1164" s="25" t="s">
        <v>23</v>
      </c>
    </row>
    <row r="1165" spans="1:20" s="7" customFormat="1" ht="26.4" hidden="1" x14ac:dyDescent="0.25">
      <c r="A1165" s="1" t="s">
        <v>3276</v>
      </c>
      <c r="B1165" s="16" t="s">
        <v>3277</v>
      </c>
      <c r="C1165" s="16"/>
      <c r="D1165" s="20" t="s">
        <v>226</v>
      </c>
      <c r="E1165" s="29"/>
      <c r="F1165" s="11" t="s">
        <v>3278</v>
      </c>
      <c r="G1165" s="20" t="s">
        <v>187</v>
      </c>
      <c r="H1165" s="20" t="s">
        <v>442</v>
      </c>
      <c r="I1165" s="7" t="s">
        <v>3279</v>
      </c>
      <c r="M1165" s="83" t="s">
        <v>12</v>
      </c>
      <c r="N1165" s="148"/>
      <c r="O1165" s="148"/>
      <c r="P1165" s="25"/>
      <c r="Q1165" s="25"/>
      <c r="S1165" s="14"/>
      <c r="T1165" s="25" t="s">
        <v>23</v>
      </c>
    </row>
    <row r="1166" spans="1:20" s="7" customFormat="1" ht="25.5" customHeight="1" x14ac:dyDescent="0.25">
      <c r="A1166" s="7" t="s">
        <v>3280</v>
      </c>
      <c r="B1166" s="1" t="s">
        <v>3281</v>
      </c>
      <c r="C1166" s="16"/>
      <c r="D1166" s="17" t="s">
        <v>16</v>
      </c>
      <c r="E1166" s="9">
        <v>2</v>
      </c>
      <c r="F1166" s="12" t="s">
        <v>503</v>
      </c>
      <c r="G1166" s="17" t="s">
        <v>547</v>
      </c>
      <c r="H1166" s="17" t="s">
        <v>442</v>
      </c>
      <c r="I1166" s="7" t="s">
        <v>3282</v>
      </c>
      <c r="K1166" s="15" t="s">
        <v>73</v>
      </c>
      <c r="M1166" s="25"/>
      <c r="N1166" s="148"/>
      <c r="O1166" s="148"/>
      <c r="P1166" s="25"/>
      <c r="Q1166" s="20"/>
      <c r="S1166" s="13"/>
      <c r="T1166" s="25" t="s">
        <v>23</v>
      </c>
    </row>
    <row r="1167" spans="1:20" s="7" customFormat="1" ht="25.5" customHeight="1" x14ac:dyDescent="0.25">
      <c r="A1167" s="58" t="s">
        <v>5266</v>
      </c>
      <c r="B1167" s="135" t="s">
        <v>3281</v>
      </c>
      <c r="C1167" s="266" t="s">
        <v>3</v>
      </c>
      <c r="D1167" s="262" t="s">
        <v>16</v>
      </c>
      <c r="E1167" s="265">
        <v>4</v>
      </c>
      <c r="F1167" s="261" t="s">
        <v>36</v>
      </c>
      <c r="G1167" s="262" t="s">
        <v>547</v>
      </c>
      <c r="H1167" s="262" t="s">
        <v>442</v>
      </c>
      <c r="I1167" s="58" t="s">
        <v>3282</v>
      </c>
      <c r="K1167" s="15"/>
      <c r="M1167" s="25"/>
      <c r="N1167" s="258"/>
      <c r="O1167" s="258"/>
      <c r="P1167" s="25"/>
      <c r="Q1167" s="20"/>
      <c r="S1167" s="13"/>
      <c r="T1167" s="25"/>
    </row>
    <row r="1168" spans="1:20" s="7" customFormat="1" ht="25.5" hidden="1" customHeight="1" x14ac:dyDescent="0.3">
      <c r="A1168" s="11" t="s">
        <v>3283</v>
      </c>
      <c r="B1168" s="202" t="s">
        <v>3284</v>
      </c>
      <c r="C1168" s="16" t="s">
        <v>3</v>
      </c>
      <c r="D1168" s="17" t="s">
        <v>118</v>
      </c>
      <c r="E1168" s="9"/>
      <c r="F1168" s="205" t="s">
        <v>3285</v>
      </c>
      <c r="G1168" s="17" t="s">
        <v>1564</v>
      </c>
      <c r="H1168" s="17" t="s">
        <v>374</v>
      </c>
      <c r="I1168" s="7" t="s">
        <v>362</v>
      </c>
      <c r="K1168" s="15"/>
      <c r="M1168" s="25"/>
      <c r="N1168" s="148"/>
      <c r="O1168" s="148"/>
      <c r="P1168" s="25"/>
      <c r="Q1168" s="20"/>
      <c r="S1168" s="13"/>
      <c r="T1168" s="25" t="s">
        <v>23</v>
      </c>
    </row>
    <row r="1169" spans="1:20" s="7" customFormat="1" ht="25.5" hidden="1" customHeight="1" x14ac:dyDescent="0.25">
      <c r="A1169" s="11" t="s">
        <v>3286</v>
      </c>
      <c r="B1169" s="12" t="s">
        <v>3287</v>
      </c>
      <c r="C1169" s="11"/>
      <c r="D1169" s="20" t="s">
        <v>59</v>
      </c>
      <c r="E1169" s="9"/>
      <c r="F1169" s="11"/>
      <c r="G1169" s="20"/>
      <c r="H1169" s="20"/>
      <c r="I1169" s="12"/>
      <c r="J1169" s="12"/>
      <c r="K1169" s="103" t="s">
        <v>73</v>
      </c>
      <c r="L1169" s="15"/>
      <c r="M1169" s="54"/>
      <c r="N1169" s="148" t="s">
        <v>22</v>
      </c>
      <c r="O1169" s="148"/>
      <c r="P1169" s="25"/>
      <c r="Q1169" s="25"/>
      <c r="S1169" s="14"/>
      <c r="T1169" s="25" t="s">
        <v>23</v>
      </c>
    </row>
    <row r="1170" spans="1:20" s="7" customFormat="1" ht="25.5" hidden="1" customHeight="1" x14ac:dyDescent="0.25">
      <c r="A1170" s="7" t="s">
        <v>3288</v>
      </c>
      <c r="B1170" s="12" t="s">
        <v>3287</v>
      </c>
      <c r="C1170" s="12"/>
      <c r="D1170" s="17" t="s">
        <v>59</v>
      </c>
      <c r="E1170" s="9"/>
      <c r="F1170" s="12" t="s">
        <v>3289</v>
      </c>
      <c r="G1170" s="17" t="s">
        <v>112</v>
      </c>
      <c r="H1170" s="17" t="s">
        <v>618</v>
      </c>
      <c r="I1170" s="7" t="s">
        <v>3290</v>
      </c>
      <c r="J1170" s="7" t="s">
        <v>3291</v>
      </c>
      <c r="M1170" s="25"/>
      <c r="N1170" s="148"/>
      <c r="O1170" s="148"/>
      <c r="P1170" s="25"/>
      <c r="Q1170" s="25"/>
      <c r="S1170" s="14"/>
      <c r="T1170" s="25" t="s">
        <v>23</v>
      </c>
    </row>
    <row r="1171" spans="1:20" s="7" customFormat="1" ht="25.5" hidden="1" customHeight="1" x14ac:dyDescent="0.25">
      <c r="A1171" s="7" t="s">
        <v>3292</v>
      </c>
      <c r="B1171" s="249" t="s">
        <v>3287</v>
      </c>
      <c r="C1171" s="16"/>
      <c r="D1171" s="17" t="s">
        <v>59</v>
      </c>
      <c r="E1171" s="9"/>
      <c r="F1171" s="12"/>
      <c r="G1171" s="17"/>
      <c r="H1171" s="17"/>
      <c r="M1171" s="25"/>
      <c r="N1171" s="148"/>
      <c r="O1171" s="148"/>
      <c r="P1171" s="25"/>
      <c r="Q1171" s="25"/>
      <c r="S1171" s="14"/>
      <c r="T1171" s="25" t="s">
        <v>23</v>
      </c>
    </row>
    <row r="1172" spans="1:20" s="7" customFormat="1" ht="30" hidden="1" customHeight="1" x14ac:dyDescent="0.25">
      <c r="A1172" s="11" t="s">
        <v>3293</v>
      </c>
      <c r="B1172" s="249" t="s">
        <v>3287</v>
      </c>
      <c r="C1172" s="12"/>
      <c r="D1172" s="17" t="s">
        <v>16</v>
      </c>
      <c r="E1172" s="9"/>
      <c r="F1172" s="249" t="s">
        <v>3294</v>
      </c>
      <c r="G1172" s="17" t="s">
        <v>815</v>
      </c>
      <c r="H1172" s="17"/>
      <c r="I1172" s="12"/>
      <c r="J1172" s="12" t="s">
        <v>3295</v>
      </c>
      <c r="K1172" s="12"/>
      <c r="M1172" s="25"/>
      <c r="N1172" s="148"/>
      <c r="O1172" s="148"/>
      <c r="P1172" s="25"/>
      <c r="Q1172" s="25"/>
      <c r="S1172" s="14"/>
      <c r="T1172" s="25"/>
    </row>
    <row r="1173" spans="1:20" s="7" customFormat="1" ht="39.6" hidden="1" x14ac:dyDescent="0.25">
      <c r="A1173" s="11" t="s">
        <v>3293</v>
      </c>
      <c r="B1173" s="12" t="s">
        <v>3287</v>
      </c>
      <c r="C1173" s="12"/>
      <c r="D1173" s="17" t="s">
        <v>16</v>
      </c>
      <c r="E1173" s="9"/>
      <c r="F1173" s="90" t="s">
        <v>3296</v>
      </c>
      <c r="G1173" s="88" t="s">
        <v>3297</v>
      </c>
      <c r="H1173" s="88" t="s">
        <v>442</v>
      </c>
      <c r="I1173" s="84" t="s">
        <v>3298</v>
      </c>
      <c r="J1173" s="12" t="s">
        <v>3299</v>
      </c>
      <c r="K1173" s="103" t="s">
        <v>21</v>
      </c>
      <c r="M1173" s="25"/>
      <c r="N1173" s="148"/>
      <c r="O1173" s="148"/>
      <c r="P1173" s="25"/>
      <c r="Q1173" s="25"/>
      <c r="T1173" s="25" t="s">
        <v>23</v>
      </c>
    </row>
    <row r="1174" spans="1:20" s="7" customFormat="1" ht="25.5" hidden="1" customHeight="1" x14ac:dyDescent="0.25">
      <c r="A1174" s="11" t="s">
        <v>3293</v>
      </c>
      <c r="B1174" s="12" t="s">
        <v>3287</v>
      </c>
      <c r="C1174" s="12"/>
      <c r="D1174" s="17" t="s">
        <v>16</v>
      </c>
      <c r="E1174" s="9"/>
      <c r="F1174" s="12" t="s">
        <v>3300</v>
      </c>
      <c r="G1174" s="17" t="s">
        <v>815</v>
      </c>
      <c r="H1174" s="17" t="s">
        <v>3301</v>
      </c>
      <c r="I1174" s="12" t="s">
        <v>3302</v>
      </c>
      <c r="J1174" s="12" t="s">
        <v>3295</v>
      </c>
      <c r="K1174" s="12"/>
      <c r="M1174" s="25"/>
      <c r="N1174" s="148"/>
      <c r="O1174" s="148"/>
      <c r="P1174" s="25"/>
      <c r="Q1174" s="25"/>
      <c r="T1174" s="25" t="s">
        <v>23</v>
      </c>
    </row>
    <row r="1175" spans="1:20" s="7" customFormat="1" ht="25.5" hidden="1" customHeight="1" x14ac:dyDescent="0.25">
      <c r="A1175" s="11" t="s">
        <v>3303</v>
      </c>
      <c r="B1175" s="12" t="s">
        <v>3287</v>
      </c>
      <c r="C1175" s="12"/>
      <c r="D1175" s="17" t="s">
        <v>16</v>
      </c>
      <c r="E1175" s="9"/>
      <c r="F1175" s="12" t="s">
        <v>3304</v>
      </c>
      <c r="G1175" s="17"/>
      <c r="H1175" s="17"/>
      <c r="J1175" s="12" t="s">
        <v>3305</v>
      </c>
      <c r="K1175" s="12"/>
      <c r="M1175" s="25"/>
      <c r="N1175" s="148"/>
      <c r="O1175" s="148"/>
      <c r="P1175" s="25"/>
      <c r="Q1175" s="25"/>
      <c r="S1175" s="14"/>
      <c r="T1175" s="25" t="s">
        <v>23</v>
      </c>
    </row>
    <row r="1176" spans="1:20" s="7" customFormat="1" ht="26.4" x14ac:dyDescent="0.25">
      <c r="A1176" s="11" t="s">
        <v>3306</v>
      </c>
      <c r="B1176" s="12" t="s">
        <v>3287</v>
      </c>
      <c r="C1176" s="12"/>
      <c r="D1176" s="17" t="s">
        <v>695</v>
      </c>
      <c r="E1176" s="9">
        <v>2</v>
      </c>
      <c r="F1176" s="90" t="s">
        <v>5257</v>
      </c>
      <c r="G1176" s="88"/>
      <c r="H1176" s="88"/>
      <c r="I1176" s="84" t="s">
        <v>3307</v>
      </c>
      <c r="J1176" s="12" t="s">
        <v>3295</v>
      </c>
      <c r="K1176" s="12"/>
      <c r="M1176" s="25"/>
      <c r="N1176" s="148"/>
      <c r="O1176" s="148"/>
      <c r="P1176" s="25"/>
      <c r="Q1176" s="25"/>
      <c r="T1176" s="25" t="s">
        <v>23</v>
      </c>
    </row>
    <row r="1177" spans="1:20" s="7" customFormat="1" ht="26.4" hidden="1" x14ac:dyDescent="0.25">
      <c r="A1177" s="11" t="s">
        <v>3308</v>
      </c>
      <c r="B1177" s="12" t="s">
        <v>3309</v>
      </c>
      <c r="C1177" s="12"/>
      <c r="D1177" s="17" t="s">
        <v>110</v>
      </c>
      <c r="E1177" s="9"/>
      <c r="F1177" s="12" t="s">
        <v>3310</v>
      </c>
      <c r="G1177" s="17" t="s">
        <v>373</v>
      </c>
      <c r="H1177" s="17" t="s">
        <v>247</v>
      </c>
      <c r="I1177" s="12" t="s">
        <v>3311</v>
      </c>
      <c r="J1177" s="12"/>
      <c r="K1177" s="12"/>
      <c r="L1177" s="14"/>
      <c r="M1177" s="71"/>
      <c r="N1177" s="148"/>
      <c r="O1177" s="148"/>
      <c r="P1177" s="25"/>
      <c r="Q1177" s="25"/>
      <c r="T1177" s="25" t="s">
        <v>23</v>
      </c>
    </row>
    <row r="1178" spans="1:20" s="7" customFormat="1" ht="25.5" hidden="1" customHeight="1" x14ac:dyDescent="0.25">
      <c r="A1178" s="191" t="s">
        <v>3312</v>
      </c>
      <c r="B1178" s="12" t="s">
        <v>3313</v>
      </c>
      <c r="C1178" s="12"/>
      <c r="D1178" s="17" t="s">
        <v>59</v>
      </c>
      <c r="E1178" s="9"/>
      <c r="F1178" s="12" t="s">
        <v>3314</v>
      </c>
      <c r="G1178" s="17"/>
      <c r="H1178" s="17"/>
      <c r="I1178" s="12" t="s">
        <v>3315</v>
      </c>
      <c r="J1178" s="12"/>
      <c r="K1178" s="12"/>
      <c r="L1178" s="14"/>
      <c r="M1178" s="71"/>
      <c r="N1178" s="148"/>
      <c r="O1178" s="148"/>
      <c r="P1178" s="25"/>
      <c r="Q1178" s="25"/>
      <c r="T1178" s="25"/>
    </row>
    <row r="1179" spans="1:20" s="7" customFormat="1" ht="26.4" hidden="1" x14ac:dyDescent="0.25">
      <c r="A1179" s="11" t="s">
        <v>3316</v>
      </c>
      <c r="B1179" s="12" t="s">
        <v>3317</v>
      </c>
      <c r="C1179" s="12"/>
      <c r="D1179" s="17" t="s">
        <v>43</v>
      </c>
      <c r="E1179" s="9"/>
      <c r="F1179" s="12" t="s">
        <v>255</v>
      </c>
      <c r="G1179" s="17"/>
      <c r="H1179" s="17"/>
      <c r="I1179" s="12"/>
      <c r="J1179" s="12" t="s">
        <v>3318</v>
      </c>
      <c r="K1179" s="12"/>
      <c r="M1179" s="25"/>
      <c r="N1179" s="148"/>
      <c r="O1179" s="148"/>
      <c r="P1179" s="25"/>
      <c r="Q1179" s="25"/>
      <c r="T1179" s="25" t="s">
        <v>23</v>
      </c>
    </row>
    <row r="1180" spans="1:20" s="7" customFormat="1" ht="25.5" customHeight="1" x14ac:dyDescent="0.25">
      <c r="A1180" s="11" t="s">
        <v>3319</v>
      </c>
      <c r="B1180" s="12" t="s">
        <v>3320</v>
      </c>
      <c r="C1180" s="12"/>
      <c r="D1180" s="17" t="s">
        <v>43</v>
      </c>
      <c r="E1180" s="9">
        <v>2</v>
      </c>
      <c r="F1180" s="12" t="s">
        <v>36</v>
      </c>
      <c r="G1180" s="17" t="s">
        <v>205</v>
      </c>
      <c r="H1180" s="17" t="s">
        <v>3321</v>
      </c>
      <c r="I1180" s="12"/>
      <c r="J1180" s="12"/>
      <c r="K1180" s="12"/>
      <c r="M1180" s="98" t="s">
        <v>12</v>
      </c>
      <c r="N1180" s="148"/>
      <c r="O1180" s="148"/>
      <c r="P1180" s="25"/>
      <c r="Q1180" s="25"/>
      <c r="T1180" s="25" t="s">
        <v>23</v>
      </c>
    </row>
    <row r="1181" spans="1:20" s="7" customFormat="1" ht="25.5" customHeight="1" x14ac:dyDescent="0.25">
      <c r="A1181" s="11" t="s">
        <v>3319</v>
      </c>
      <c r="B1181" s="12" t="s">
        <v>3320</v>
      </c>
      <c r="C1181" s="12"/>
      <c r="D1181" s="17" t="s">
        <v>43</v>
      </c>
      <c r="E1181" s="9">
        <v>1</v>
      </c>
      <c r="F1181" s="12"/>
      <c r="G1181" s="17" t="s">
        <v>1582</v>
      </c>
      <c r="H1181" s="17" t="s">
        <v>5292</v>
      </c>
      <c r="I1181" s="12"/>
      <c r="J1181" s="12"/>
      <c r="K1181" s="12"/>
      <c r="M1181" s="98"/>
      <c r="N1181" s="258"/>
      <c r="O1181" s="258"/>
      <c r="P1181" s="25"/>
      <c r="Q1181" s="25"/>
      <c r="T1181" s="25"/>
    </row>
    <row r="1182" spans="1:20" s="7" customFormat="1" ht="25.5" hidden="1" customHeight="1" x14ac:dyDescent="0.25">
      <c r="A1182" s="11" t="s">
        <v>3319</v>
      </c>
      <c r="B1182" s="12" t="s">
        <v>3320</v>
      </c>
      <c r="C1182" s="12"/>
      <c r="D1182" s="17" t="s">
        <v>43</v>
      </c>
      <c r="E1182" s="9"/>
      <c r="F1182" s="12" t="s">
        <v>3322</v>
      </c>
      <c r="G1182" s="17" t="s">
        <v>139</v>
      </c>
      <c r="H1182" s="17" t="s">
        <v>3321</v>
      </c>
      <c r="I1182" s="12" t="s">
        <v>3323</v>
      </c>
      <c r="J1182" s="12"/>
      <c r="K1182" s="12"/>
      <c r="M1182" s="98" t="s">
        <v>12</v>
      </c>
      <c r="N1182" s="148"/>
      <c r="O1182" s="148"/>
      <c r="P1182" s="25"/>
      <c r="Q1182" s="25"/>
      <c r="S1182" s="14"/>
      <c r="T1182" s="25" t="s">
        <v>23</v>
      </c>
    </row>
    <row r="1183" spans="1:20" s="7" customFormat="1" ht="25.5" hidden="1" customHeight="1" x14ac:dyDescent="0.25">
      <c r="A1183" s="11" t="s">
        <v>3324</v>
      </c>
      <c r="B1183" s="11" t="s">
        <v>3325</v>
      </c>
      <c r="C1183" s="11"/>
      <c r="D1183" s="20" t="s">
        <v>43</v>
      </c>
      <c r="E1183" s="9"/>
      <c r="F1183" s="11" t="s">
        <v>3326</v>
      </c>
      <c r="G1183" s="20"/>
      <c r="H1183" s="20"/>
      <c r="I1183" s="12"/>
      <c r="J1183" s="12"/>
      <c r="K1183" s="103" t="s">
        <v>73</v>
      </c>
      <c r="L1183" s="14"/>
      <c r="M1183" s="71"/>
      <c r="N1183" s="148" t="s">
        <v>161</v>
      </c>
      <c r="O1183" s="148"/>
      <c r="P1183" s="25"/>
      <c r="Q1183" s="25"/>
      <c r="S1183" s="14"/>
      <c r="T1183" s="25" t="s">
        <v>23</v>
      </c>
    </row>
    <row r="1184" spans="1:20" s="7" customFormat="1" ht="24.9" hidden="1" customHeight="1" x14ac:dyDescent="0.25">
      <c r="A1184" s="11" t="s">
        <v>3327</v>
      </c>
      <c r="B1184" s="12" t="s">
        <v>3317</v>
      </c>
      <c r="C1184" s="12"/>
      <c r="D1184" s="17" t="s">
        <v>43</v>
      </c>
      <c r="E1184" s="9"/>
      <c r="F1184" s="12" t="s">
        <v>3322</v>
      </c>
      <c r="G1184" s="17" t="s">
        <v>139</v>
      </c>
      <c r="H1184" s="17" t="s">
        <v>3328</v>
      </c>
      <c r="I1184" s="12" t="s">
        <v>3323</v>
      </c>
      <c r="J1184" s="12"/>
      <c r="K1184" s="103" t="s">
        <v>73</v>
      </c>
      <c r="L1184" s="50"/>
      <c r="M1184" s="140"/>
      <c r="N1184" s="148"/>
      <c r="O1184" s="148"/>
      <c r="P1184" s="25"/>
      <c r="Q1184" s="25"/>
      <c r="S1184" s="14"/>
      <c r="T1184" s="25" t="s">
        <v>23</v>
      </c>
    </row>
    <row r="1185" spans="1:20" s="7" customFormat="1" ht="26.4" hidden="1" x14ac:dyDescent="0.25">
      <c r="A1185" s="11" t="s">
        <v>3329</v>
      </c>
      <c r="B1185" s="12" t="s">
        <v>3330</v>
      </c>
      <c r="C1185" s="12"/>
      <c r="D1185" s="17" t="s">
        <v>59</v>
      </c>
      <c r="E1185" s="9"/>
      <c r="F1185" s="12" t="s">
        <v>303</v>
      </c>
      <c r="G1185" s="17"/>
      <c r="H1185" s="17"/>
      <c r="I1185" s="12"/>
      <c r="J1185" s="12"/>
      <c r="K1185" s="12"/>
      <c r="M1185" s="25"/>
      <c r="N1185" s="148"/>
      <c r="O1185" s="148"/>
      <c r="P1185" s="25"/>
      <c r="Q1185" s="25"/>
      <c r="T1185" s="25" t="s">
        <v>23</v>
      </c>
    </row>
    <row r="1186" spans="1:20" s="7" customFormat="1" ht="26.4" hidden="1" x14ac:dyDescent="0.25">
      <c r="A1186" s="11" t="s">
        <v>3331</v>
      </c>
      <c r="B1186" s="11" t="s">
        <v>3317</v>
      </c>
      <c r="C1186" s="11"/>
      <c r="D1186" s="17" t="s">
        <v>43</v>
      </c>
      <c r="E1186" s="9"/>
      <c r="F1186" s="11" t="s">
        <v>3332</v>
      </c>
      <c r="G1186" s="17" t="s">
        <v>373</v>
      </c>
      <c r="H1186" s="20" t="s">
        <v>159</v>
      </c>
      <c r="I1186" s="11" t="s">
        <v>3333</v>
      </c>
      <c r="J1186" s="12"/>
      <c r="K1186" s="103" t="s">
        <v>21</v>
      </c>
      <c r="L1186" s="50" t="s">
        <v>73</v>
      </c>
      <c r="M1186" s="140"/>
      <c r="N1186" s="148"/>
      <c r="O1186" s="148"/>
      <c r="P1186" s="25"/>
      <c r="Q1186" s="25"/>
      <c r="T1186" s="25" t="s">
        <v>23</v>
      </c>
    </row>
    <row r="1187" spans="1:20" s="11" customFormat="1" ht="25.5" hidden="1" customHeight="1" x14ac:dyDescent="0.25">
      <c r="A1187" s="11" t="s">
        <v>3334</v>
      </c>
      <c r="B1187" s="12" t="s">
        <v>3335</v>
      </c>
      <c r="C1187" s="12"/>
      <c r="D1187" s="17" t="s">
        <v>43</v>
      </c>
      <c r="E1187" s="9"/>
      <c r="F1187" s="12" t="s">
        <v>3336</v>
      </c>
      <c r="G1187" s="17"/>
      <c r="H1187" s="17" t="s">
        <v>3321</v>
      </c>
      <c r="I1187" s="12"/>
      <c r="J1187" s="12"/>
      <c r="K1187" s="12"/>
      <c r="L1187" s="7"/>
      <c r="M1187" s="25"/>
      <c r="N1187" s="148"/>
      <c r="O1187" s="148"/>
      <c r="P1187" s="25"/>
      <c r="Q1187" s="25"/>
      <c r="S1187" s="7"/>
      <c r="T1187" s="25" t="s">
        <v>23</v>
      </c>
    </row>
    <row r="1188" spans="1:20" s="11" customFormat="1" ht="26.4" hidden="1" x14ac:dyDescent="0.25">
      <c r="A1188" s="11" t="s">
        <v>3334</v>
      </c>
      <c r="B1188" s="12" t="s">
        <v>3335</v>
      </c>
      <c r="C1188" s="12"/>
      <c r="D1188" s="17" t="s">
        <v>43</v>
      </c>
      <c r="E1188" s="9"/>
      <c r="F1188" s="12" t="s">
        <v>3337</v>
      </c>
      <c r="G1188" s="17"/>
      <c r="H1188" s="17"/>
      <c r="I1188" s="12"/>
      <c r="J1188" s="12"/>
      <c r="K1188" s="12"/>
      <c r="L1188" s="7"/>
      <c r="M1188" s="25"/>
      <c r="N1188" s="148"/>
      <c r="O1188" s="148"/>
      <c r="P1188" s="25"/>
      <c r="Q1188" s="25"/>
      <c r="S1188" s="7"/>
      <c r="T1188" s="25" t="s">
        <v>23</v>
      </c>
    </row>
    <row r="1189" spans="1:20" s="11" customFormat="1" ht="26.4" hidden="1" x14ac:dyDescent="0.25">
      <c r="A1189" s="11" t="s">
        <v>3338</v>
      </c>
      <c r="B1189" s="12" t="s">
        <v>3339</v>
      </c>
      <c r="C1189" s="12"/>
      <c r="D1189" s="17" t="s">
        <v>59</v>
      </c>
      <c r="E1189" s="9"/>
      <c r="F1189" s="12"/>
      <c r="G1189" s="17"/>
      <c r="H1189" s="17"/>
      <c r="I1189" s="12"/>
      <c r="J1189" s="249"/>
      <c r="K1189" s="12"/>
      <c r="L1189" s="7"/>
      <c r="M1189" s="25"/>
      <c r="N1189" s="148"/>
      <c r="O1189" s="148"/>
      <c r="P1189" s="25"/>
      <c r="Q1189" s="25"/>
      <c r="S1189" s="7"/>
      <c r="T1189" s="25" t="s">
        <v>23</v>
      </c>
    </row>
    <row r="1190" spans="1:20" s="7" customFormat="1" ht="26.4" hidden="1" x14ac:dyDescent="0.25">
      <c r="A1190" s="11" t="s">
        <v>3340</v>
      </c>
      <c r="B1190" s="12" t="s">
        <v>3317</v>
      </c>
      <c r="C1190" s="12"/>
      <c r="D1190" s="17" t="s">
        <v>43</v>
      </c>
      <c r="E1190" s="9"/>
      <c r="F1190" s="12" t="s">
        <v>3341</v>
      </c>
      <c r="G1190" s="17" t="s">
        <v>547</v>
      </c>
      <c r="H1190" s="17"/>
      <c r="I1190" s="12"/>
      <c r="J1190" s="12"/>
      <c r="K1190" s="12"/>
      <c r="M1190" s="25"/>
      <c r="N1190" s="148"/>
      <c r="O1190" s="148"/>
      <c r="P1190" s="25"/>
      <c r="Q1190" s="25"/>
      <c r="S1190" s="14"/>
      <c r="T1190" s="25" t="s">
        <v>23</v>
      </c>
    </row>
    <row r="1191" spans="1:20" s="7" customFormat="1" hidden="1" x14ac:dyDescent="0.25">
      <c r="A1191" s="11" t="s">
        <v>3340</v>
      </c>
      <c r="B1191" s="12" t="s">
        <v>3317</v>
      </c>
      <c r="C1191" s="12"/>
      <c r="D1191" s="17" t="s">
        <v>43</v>
      </c>
      <c r="E1191" s="9"/>
      <c r="F1191" s="12" t="s">
        <v>3342</v>
      </c>
      <c r="G1191" s="17"/>
      <c r="H1191" s="17" t="s">
        <v>518</v>
      </c>
      <c r="I1191" s="12"/>
      <c r="J1191" s="12"/>
      <c r="K1191" s="12"/>
      <c r="M1191" s="25"/>
      <c r="N1191" s="148"/>
      <c r="O1191" s="148"/>
      <c r="P1191" s="25"/>
      <c r="Q1191" s="25"/>
      <c r="S1191" s="14"/>
      <c r="T1191" s="25"/>
    </row>
    <row r="1192" spans="1:20" s="7" customFormat="1" ht="26.4" hidden="1" x14ac:dyDescent="0.25">
      <c r="A1192" s="11" t="s">
        <v>3340</v>
      </c>
      <c r="B1192" s="12" t="s">
        <v>3317</v>
      </c>
      <c r="C1192" s="12"/>
      <c r="D1192" s="17" t="s">
        <v>43</v>
      </c>
      <c r="E1192" s="9"/>
      <c r="F1192" s="12" t="s">
        <v>3343</v>
      </c>
      <c r="G1192" s="17"/>
      <c r="H1192" s="17"/>
      <c r="I1192" s="12"/>
      <c r="J1192" s="12"/>
      <c r="K1192" s="103" t="s">
        <v>73</v>
      </c>
      <c r="L1192" s="70"/>
      <c r="M1192" s="164"/>
      <c r="N1192" s="148"/>
      <c r="O1192" s="148"/>
      <c r="P1192" s="25"/>
      <c r="Q1192" s="25"/>
      <c r="S1192" s="14"/>
      <c r="T1192" s="25" t="s">
        <v>23</v>
      </c>
    </row>
    <row r="1193" spans="1:20" s="7" customFormat="1" x14ac:dyDescent="0.25">
      <c r="A1193" s="11" t="s">
        <v>3340</v>
      </c>
      <c r="B1193" s="12" t="s">
        <v>3317</v>
      </c>
      <c r="C1193" s="12"/>
      <c r="D1193" s="17" t="s">
        <v>43</v>
      </c>
      <c r="E1193" s="9">
        <v>3</v>
      </c>
      <c r="F1193" s="12"/>
      <c r="G1193" s="17"/>
      <c r="H1193" s="17"/>
      <c r="I1193" s="12" t="s">
        <v>5184</v>
      </c>
      <c r="J1193" s="12"/>
      <c r="K1193" s="103"/>
      <c r="L1193" s="70"/>
      <c r="M1193" s="164"/>
      <c r="N1193" s="148"/>
      <c r="O1193" s="148"/>
      <c r="P1193" s="25"/>
      <c r="Q1193" s="25"/>
      <c r="S1193" s="14"/>
      <c r="T1193" s="25"/>
    </row>
    <row r="1194" spans="1:20" s="7" customFormat="1" ht="25.5" hidden="1" customHeight="1" x14ac:dyDescent="0.25">
      <c r="A1194" s="11" t="s">
        <v>3340</v>
      </c>
      <c r="B1194" s="12" t="s">
        <v>3317</v>
      </c>
      <c r="C1194" s="12"/>
      <c r="D1194" s="17" t="s">
        <v>43</v>
      </c>
      <c r="E1194" s="9"/>
      <c r="F1194" s="12" t="s">
        <v>3344</v>
      </c>
      <c r="G1194" s="17"/>
      <c r="H1194" s="17"/>
      <c r="I1194" s="12"/>
      <c r="J1194" s="12"/>
      <c r="K1194" s="103" t="s">
        <v>73</v>
      </c>
      <c r="M1194" s="25"/>
      <c r="N1194" s="148"/>
      <c r="O1194" s="148"/>
      <c r="P1194" s="25"/>
      <c r="Q1194" s="25"/>
      <c r="T1194" s="25" t="s">
        <v>23</v>
      </c>
    </row>
    <row r="1195" spans="1:20" s="7" customFormat="1" ht="25.5" hidden="1" customHeight="1" x14ac:dyDescent="0.25">
      <c r="A1195" s="11" t="s">
        <v>3345</v>
      </c>
      <c r="B1195" s="11" t="s">
        <v>3317</v>
      </c>
      <c r="C1195" s="11"/>
      <c r="D1195" s="20" t="s">
        <v>130</v>
      </c>
      <c r="E1195" s="9"/>
      <c r="F1195" s="12"/>
      <c r="G1195" s="17"/>
      <c r="H1195" s="17"/>
      <c r="I1195" s="12"/>
      <c r="J1195" s="12"/>
      <c r="K1195" s="12"/>
      <c r="M1195" s="25"/>
      <c r="N1195" s="148"/>
      <c r="O1195" s="148"/>
      <c r="P1195" s="25"/>
      <c r="Q1195" s="25"/>
      <c r="T1195" s="25"/>
    </row>
    <row r="1196" spans="1:20" s="7" customFormat="1" ht="26.4" hidden="1" x14ac:dyDescent="0.25">
      <c r="A1196" s="11" t="s">
        <v>3346</v>
      </c>
      <c r="B1196" s="12" t="s">
        <v>3347</v>
      </c>
      <c r="C1196" s="12"/>
      <c r="D1196" s="17" t="s">
        <v>59</v>
      </c>
      <c r="E1196" s="9"/>
      <c r="F1196" s="12" t="s">
        <v>503</v>
      </c>
      <c r="G1196" s="17" t="s">
        <v>139</v>
      </c>
      <c r="H1196" s="17" t="s">
        <v>3321</v>
      </c>
      <c r="I1196" s="12" t="s">
        <v>3348</v>
      </c>
      <c r="J1196" s="12"/>
      <c r="K1196" s="12"/>
      <c r="L1196" s="14"/>
      <c r="M1196" s="71"/>
      <c r="N1196" s="148"/>
      <c r="O1196" s="148"/>
      <c r="P1196" s="25"/>
      <c r="Q1196" s="20"/>
      <c r="T1196" s="25" t="s">
        <v>23</v>
      </c>
    </row>
    <row r="1197" spans="1:20" s="7" customFormat="1" ht="25.5" hidden="1" customHeight="1" x14ac:dyDescent="0.25">
      <c r="A1197" s="11" t="s">
        <v>3346</v>
      </c>
      <c r="B1197" s="12" t="s">
        <v>3349</v>
      </c>
      <c r="C1197" s="12"/>
      <c r="D1197" s="17" t="s">
        <v>59</v>
      </c>
      <c r="E1197" s="9"/>
      <c r="F1197" s="12" t="s">
        <v>32</v>
      </c>
      <c r="G1197" s="17"/>
      <c r="H1197" s="17"/>
      <c r="I1197" s="12"/>
      <c r="J1197" s="12"/>
      <c r="K1197" s="103" t="s">
        <v>21</v>
      </c>
      <c r="L1197" s="50"/>
      <c r="M1197" s="140"/>
      <c r="N1197" s="148"/>
      <c r="O1197" s="148"/>
      <c r="P1197" s="25"/>
      <c r="Q1197" s="25"/>
      <c r="T1197" s="25" t="s">
        <v>23</v>
      </c>
    </row>
    <row r="1198" spans="1:20" s="7" customFormat="1" ht="25.5" hidden="1" customHeight="1" x14ac:dyDescent="0.25">
      <c r="A1198" s="11" t="s">
        <v>3350</v>
      </c>
      <c r="B1198" s="12" t="s">
        <v>3317</v>
      </c>
      <c r="C1198" s="12"/>
      <c r="D1198" s="17" t="s">
        <v>43</v>
      </c>
      <c r="E1198" s="9"/>
      <c r="F1198" s="12" t="s">
        <v>503</v>
      </c>
      <c r="G1198" s="17"/>
      <c r="H1198" s="17"/>
      <c r="I1198" s="12"/>
      <c r="J1198" s="12" t="s">
        <v>3351</v>
      </c>
      <c r="K1198" s="12"/>
      <c r="M1198" s="25"/>
      <c r="N1198" s="148"/>
      <c r="O1198" s="148"/>
      <c r="P1198" s="25"/>
      <c r="Q1198" s="25"/>
      <c r="T1198" s="25" t="s">
        <v>23</v>
      </c>
    </row>
    <row r="1199" spans="1:20" s="7" customFormat="1" ht="25.5" hidden="1" customHeight="1" x14ac:dyDescent="0.25">
      <c r="A1199" s="11" t="s">
        <v>3352</v>
      </c>
      <c r="B1199" s="12" t="s">
        <v>3353</v>
      </c>
      <c r="C1199" s="12"/>
      <c r="D1199" s="17" t="s">
        <v>16</v>
      </c>
      <c r="E1199" s="9"/>
      <c r="F1199" s="12" t="s">
        <v>3354</v>
      </c>
      <c r="G1199" s="17"/>
      <c r="H1199" s="17"/>
      <c r="I1199" s="12"/>
      <c r="J1199" s="12"/>
      <c r="K1199" s="12"/>
      <c r="M1199" s="25"/>
      <c r="N1199" s="148"/>
      <c r="O1199" s="148"/>
      <c r="P1199" s="25"/>
      <c r="Q1199" s="25"/>
      <c r="S1199" s="14"/>
      <c r="T1199" s="25" t="s">
        <v>23</v>
      </c>
    </row>
    <row r="1200" spans="1:20" s="7" customFormat="1" ht="25.5" customHeight="1" x14ac:dyDescent="0.25">
      <c r="A1200" s="11" t="s">
        <v>3355</v>
      </c>
      <c r="B1200" s="12" t="s">
        <v>3356</v>
      </c>
      <c r="C1200" s="12"/>
      <c r="D1200" s="17" t="s">
        <v>16</v>
      </c>
      <c r="E1200" s="9">
        <v>1</v>
      </c>
      <c r="F1200" s="12" t="s">
        <v>3357</v>
      </c>
      <c r="G1200" s="17"/>
      <c r="H1200" s="17" t="s">
        <v>1414</v>
      </c>
      <c r="I1200" s="12" t="s">
        <v>3358</v>
      </c>
      <c r="J1200" s="12"/>
      <c r="K1200" s="103" t="s">
        <v>73</v>
      </c>
      <c r="L1200" s="14"/>
      <c r="M1200" s="71"/>
      <c r="N1200" s="148"/>
      <c r="O1200" s="148"/>
      <c r="P1200" s="25"/>
      <c r="Q1200" s="25"/>
      <c r="S1200" s="14"/>
      <c r="T1200" s="25" t="s">
        <v>23</v>
      </c>
    </row>
    <row r="1201" spans="1:20" s="7" customFormat="1" ht="25.5" hidden="1" customHeight="1" x14ac:dyDescent="0.25">
      <c r="A1201" s="11" t="s">
        <v>3359</v>
      </c>
      <c r="B1201" s="12" t="s">
        <v>3360</v>
      </c>
      <c r="C1201" s="12"/>
      <c r="D1201" s="17" t="s">
        <v>16</v>
      </c>
      <c r="E1201" s="9"/>
      <c r="F1201" s="12" t="s">
        <v>3357</v>
      </c>
      <c r="G1201" s="17"/>
      <c r="H1201" s="17" t="s">
        <v>1414</v>
      </c>
      <c r="I1201" s="12" t="s">
        <v>3358</v>
      </c>
      <c r="J1201" s="12"/>
      <c r="K1201" s="12"/>
      <c r="L1201" s="14"/>
      <c r="M1201" s="71"/>
      <c r="N1201" s="148"/>
      <c r="O1201" s="148"/>
      <c r="P1201" s="25"/>
      <c r="Q1201" s="25"/>
      <c r="T1201" s="25" t="s">
        <v>23</v>
      </c>
    </row>
    <row r="1202" spans="1:20" s="7" customFormat="1" ht="38.25" hidden="1" customHeight="1" x14ac:dyDescent="0.25">
      <c r="A1202" s="7" t="s">
        <v>3361</v>
      </c>
      <c r="B1202" s="7" t="s">
        <v>3362</v>
      </c>
      <c r="D1202" s="25" t="s">
        <v>16</v>
      </c>
      <c r="E1202" s="25"/>
      <c r="F1202" s="12" t="s">
        <v>306</v>
      </c>
      <c r="G1202" s="17"/>
      <c r="H1202" s="17" t="s">
        <v>524</v>
      </c>
      <c r="I1202" s="12" t="s">
        <v>3363</v>
      </c>
      <c r="J1202" s="12"/>
      <c r="K1202" s="103" t="s">
        <v>21</v>
      </c>
      <c r="L1202" s="14"/>
      <c r="M1202" s="71"/>
      <c r="N1202" s="148"/>
      <c r="O1202" s="148"/>
      <c r="P1202" s="25"/>
      <c r="Q1202" s="25"/>
      <c r="S1202" s="14"/>
      <c r="T1202" s="25" t="s">
        <v>23</v>
      </c>
    </row>
    <row r="1203" spans="1:20" s="7" customFormat="1" ht="38.25" hidden="1" customHeight="1" x14ac:dyDescent="0.25">
      <c r="A1203" s="7" t="s">
        <v>3364</v>
      </c>
      <c r="B1203" s="7" t="s">
        <v>3362</v>
      </c>
      <c r="C1203" s="7" t="s">
        <v>3</v>
      </c>
      <c r="D1203" s="25" t="s">
        <v>16</v>
      </c>
      <c r="E1203" s="25"/>
      <c r="F1203" s="12" t="s">
        <v>303</v>
      </c>
      <c r="G1203" s="17"/>
      <c r="H1203" s="17" t="s">
        <v>247</v>
      </c>
      <c r="I1203" s="12"/>
      <c r="J1203" s="12" t="s">
        <v>3365</v>
      </c>
      <c r="K1203" s="103"/>
      <c r="L1203" s="14"/>
      <c r="M1203" s="71"/>
      <c r="N1203" s="148"/>
      <c r="O1203" s="148"/>
      <c r="P1203" s="25"/>
      <c r="Q1203" s="25"/>
      <c r="S1203" s="14"/>
      <c r="T1203" s="25" t="s">
        <v>23</v>
      </c>
    </row>
    <row r="1204" spans="1:20" s="7" customFormat="1" ht="38.25" hidden="1" customHeight="1" x14ac:dyDescent="0.25">
      <c r="A1204" s="11" t="s">
        <v>3366</v>
      </c>
      <c r="B1204" s="12" t="s">
        <v>3367</v>
      </c>
      <c r="C1204" s="12"/>
      <c r="D1204" s="17" t="s">
        <v>16</v>
      </c>
      <c r="E1204" s="9"/>
      <c r="F1204" s="12" t="s">
        <v>3368</v>
      </c>
      <c r="G1204" s="17" t="s">
        <v>3369</v>
      </c>
      <c r="H1204" s="17" t="s">
        <v>272</v>
      </c>
      <c r="I1204" s="12" t="s">
        <v>3370</v>
      </c>
      <c r="J1204" s="12"/>
      <c r="K1204" s="103" t="s">
        <v>73</v>
      </c>
      <c r="L1204" s="15"/>
      <c r="M1204" s="53" t="s">
        <v>12</v>
      </c>
      <c r="N1204" s="148"/>
      <c r="O1204" s="148"/>
      <c r="P1204" s="25"/>
      <c r="Q1204" s="25"/>
      <c r="S1204" s="14"/>
      <c r="T1204" s="25" t="s">
        <v>23</v>
      </c>
    </row>
    <row r="1205" spans="1:20" s="7" customFormat="1" ht="38.25" customHeight="1" x14ac:dyDescent="0.25">
      <c r="A1205" s="11" t="s">
        <v>3371</v>
      </c>
      <c r="B1205" s="12" t="s">
        <v>3372</v>
      </c>
      <c r="C1205" s="12"/>
      <c r="D1205" s="17" t="s">
        <v>43</v>
      </c>
      <c r="E1205" s="9">
        <v>6</v>
      </c>
      <c r="F1205" s="12" t="s">
        <v>3375</v>
      </c>
      <c r="G1205" s="17" t="s">
        <v>27</v>
      </c>
      <c r="H1205" s="17" t="s">
        <v>66</v>
      </c>
      <c r="I1205" s="12" t="s">
        <v>29</v>
      </c>
      <c r="J1205" s="12"/>
      <c r="K1205" s="12"/>
      <c r="L1205" s="15"/>
      <c r="M1205" s="71"/>
      <c r="N1205" s="148"/>
      <c r="O1205" s="148"/>
      <c r="P1205" s="25"/>
      <c r="Q1205" s="95"/>
      <c r="S1205" s="14"/>
      <c r="T1205" s="25" t="s">
        <v>23</v>
      </c>
    </row>
    <row r="1206" spans="1:20" s="7" customFormat="1" ht="25.5" hidden="1" customHeight="1" x14ac:dyDescent="0.25">
      <c r="A1206" s="11" t="s">
        <v>3371</v>
      </c>
      <c r="B1206" s="12" t="s">
        <v>3372</v>
      </c>
      <c r="C1206" s="12"/>
      <c r="D1206" s="17" t="s">
        <v>43</v>
      </c>
      <c r="E1206" s="9"/>
      <c r="F1206" s="12" t="s">
        <v>3373</v>
      </c>
      <c r="G1206" s="17" t="s">
        <v>27</v>
      </c>
      <c r="H1206" s="17" t="s">
        <v>66</v>
      </c>
      <c r="I1206" s="12" t="s">
        <v>29</v>
      </c>
      <c r="J1206" s="12"/>
      <c r="K1206" s="12"/>
      <c r="L1206" s="15"/>
      <c r="M1206" s="71"/>
      <c r="N1206" s="148"/>
      <c r="O1206" s="148"/>
      <c r="P1206" s="25"/>
      <c r="Q1206" s="95"/>
      <c r="T1206" s="25" t="s">
        <v>23</v>
      </c>
    </row>
    <row r="1207" spans="1:20" s="7" customFormat="1" ht="25.5" hidden="1" customHeight="1" x14ac:dyDescent="0.25">
      <c r="A1207" s="11" t="s">
        <v>3371</v>
      </c>
      <c r="B1207" s="76" t="s">
        <v>3372</v>
      </c>
      <c r="C1207" s="76"/>
      <c r="D1207" s="72" t="s">
        <v>43</v>
      </c>
      <c r="E1207" s="75"/>
      <c r="F1207" s="76" t="s">
        <v>3374</v>
      </c>
      <c r="G1207" s="72" t="s">
        <v>27</v>
      </c>
      <c r="H1207" s="72" t="s">
        <v>66</v>
      </c>
      <c r="I1207" s="76" t="s">
        <v>29</v>
      </c>
      <c r="J1207" s="1"/>
      <c r="K1207" s="1"/>
      <c r="L1207" s="1"/>
      <c r="M1207" s="4"/>
      <c r="N1207" s="148"/>
      <c r="O1207" s="148"/>
      <c r="P1207" s="25"/>
      <c r="Q1207" s="4"/>
      <c r="T1207" s="25"/>
    </row>
    <row r="1208" spans="1:20" s="11" customFormat="1" ht="25.5" hidden="1" customHeight="1" x14ac:dyDescent="0.25">
      <c r="A1208" s="11" t="s">
        <v>3371</v>
      </c>
      <c r="B1208" s="11" t="s">
        <v>3372</v>
      </c>
      <c r="D1208" s="20" t="s">
        <v>43</v>
      </c>
      <c r="E1208" s="9"/>
      <c r="F1208" s="11" t="s">
        <v>3376</v>
      </c>
      <c r="G1208" s="20" t="s">
        <v>27</v>
      </c>
      <c r="H1208" s="20" t="s">
        <v>66</v>
      </c>
      <c r="I1208" s="12" t="s">
        <v>29</v>
      </c>
      <c r="J1208" s="12"/>
      <c r="K1208" s="103" t="s">
        <v>73</v>
      </c>
      <c r="L1208" s="13"/>
      <c r="M1208" s="53"/>
      <c r="N1208" s="148"/>
      <c r="O1208" s="148"/>
      <c r="P1208" s="25"/>
      <c r="Q1208" s="25"/>
      <c r="S1208" s="7"/>
      <c r="T1208" s="25" t="s">
        <v>23</v>
      </c>
    </row>
    <row r="1209" spans="1:20" s="7" customFormat="1" ht="26.4" hidden="1" x14ac:dyDescent="0.25">
      <c r="A1209" s="11" t="s">
        <v>3377</v>
      </c>
      <c r="B1209" s="12" t="s">
        <v>3372</v>
      </c>
      <c r="C1209" s="12"/>
      <c r="D1209" s="17" t="s">
        <v>43</v>
      </c>
      <c r="E1209" s="9"/>
      <c r="F1209" s="7" t="s">
        <v>3378</v>
      </c>
      <c r="G1209" s="17" t="s">
        <v>27</v>
      </c>
      <c r="H1209" s="17" t="s">
        <v>518</v>
      </c>
      <c r="I1209" s="12" t="s">
        <v>3379</v>
      </c>
      <c r="J1209" s="12"/>
      <c r="K1209" s="103" t="s">
        <v>73</v>
      </c>
      <c r="L1209" s="14"/>
      <c r="M1209" s="71"/>
      <c r="N1209" s="148"/>
      <c r="O1209" s="148"/>
      <c r="P1209" s="25"/>
      <c r="Q1209" s="25"/>
      <c r="S1209" s="14"/>
      <c r="T1209" s="25" t="s">
        <v>23</v>
      </c>
    </row>
    <row r="1210" spans="1:20" s="7" customFormat="1" ht="26.4" hidden="1" x14ac:dyDescent="0.25">
      <c r="A1210" s="11" t="s">
        <v>3380</v>
      </c>
      <c r="B1210" s="11" t="s">
        <v>3372</v>
      </c>
      <c r="C1210" s="11"/>
      <c r="D1210" s="20" t="s">
        <v>43</v>
      </c>
      <c r="E1210" s="9"/>
      <c r="F1210" s="11" t="s">
        <v>3381</v>
      </c>
      <c r="G1210" s="20" t="s">
        <v>27</v>
      </c>
      <c r="H1210" s="20" t="s">
        <v>66</v>
      </c>
      <c r="I1210" s="12" t="s">
        <v>362</v>
      </c>
      <c r="J1210" s="12"/>
      <c r="K1210" s="12"/>
      <c r="L1210" s="13"/>
      <c r="M1210" s="67"/>
      <c r="N1210" s="148"/>
      <c r="O1210" s="148"/>
      <c r="P1210" s="25"/>
      <c r="Q1210" s="25"/>
      <c r="T1210" s="25" t="s">
        <v>23</v>
      </c>
    </row>
    <row r="1211" spans="1:20" s="7" customFormat="1" ht="25.5" hidden="1" customHeight="1" x14ac:dyDescent="0.25">
      <c r="A1211" s="44" t="s">
        <v>3382</v>
      </c>
      <c r="B1211" s="44" t="s">
        <v>3372</v>
      </c>
      <c r="C1211" s="44"/>
      <c r="D1211" s="45" t="s">
        <v>43</v>
      </c>
      <c r="E1211" s="45"/>
      <c r="F1211" s="44" t="s">
        <v>3383</v>
      </c>
      <c r="G1211" s="45" t="s">
        <v>139</v>
      </c>
      <c r="H1211" s="45" t="s">
        <v>518</v>
      </c>
      <c r="I1211" s="44" t="s">
        <v>362</v>
      </c>
      <c r="J1211" s="12"/>
      <c r="K1211" s="103" t="s">
        <v>73</v>
      </c>
      <c r="L1211" s="14"/>
      <c r="M1211" s="53"/>
      <c r="N1211" s="148"/>
      <c r="O1211" s="148"/>
      <c r="P1211" s="25"/>
      <c r="Q1211" s="25"/>
      <c r="T1211" s="25" t="s">
        <v>23</v>
      </c>
    </row>
    <row r="1212" spans="1:20" s="7" customFormat="1" ht="25.5" hidden="1" customHeight="1" x14ac:dyDescent="0.25">
      <c r="A1212" s="11" t="s">
        <v>3384</v>
      </c>
      <c r="B1212" s="12" t="s">
        <v>3385</v>
      </c>
      <c r="C1212" s="12"/>
      <c r="D1212" s="17" t="s">
        <v>16</v>
      </c>
      <c r="E1212" s="9"/>
      <c r="F1212" s="12" t="s">
        <v>503</v>
      </c>
      <c r="G1212" s="17" t="s">
        <v>112</v>
      </c>
      <c r="H1212" s="17" t="s">
        <v>300</v>
      </c>
      <c r="I1212" s="12"/>
      <c r="J1212" s="12"/>
      <c r="K1212" s="103" t="s">
        <v>73</v>
      </c>
      <c r="L1212" s="14"/>
      <c r="M1212" s="71"/>
      <c r="N1212" s="148"/>
      <c r="O1212" s="148"/>
      <c r="P1212" s="25"/>
      <c r="Q1212" s="25"/>
      <c r="S1212" s="13"/>
      <c r="T1212" s="25" t="s">
        <v>23</v>
      </c>
    </row>
    <row r="1213" spans="1:20" s="7" customFormat="1" ht="28.5" hidden="1" customHeight="1" x14ac:dyDescent="0.25">
      <c r="A1213" s="11" t="s">
        <v>3386</v>
      </c>
      <c r="B1213" s="12" t="s">
        <v>3385</v>
      </c>
      <c r="C1213" s="12"/>
      <c r="D1213" s="17" t="s">
        <v>16</v>
      </c>
      <c r="E1213" s="9"/>
      <c r="F1213" s="12" t="s">
        <v>1368</v>
      </c>
      <c r="G1213" s="17" t="s">
        <v>112</v>
      </c>
      <c r="H1213" s="17" t="s">
        <v>300</v>
      </c>
      <c r="I1213" s="12" t="s">
        <v>3387</v>
      </c>
      <c r="J1213" s="12"/>
      <c r="K1213" s="12"/>
      <c r="L1213" s="14"/>
      <c r="M1213" s="71"/>
      <c r="N1213" s="148"/>
      <c r="O1213" s="148"/>
      <c r="P1213" s="25"/>
      <c r="Q1213" s="25"/>
      <c r="S1213" s="13"/>
      <c r="T1213" s="25" t="s">
        <v>23</v>
      </c>
    </row>
    <row r="1214" spans="1:20" s="7" customFormat="1" ht="25.5" hidden="1" customHeight="1" x14ac:dyDescent="0.25">
      <c r="A1214" s="11" t="s">
        <v>3388</v>
      </c>
      <c r="B1214" s="12" t="s">
        <v>3385</v>
      </c>
      <c r="C1214" s="12"/>
      <c r="D1214" s="17" t="s">
        <v>16</v>
      </c>
      <c r="E1214" s="9"/>
      <c r="F1214" s="12" t="s">
        <v>1368</v>
      </c>
      <c r="G1214" s="17" t="s">
        <v>112</v>
      </c>
      <c r="H1214" s="17" t="s">
        <v>300</v>
      </c>
      <c r="I1214" s="12" t="s">
        <v>3387</v>
      </c>
      <c r="J1214" s="12"/>
      <c r="K1214" s="12"/>
      <c r="L1214" s="14"/>
      <c r="M1214" s="71"/>
      <c r="N1214" s="148"/>
      <c r="O1214" s="148"/>
      <c r="P1214" s="25"/>
      <c r="Q1214" s="25"/>
      <c r="S1214" s="13"/>
      <c r="T1214" s="25" t="s">
        <v>23</v>
      </c>
    </row>
    <row r="1215" spans="1:20" s="11" customFormat="1" ht="25.5" hidden="1" customHeight="1" x14ac:dyDescent="0.25">
      <c r="A1215" s="11" t="s">
        <v>3389</v>
      </c>
      <c r="B1215" s="12" t="s">
        <v>3360</v>
      </c>
      <c r="C1215" s="12"/>
      <c r="D1215" s="17" t="s">
        <v>190</v>
      </c>
      <c r="E1215" s="9"/>
      <c r="F1215" s="12" t="s">
        <v>503</v>
      </c>
      <c r="G1215" s="17" t="s">
        <v>112</v>
      </c>
      <c r="H1215" s="17"/>
      <c r="I1215" s="12" t="s">
        <v>3390</v>
      </c>
      <c r="J1215" s="12"/>
      <c r="K1215" s="12"/>
      <c r="L1215" s="14"/>
      <c r="M1215" s="71"/>
      <c r="N1215" s="148"/>
      <c r="O1215" s="148"/>
      <c r="P1215" s="25"/>
      <c r="Q1215" s="25"/>
      <c r="T1215" s="25" t="s">
        <v>23</v>
      </c>
    </row>
    <row r="1216" spans="1:20" s="11" customFormat="1" ht="25.5" hidden="1" customHeight="1" x14ac:dyDescent="0.25">
      <c r="A1216" s="11" t="s">
        <v>3391</v>
      </c>
      <c r="B1216" s="12" t="s">
        <v>3392</v>
      </c>
      <c r="C1216" s="12"/>
      <c r="D1216" s="17" t="s">
        <v>190</v>
      </c>
      <c r="E1216" s="9"/>
      <c r="F1216" s="12" t="s">
        <v>3393</v>
      </c>
      <c r="G1216" s="17" t="s">
        <v>27</v>
      </c>
      <c r="H1216" s="17" t="s">
        <v>1414</v>
      </c>
      <c r="I1216" s="12" t="s">
        <v>3394</v>
      </c>
      <c r="J1216" s="12"/>
      <c r="K1216" s="12"/>
      <c r="L1216" s="14"/>
      <c r="M1216" s="71"/>
      <c r="N1216" s="148"/>
      <c r="O1216" s="148"/>
      <c r="P1216" s="25"/>
      <c r="Q1216" s="25"/>
      <c r="T1216" s="25" t="s">
        <v>23</v>
      </c>
    </row>
    <row r="1217" spans="1:20" s="7" customFormat="1" ht="25.5" hidden="1" customHeight="1" x14ac:dyDescent="0.25">
      <c r="A1217" s="11" t="s">
        <v>3391</v>
      </c>
      <c r="B1217" s="12" t="s">
        <v>3392</v>
      </c>
      <c r="C1217" s="12"/>
      <c r="D1217" s="17" t="s">
        <v>190</v>
      </c>
      <c r="E1217" s="9"/>
      <c r="F1217" s="12" t="s">
        <v>3395</v>
      </c>
      <c r="G1217" s="17" t="s">
        <v>27</v>
      </c>
      <c r="H1217" s="17" t="s">
        <v>1425</v>
      </c>
      <c r="I1217" s="12" t="s">
        <v>3394</v>
      </c>
      <c r="J1217" s="12"/>
      <c r="K1217" s="12"/>
      <c r="L1217" s="14"/>
      <c r="M1217" s="71"/>
      <c r="N1217" s="148"/>
      <c r="O1217" s="148"/>
      <c r="P1217" s="25"/>
      <c r="Q1217" s="25"/>
      <c r="S1217" s="14"/>
      <c r="T1217" s="25" t="s">
        <v>23</v>
      </c>
    </row>
    <row r="1218" spans="1:20" s="7" customFormat="1" ht="26.4" hidden="1" x14ac:dyDescent="0.25">
      <c r="A1218" s="11" t="s">
        <v>3396</v>
      </c>
      <c r="B1218" s="12" t="s">
        <v>3397</v>
      </c>
      <c r="C1218" s="12"/>
      <c r="D1218" s="17" t="s">
        <v>190</v>
      </c>
      <c r="E1218" s="9"/>
      <c r="F1218" s="12" t="s">
        <v>3398</v>
      </c>
      <c r="G1218" s="17"/>
      <c r="H1218" s="17"/>
      <c r="I1218" s="12" t="s">
        <v>3394</v>
      </c>
      <c r="J1218" s="12"/>
      <c r="K1218" s="12"/>
      <c r="M1218" s="25"/>
      <c r="N1218" s="148" t="s">
        <v>161</v>
      </c>
      <c r="O1218" s="148"/>
      <c r="P1218" s="25"/>
      <c r="Q1218" s="25"/>
      <c r="S1218" s="13"/>
      <c r="T1218" s="25" t="s">
        <v>23</v>
      </c>
    </row>
    <row r="1219" spans="1:20" s="7" customFormat="1" ht="26.4" hidden="1" x14ac:dyDescent="0.25">
      <c r="A1219" s="11" t="s">
        <v>3396</v>
      </c>
      <c r="B1219" s="12" t="s">
        <v>3397</v>
      </c>
      <c r="C1219" s="12"/>
      <c r="D1219" s="17" t="s">
        <v>190</v>
      </c>
      <c r="E1219" s="9"/>
      <c r="F1219" s="12" t="s">
        <v>3399</v>
      </c>
      <c r="G1219" s="17"/>
      <c r="H1219" s="17"/>
      <c r="I1219" s="12"/>
      <c r="J1219" s="12"/>
      <c r="K1219" s="12"/>
      <c r="M1219" s="25"/>
      <c r="N1219" s="148"/>
      <c r="O1219" s="148"/>
      <c r="P1219" s="25"/>
      <c r="Q1219" s="25"/>
      <c r="S1219" s="13"/>
      <c r="T1219" s="25" t="s">
        <v>23</v>
      </c>
    </row>
    <row r="1220" spans="1:20" s="7" customFormat="1" ht="25.5" hidden="1" customHeight="1" x14ac:dyDescent="0.25">
      <c r="A1220" s="11" t="s">
        <v>3400</v>
      </c>
      <c r="B1220" s="12" t="s">
        <v>3401</v>
      </c>
      <c r="C1220" s="12"/>
      <c r="D1220" s="17" t="s">
        <v>59</v>
      </c>
      <c r="E1220" s="9"/>
      <c r="F1220" s="12" t="s">
        <v>1324</v>
      </c>
      <c r="G1220" s="17" t="s">
        <v>27</v>
      </c>
      <c r="H1220" s="17" t="s">
        <v>342</v>
      </c>
      <c r="I1220" s="12"/>
      <c r="J1220" s="12"/>
      <c r="K1220" s="103" t="s">
        <v>21</v>
      </c>
      <c r="L1220" s="97" t="s">
        <v>73</v>
      </c>
      <c r="M1220" s="95"/>
      <c r="N1220" s="148"/>
      <c r="O1220" s="148"/>
      <c r="P1220" s="25"/>
      <c r="Q1220" s="95"/>
      <c r="S1220" s="13"/>
      <c r="T1220" s="25" t="s">
        <v>23</v>
      </c>
    </row>
    <row r="1221" spans="1:20" s="7" customFormat="1" ht="25.5" customHeight="1" x14ac:dyDescent="0.25">
      <c r="A1221" s="11" t="s">
        <v>5230</v>
      </c>
      <c r="B1221" s="12" t="s">
        <v>3401</v>
      </c>
      <c r="C1221" s="12" t="s">
        <v>3</v>
      </c>
      <c r="D1221" s="17" t="s">
        <v>59</v>
      </c>
      <c r="E1221" s="9">
        <v>6</v>
      </c>
      <c r="F1221" s="12" t="s">
        <v>1324</v>
      </c>
      <c r="G1221" s="17"/>
      <c r="H1221" s="17" t="s">
        <v>2961</v>
      </c>
      <c r="I1221" s="12"/>
      <c r="J1221" s="12"/>
      <c r="K1221" s="103"/>
      <c r="L1221" s="97"/>
      <c r="M1221" s="95"/>
      <c r="N1221" s="258"/>
      <c r="O1221" s="258"/>
      <c r="P1221" s="25"/>
      <c r="Q1221" s="95"/>
      <c r="S1221" s="13"/>
      <c r="T1221" s="25"/>
    </row>
    <row r="1222" spans="1:20" s="7" customFormat="1" ht="25.5" hidden="1" customHeight="1" x14ac:dyDescent="0.25">
      <c r="A1222" s="1" t="s">
        <v>3402</v>
      </c>
      <c r="B1222" s="11" t="s">
        <v>3403</v>
      </c>
      <c r="C1222" s="12"/>
      <c r="D1222" s="17" t="s">
        <v>130</v>
      </c>
      <c r="E1222" s="9"/>
      <c r="F1222" s="12"/>
      <c r="G1222" s="17"/>
      <c r="H1222" s="17"/>
      <c r="I1222" s="12"/>
      <c r="J1222" s="12"/>
      <c r="K1222" s="12"/>
      <c r="M1222" s="25"/>
      <c r="N1222" s="148"/>
      <c r="O1222" s="148"/>
      <c r="P1222" s="25"/>
      <c r="Q1222" s="25"/>
      <c r="S1222" s="13"/>
      <c r="T1222" s="25"/>
    </row>
    <row r="1223" spans="1:20" s="7" customFormat="1" ht="25.5" hidden="1" customHeight="1" x14ac:dyDescent="0.25">
      <c r="A1223" s="11" t="s">
        <v>3404</v>
      </c>
      <c r="B1223" s="12"/>
      <c r="C1223" s="12"/>
      <c r="D1223" s="17" t="s">
        <v>59</v>
      </c>
      <c r="E1223" s="9"/>
      <c r="F1223" s="12" t="s">
        <v>3405</v>
      </c>
      <c r="G1223" s="17"/>
      <c r="H1223" s="17"/>
      <c r="I1223" s="7" t="s">
        <v>3406</v>
      </c>
      <c r="M1223" s="25"/>
      <c r="N1223" s="148"/>
      <c r="O1223" s="148"/>
      <c r="P1223" s="25"/>
      <c r="Q1223" s="25"/>
      <c r="T1223" s="25" t="s">
        <v>23</v>
      </c>
    </row>
    <row r="1224" spans="1:20" s="7" customFormat="1" ht="25.5" hidden="1" customHeight="1" x14ac:dyDescent="0.25">
      <c r="A1224" s="11" t="s">
        <v>3626</v>
      </c>
      <c r="B1224" s="12" t="s">
        <v>3627</v>
      </c>
      <c r="C1224" s="12"/>
      <c r="D1224" s="9" t="s">
        <v>318</v>
      </c>
      <c r="E1224" s="9"/>
      <c r="F1224" s="12" t="s">
        <v>3628</v>
      </c>
      <c r="G1224" s="17"/>
      <c r="H1224" s="17"/>
      <c r="I1224" s="12"/>
      <c r="J1224" s="12"/>
      <c r="K1224" s="12"/>
      <c r="M1224" s="25"/>
      <c r="N1224" s="148"/>
      <c r="O1224" s="148"/>
      <c r="P1224" s="25"/>
      <c r="Q1224" s="25"/>
      <c r="T1224" s="25"/>
    </row>
    <row r="1225" spans="1:20" s="7" customFormat="1" ht="37.5" hidden="1" customHeight="1" x14ac:dyDescent="0.25">
      <c r="A1225" s="11" t="s">
        <v>3407</v>
      </c>
      <c r="B1225" s="11" t="s">
        <v>3408</v>
      </c>
      <c r="C1225" s="11"/>
      <c r="D1225" s="9" t="s">
        <v>318</v>
      </c>
      <c r="E1225" s="9"/>
      <c r="F1225" s="11" t="s">
        <v>3409</v>
      </c>
      <c r="G1225" s="20"/>
      <c r="H1225" s="20"/>
      <c r="I1225" s="11"/>
      <c r="J1225" s="11"/>
      <c r="K1225" s="11"/>
      <c r="M1225" s="25"/>
      <c r="N1225" s="148"/>
      <c r="O1225" s="148"/>
      <c r="P1225" s="25"/>
      <c r="Q1225" s="25"/>
      <c r="T1225" s="25" t="s">
        <v>23</v>
      </c>
    </row>
    <row r="1226" spans="1:20" s="7" customFormat="1" ht="26.4" hidden="1" x14ac:dyDescent="0.25">
      <c r="A1226" s="11" t="s">
        <v>3410</v>
      </c>
      <c r="B1226" s="12" t="s">
        <v>3411</v>
      </c>
      <c r="C1226" s="12"/>
      <c r="D1226" s="9" t="s">
        <v>318</v>
      </c>
      <c r="E1226" s="9"/>
      <c r="F1226" s="12" t="s">
        <v>3412</v>
      </c>
      <c r="G1226" s="17"/>
      <c r="H1226" s="17"/>
      <c r="I1226" s="12"/>
      <c r="J1226" s="12"/>
      <c r="K1226" s="12"/>
      <c r="M1226" s="25"/>
      <c r="N1226" s="148"/>
      <c r="O1226" s="148"/>
      <c r="P1226" s="25"/>
      <c r="Q1226" s="25"/>
      <c r="T1226" s="25" t="s">
        <v>23</v>
      </c>
    </row>
    <row r="1227" spans="1:20" s="7" customFormat="1" ht="25.5" hidden="1" customHeight="1" x14ac:dyDescent="0.25">
      <c r="A1227" s="11" t="s">
        <v>3413</v>
      </c>
      <c r="B1227" s="12" t="s">
        <v>3414</v>
      </c>
      <c r="C1227" s="12"/>
      <c r="D1227" s="9" t="s">
        <v>318</v>
      </c>
      <c r="E1227" s="9"/>
      <c r="F1227" s="12" t="s">
        <v>3415</v>
      </c>
      <c r="G1227" s="17"/>
      <c r="H1227" s="17"/>
      <c r="I1227" s="12"/>
      <c r="J1227" s="12"/>
      <c r="K1227" s="12"/>
      <c r="M1227" s="25"/>
      <c r="N1227" s="148"/>
      <c r="O1227" s="148"/>
      <c r="P1227" s="25"/>
      <c r="Q1227" s="25"/>
      <c r="S1227" s="14"/>
      <c r="T1227" s="25" t="s">
        <v>23</v>
      </c>
    </row>
    <row r="1228" spans="1:20" s="7" customFormat="1" ht="25.5" customHeight="1" x14ac:dyDescent="0.25">
      <c r="A1228" s="11" t="s">
        <v>5268</v>
      </c>
      <c r="B1228" s="12"/>
      <c r="C1228" s="12"/>
      <c r="D1228" s="9" t="s">
        <v>318</v>
      </c>
      <c r="E1228" s="9">
        <v>1</v>
      </c>
      <c r="F1228" s="12" t="s">
        <v>649</v>
      </c>
      <c r="G1228" s="17"/>
      <c r="H1228" s="17"/>
      <c r="I1228" s="12"/>
      <c r="J1228" s="12"/>
      <c r="K1228" s="12"/>
      <c r="M1228" s="25"/>
      <c r="N1228" s="258"/>
      <c r="O1228" s="258"/>
      <c r="P1228" s="25"/>
      <c r="Q1228" s="25"/>
      <c r="S1228" s="14"/>
      <c r="T1228" s="25"/>
    </row>
    <row r="1229" spans="1:20" s="7" customFormat="1" ht="25.5" hidden="1" customHeight="1" x14ac:dyDescent="0.25">
      <c r="A1229" s="11" t="s">
        <v>3416</v>
      </c>
      <c r="B1229" s="11" t="s">
        <v>3417</v>
      </c>
      <c r="C1229" s="12"/>
      <c r="D1229" s="9" t="s">
        <v>318</v>
      </c>
      <c r="E1229" s="9"/>
      <c r="F1229" s="12" t="s">
        <v>649</v>
      </c>
      <c r="G1229" s="17"/>
      <c r="H1229" s="17"/>
      <c r="I1229" s="12"/>
      <c r="J1229" s="12"/>
      <c r="K1229" s="12"/>
      <c r="M1229" s="25"/>
      <c r="N1229" s="148"/>
      <c r="O1229" s="148"/>
      <c r="P1229" s="25"/>
      <c r="Q1229" s="25"/>
      <c r="S1229" s="23"/>
      <c r="T1229" s="25" t="s">
        <v>23</v>
      </c>
    </row>
    <row r="1230" spans="1:20" s="7" customFormat="1" ht="25.5" hidden="1" customHeight="1" x14ac:dyDescent="0.25">
      <c r="A1230" s="11" t="s">
        <v>3418</v>
      </c>
      <c r="B1230" s="11" t="s">
        <v>3419</v>
      </c>
      <c r="C1230" s="12"/>
      <c r="D1230" s="9" t="s">
        <v>318</v>
      </c>
      <c r="E1230" s="9"/>
      <c r="F1230" s="12" t="s">
        <v>3420</v>
      </c>
      <c r="G1230" s="17"/>
      <c r="H1230" s="17"/>
      <c r="I1230" s="12"/>
      <c r="J1230" s="12"/>
      <c r="K1230" s="12"/>
      <c r="M1230" s="25"/>
      <c r="N1230" s="148"/>
      <c r="O1230" s="148"/>
      <c r="P1230" s="25"/>
      <c r="Q1230" s="25"/>
      <c r="T1230" s="25" t="s">
        <v>23</v>
      </c>
    </row>
    <row r="1231" spans="1:20" s="7" customFormat="1" ht="25.5" hidden="1" customHeight="1" x14ac:dyDescent="0.25">
      <c r="A1231" s="11" t="s">
        <v>3421</v>
      </c>
      <c r="B1231" s="11" t="s">
        <v>3417</v>
      </c>
      <c r="C1231" s="12"/>
      <c r="D1231" s="9" t="s">
        <v>318</v>
      </c>
      <c r="E1231" s="9"/>
      <c r="F1231" s="12"/>
      <c r="G1231" s="17"/>
      <c r="H1231" s="17"/>
      <c r="I1231" s="12"/>
      <c r="J1231" s="12"/>
      <c r="K1231" s="12"/>
      <c r="M1231" s="25"/>
      <c r="N1231" s="148"/>
      <c r="O1231" s="148"/>
      <c r="P1231" s="25"/>
      <c r="Q1231" s="25"/>
      <c r="S1231" s="14"/>
      <c r="T1231" s="25" t="s">
        <v>23</v>
      </c>
    </row>
    <row r="1232" spans="1:20" s="11" customFormat="1" ht="25.5" hidden="1" customHeight="1" x14ac:dyDescent="0.25">
      <c r="A1232" s="11" t="s">
        <v>3422</v>
      </c>
      <c r="B1232" s="12" t="s">
        <v>3414</v>
      </c>
      <c r="C1232" s="12"/>
      <c r="D1232" s="9" t="s">
        <v>318</v>
      </c>
      <c r="E1232" s="9"/>
      <c r="F1232" s="12" t="s">
        <v>3423</v>
      </c>
      <c r="G1232" s="17"/>
      <c r="H1232" s="17"/>
      <c r="I1232" s="12"/>
      <c r="J1232" s="12"/>
      <c r="K1232" s="12"/>
      <c r="L1232" s="7"/>
      <c r="M1232" s="25"/>
      <c r="N1232" s="148"/>
      <c r="O1232" s="148"/>
      <c r="P1232" s="25"/>
      <c r="Q1232" s="25"/>
      <c r="S1232" s="14"/>
      <c r="T1232" s="25" t="s">
        <v>23</v>
      </c>
    </row>
    <row r="1233" spans="1:20" s="11" customFormat="1" ht="25.5" hidden="1" customHeight="1" x14ac:dyDescent="0.25">
      <c r="A1233" s="11" t="s">
        <v>3424</v>
      </c>
      <c r="B1233" s="12" t="s">
        <v>3425</v>
      </c>
      <c r="C1233" s="12"/>
      <c r="D1233" s="9" t="s">
        <v>318</v>
      </c>
      <c r="E1233" s="9"/>
      <c r="F1233" s="12" t="s">
        <v>3426</v>
      </c>
      <c r="G1233" s="17"/>
      <c r="H1233" s="17"/>
      <c r="I1233" s="12"/>
      <c r="J1233" s="12"/>
      <c r="K1233" s="12"/>
      <c r="L1233" s="7"/>
      <c r="M1233" s="25"/>
      <c r="N1233" s="148"/>
      <c r="O1233" s="148"/>
      <c r="P1233" s="25"/>
      <c r="Q1233" s="25"/>
      <c r="S1233" s="7"/>
      <c r="T1233" s="25" t="s">
        <v>23</v>
      </c>
    </row>
    <row r="1234" spans="1:20" s="11" customFormat="1" ht="25.5" hidden="1" customHeight="1" x14ac:dyDescent="0.25">
      <c r="A1234" s="111" t="s">
        <v>3427</v>
      </c>
      <c r="B1234" s="12" t="s">
        <v>3428</v>
      </c>
      <c r="C1234" s="12"/>
      <c r="D1234" s="9" t="s">
        <v>318</v>
      </c>
      <c r="E1234" s="9"/>
      <c r="F1234" s="12" t="s">
        <v>3429</v>
      </c>
      <c r="G1234" s="17"/>
      <c r="H1234" s="17"/>
      <c r="I1234" s="12"/>
      <c r="J1234" s="12"/>
      <c r="K1234" s="12"/>
      <c r="L1234" s="7"/>
      <c r="M1234" s="25"/>
      <c r="N1234" s="148"/>
      <c r="O1234" s="148"/>
      <c r="P1234" s="25"/>
      <c r="Q1234" s="25"/>
      <c r="S1234" s="7"/>
      <c r="T1234" s="25" t="s">
        <v>23</v>
      </c>
    </row>
    <row r="1235" spans="1:20" s="11" customFormat="1" ht="31.5" hidden="1" customHeight="1" x14ac:dyDescent="0.25">
      <c r="A1235" s="111" t="s">
        <v>3430</v>
      </c>
      <c r="B1235" s="12" t="s">
        <v>3417</v>
      </c>
      <c r="D1235" s="9" t="s">
        <v>318</v>
      </c>
      <c r="E1235" s="9"/>
      <c r="F1235" s="11" t="s">
        <v>3431</v>
      </c>
      <c r="G1235" s="253"/>
      <c r="H1235" s="20"/>
      <c r="L1235" s="7"/>
      <c r="M1235" s="25"/>
      <c r="N1235" s="148"/>
      <c r="O1235" s="148"/>
      <c r="P1235" s="25"/>
      <c r="Q1235" s="25"/>
      <c r="S1235" s="7"/>
      <c r="T1235" s="25"/>
    </row>
    <row r="1236" spans="1:20" s="7" customFormat="1" ht="26.25" hidden="1" customHeight="1" x14ac:dyDescent="0.25">
      <c r="A1236" s="11" t="s">
        <v>3432</v>
      </c>
      <c r="B1236" s="12" t="s">
        <v>3433</v>
      </c>
      <c r="C1236" s="12"/>
      <c r="D1236" s="9" t="s">
        <v>318</v>
      </c>
      <c r="E1236" s="9"/>
      <c r="F1236" s="12" t="s">
        <v>3434</v>
      </c>
      <c r="G1236" s="17"/>
      <c r="H1236" s="17"/>
      <c r="M1236" s="25"/>
      <c r="N1236" s="148"/>
      <c r="O1236" s="148"/>
      <c r="P1236" s="25"/>
      <c r="Q1236" s="20"/>
      <c r="T1236" s="25" t="s">
        <v>23</v>
      </c>
    </row>
    <row r="1237" spans="1:20" s="7" customFormat="1" ht="26.4" hidden="1" x14ac:dyDescent="0.25">
      <c r="A1237" s="11" t="s">
        <v>3435</v>
      </c>
      <c r="B1237" s="12" t="s">
        <v>3436</v>
      </c>
      <c r="C1237" s="12"/>
      <c r="D1237" s="9" t="s">
        <v>318</v>
      </c>
      <c r="E1237" s="9"/>
      <c r="F1237" s="12"/>
      <c r="G1237" s="17"/>
      <c r="H1237" s="17"/>
      <c r="I1237" s="12"/>
      <c r="J1237" s="12"/>
      <c r="K1237" s="12"/>
      <c r="M1237" s="25"/>
      <c r="N1237" s="148"/>
      <c r="O1237" s="148"/>
      <c r="P1237" s="25"/>
      <c r="Q1237" s="25"/>
      <c r="T1237" s="25" t="s">
        <v>23</v>
      </c>
    </row>
    <row r="1238" spans="1:20" s="11" customFormat="1" ht="26.4" hidden="1" x14ac:dyDescent="0.25">
      <c r="A1238" s="11" t="s">
        <v>3437</v>
      </c>
      <c r="B1238" s="12" t="s">
        <v>3438</v>
      </c>
      <c r="C1238" s="12"/>
      <c r="D1238" s="9" t="s">
        <v>318</v>
      </c>
      <c r="E1238" s="9"/>
      <c r="F1238" s="12" t="s">
        <v>3439</v>
      </c>
      <c r="G1238" s="17"/>
      <c r="H1238" s="17"/>
      <c r="I1238" s="12"/>
      <c r="J1238" s="12"/>
      <c r="K1238" s="12"/>
      <c r="L1238" s="7"/>
      <c r="M1238" s="25"/>
      <c r="N1238" s="148"/>
      <c r="O1238" s="148"/>
      <c r="P1238" s="25"/>
      <c r="Q1238" s="25"/>
      <c r="S1238" s="14"/>
      <c r="T1238" s="25" t="s">
        <v>23</v>
      </c>
    </row>
    <row r="1239" spans="1:20" s="7" customFormat="1" ht="26.4" hidden="1" x14ac:dyDescent="0.25">
      <c r="A1239" s="11" t="s">
        <v>3440</v>
      </c>
      <c r="B1239" s="12" t="s">
        <v>3441</v>
      </c>
      <c r="C1239" s="12"/>
      <c r="D1239" s="9" t="s">
        <v>318</v>
      </c>
      <c r="E1239" s="9"/>
      <c r="F1239" s="7" t="s">
        <v>3442</v>
      </c>
      <c r="G1239" s="17"/>
      <c r="H1239" s="17"/>
      <c r="I1239" s="12"/>
      <c r="J1239" s="12"/>
      <c r="K1239" s="12"/>
      <c r="M1239" s="25"/>
      <c r="N1239" s="148"/>
      <c r="O1239" s="148"/>
      <c r="P1239" s="25"/>
      <c r="Q1239" s="20"/>
      <c r="S1239" s="13"/>
      <c r="T1239" s="25" t="s">
        <v>23</v>
      </c>
    </row>
    <row r="1240" spans="1:20" s="7" customFormat="1" ht="25.5" hidden="1" customHeight="1" x14ac:dyDescent="0.25">
      <c r="A1240" s="11" t="s">
        <v>3443</v>
      </c>
      <c r="B1240" s="11" t="s">
        <v>3417</v>
      </c>
      <c r="C1240" s="12"/>
      <c r="D1240" s="9" t="s">
        <v>318</v>
      </c>
      <c r="E1240" s="9"/>
      <c r="G1240" s="17"/>
      <c r="H1240" s="17"/>
      <c r="I1240" s="12"/>
      <c r="J1240" s="12"/>
      <c r="K1240" s="12"/>
      <c r="L1240" s="14"/>
      <c r="M1240" s="71"/>
      <c r="N1240" s="148"/>
      <c r="O1240" s="148"/>
      <c r="P1240" s="25"/>
      <c r="Q1240" s="25"/>
      <c r="S1240" s="14"/>
      <c r="T1240" s="25" t="s">
        <v>23</v>
      </c>
    </row>
    <row r="1241" spans="1:20" s="7" customFormat="1" ht="25.5" hidden="1" customHeight="1" x14ac:dyDescent="0.25">
      <c r="A1241" s="11" t="s">
        <v>3444</v>
      </c>
      <c r="B1241" s="12" t="s">
        <v>3441</v>
      </c>
      <c r="C1241" s="12"/>
      <c r="D1241" s="9" t="s">
        <v>318</v>
      </c>
      <c r="E1241" s="9"/>
      <c r="F1241" s="7" t="s">
        <v>3445</v>
      </c>
      <c r="G1241" s="17"/>
      <c r="H1241" s="17"/>
      <c r="I1241" s="12"/>
      <c r="J1241" s="12"/>
      <c r="K1241" s="12"/>
      <c r="L1241" s="14"/>
      <c r="M1241" s="71"/>
      <c r="N1241" s="148"/>
      <c r="O1241" s="148"/>
      <c r="P1241" s="25"/>
      <c r="Q1241" s="25"/>
      <c r="T1241" s="25" t="s">
        <v>23</v>
      </c>
    </row>
    <row r="1242" spans="1:20" s="7" customFormat="1" ht="25.5" hidden="1" customHeight="1" x14ac:dyDescent="0.25">
      <c r="A1242" s="11" t="s">
        <v>3446</v>
      </c>
      <c r="B1242" s="12" t="s">
        <v>3447</v>
      </c>
      <c r="C1242" s="12"/>
      <c r="D1242" s="9" t="s">
        <v>318</v>
      </c>
      <c r="E1242" s="9"/>
      <c r="F1242" s="12" t="s">
        <v>3448</v>
      </c>
      <c r="G1242" s="17"/>
      <c r="H1242" s="17"/>
      <c r="I1242" s="12"/>
      <c r="J1242" s="12"/>
      <c r="K1242" s="12"/>
      <c r="M1242" s="25"/>
      <c r="N1242" s="148"/>
      <c r="O1242" s="148"/>
      <c r="P1242" s="25"/>
      <c r="Q1242" s="25"/>
      <c r="T1242" s="25" t="s">
        <v>23</v>
      </c>
    </row>
    <row r="1243" spans="1:20" s="7" customFormat="1" ht="25.5" hidden="1" customHeight="1" x14ac:dyDescent="0.25">
      <c r="A1243" s="16" t="s">
        <v>3449</v>
      </c>
      <c r="B1243" s="11" t="s">
        <v>3417</v>
      </c>
      <c r="C1243" s="12"/>
      <c r="D1243" s="9" t="s">
        <v>318</v>
      </c>
      <c r="E1243" s="9"/>
      <c r="F1243" s="12" t="s">
        <v>3450</v>
      </c>
      <c r="G1243" s="17"/>
      <c r="H1243" s="17"/>
      <c r="J1243" s="12"/>
      <c r="K1243" s="12"/>
      <c r="M1243" s="25"/>
      <c r="N1243" s="148"/>
      <c r="O1243" s="148"/>
      <c r="P1243" s="25"/>
      <c r="Q1243" s="25"/>
      <c r="S1243" s="14"/>
      <c r="T1243" s="25" t="s">
        <v>23</v>
      </c>
    </row>
    <row r="1244" spans="1:20" s="7" customFormat="1" ht="25.5" hidden="1" customHeight="1" x14ac:dyDescent="0.25">
      <c r="A1244" s="16" t="s">
        <v>3451</v>
      </c>
      <c r="B1244" s="12" t="s">
        <v>3417</v>
      </c>
      <c r="C1244" s="12"/>
      <c r="D1244" s="9" t="s">
        <v>318</v>
      </c>
      <c r="E1244" s="9"/>
      <c r="F1244" s="12"/>
      <c r="G1244" s="17"/>
      <c r="H1244" s="17"/>
      <c r="I1244" s="12"/>
      <c r="J1244" s="12"/>
      <c r="K1244" s="12"/>
      <c r="L1244" s="14"/>
      <c r="M1244" s="71"/>
      <c r="N1244" s="148"/>
      <c r="O1244" s="148"/>
      <c r="P1244" s="25"/>
      <c r="Q1244" s="25"/>
      <c r="S1244" s="14"/>
      <c r="T1244" s="25" t="s">
        <v>23</v>
      </c>
    </row>
    <row r="1245" spans="1:20" s="11" customFormat="1" ht="25.5" hidden="1" customHeight="1" x14ac:dyDescent="0.25">
      <c r="A1245" s="11" t="s">
        <v>3452</v>
      </c>
      <c r="B1245" s="12" t="s">
        <v>3453</v>
      </c>
      <c r="C1245" s="12"/>
      <c r="D1245" s="9" t="s">
        <v>318</v>
      </c>
      <c r="E1245" s="9"/>
      <c r="F1245" s="12" t="s">
        <v>3454</v>
      </c>
      <c r="G1245" s="17"/>
      <c r="H1245" s="17"/>
      <c r="I1245" s="12"/>
      <c r="J1245" s="12"/>
      <c r="K1245" s="12"/>
      <c r="L1245" s="7"/>
      <c r="M1245" s="25"/>
      <c r="N1245" s="148"/>
      <c r="O1245" s="148"/>
      <c r="P1245" s="25"/>
      <c r="Q1245" s="25"/>
      <c r="S1245" s="14"/>
      <c r="T1245" s="25" t="s">
        <v>23</v>
      </c>
    </row>
    <row r="1246" spans="1:20" s="7" customFormat="1" ht="25.5" hidden="1" customHeight="1" x14ac:dyDescent="0.25">
      <c r="A1246" s="11" t="s">
        <v>3455</v>
      </c>
      <c r="B1246" s="12" t="s">
        <v>3456</v>
      </c>
      <c r="C1246" s="12"/>
      <c r="D1246" s="9" t="s">
        <v>318</v>
      </c>
      <c r="E1246" s="9"/>
      <c r="F1246" s="12" t="s">
        <v>3457</v>
      </c>
      <c r="G1246" s="17"/>
      <c r="H1246" s="17"/>
      <c r="I1246" s="12"/>
      <c r="J1246" s="12"/>
      <c r="K1246" s="12"/>
      <c r="M1246" s="25"/>
      <c r="N1246" s="148"/>
      <c r="O1246" s="148"/>
      <c r="P1246" s="25"/>
      <c r="Q1246" s="25"/>
      <c r="S1246" s="14"/>
      <c r="T1246" s="25" t="s">
        <v>23</v>
      </c>
    </row>
    <row r="1247" spans="1:20" s="11" customFormat="1" ht="25.5" hidden="1" customHeight="1" x14ac:dyDescent="0.25">
      <c r="A1247" s="11" t="s">
        <v>3458</v>
      </c>
      <c r="B1247" s="12" t="s">
        <v>3414</v>
      </c>
      <c r="D1247" s="9" t="s">
        <v>318</v>
      </c>
      <c r="E1247" s="9"/>
      <c r="F1247" s="11" t="s">
        <v>3459</v>
      </c>
      <c r="G1247" s="20"/>
      <c r="H1247" s="20"/>
      <c r="L1247" s="7"/>
      <c r="M1247" s="25"/>
      <c r="N1247" s="148"/>
      <c r="O1247" s="148"/>
      <c r="P1247" s="25"/>
      <c r="Q1247" s="25"/>
      <c r="S1247" s="7"/>
      <c r="T1247" s="25" t="s">
        <v>23</v>
      </c>
    </row>
    <row r="1248" spans="1:20" s="11" customFormat="1" ht="25.5" hidden="1" customHeight="1" x14ac:dyDescent="0.25">
      <c r="A1248" s="11" t="s">
        <v>3460</v>
      </c>
      <c r="B1248" s="11" t="s">
        <v>3461</v>
      </c>
      <c r="D1248" s="9" t="s">
        <v>318</v>
      </c>
      <c r="E1248" s="9"/>
      <c r="G1248" s="20"/>
      <c r="H1248" s="20"/>
      <c r="L1248" s="7"/>
      <c r="M1248" s="25"/>
      <c r="N1248" s="148"/>
      <c r="O1248" s="148"/>
      <c r="P1248" s="25"/>
      <c r="Q1248" s="25"/>
      <c r="S1248" s="14"/>
      <c r="T1248" s="25" t="s">
        <v>23</v>
      </c>
    </row>
    <row r="1249" spans="1:20" s="7" customFormat="1" ht="26.4" hidden="1" x14ac:dyDescent="0.25">
      <c r="A1249" s="11" t="s">
        <v>3462</v>
      </c>
      <c r="B1249" s="12" t="s">
        <v>3417</v>
      </c>
      <c r="C1249" s="12"/>
      <c r="D1249" s="9" t="s">
        <v>318</v>
      </c>
      <c r="E1249" s="9"/>
      <c r="F1249" s="12" t="s">
        <v>3463</v>
      </c>
      <c r="G1249" s="17"/>
      <c r="H1249" s="17"/>
      <c r="I1249" s="12"/>
      <c r="J1249" s="12"/>
      <c r="K1249" s="12"/>
      <c r="L1249" s="14"/>
      <c r="M1249" s="71"/>
      <c r="N1249" s="148"/>
      <c r="O1249" s="148"/>
      <c r="P1249" s="25"/>
      <c r="Q1249" s="25"/>
      <c r="S1249" s="14"/>
      <c r="T1249" s="25" t="s">
        <v>23</v>
      </c>
    </row>
    <row r="1250" spans="1:20" s="7" customFormat="1" ht="25.5" hidden="1" customHeight="1" x14ac:dyDescent="0.25">
      <c r="A1250" s="11" t="s">
        <v>3464</v>
      </c>
      <c r="B1250" s="12" t="s">
        <v>3465</v>
      </c>
      <c r="C1250" s="11"/>
      <c r="D1250" s="9" t="s">
        <v>318</v>
      </c>
      <c r="E1250" s="9"/>
      <c r="F1250" s="11"/>
      <c r="G1250" s="20"/>
      <c r="H1250" s="20"/>
      <c r="I1250" s="11"/>
      <c r="J1250" s="11"/>
      <c r="K1250" s="11"/>
      <c r="M1250" s="25"/>
      <c r="N1250" s="148"/>
      <c r="O1250" s="148"/>
      <c r="P1250" s="25"/>
      <c r="Q1250" s="25"/>
      <c r="S1250" s="14"/>
      <c r="T1250" s="25" t="s">
        <v>23</v>
      </c>
    </row>
    <row r="1251" spans="1:20" s="7" customFormat="1" ht="25.5" hidden="1" customHeight="1" x14ac:dyDescent="0.25">
      <c r="A1251" s="11" t="s">
        <v>3466</v>
      </c>
      <c r="B1251" s="12" t="s">
        <v>3467</v>
      </c>
      <c r="C1251" s="12"/>
      <c r="D1251" s="9" t="s">
        <v>318</v>
      </c>
      <c r="E1251" s="9"/>
      <c r="F1251" s="12" t="s">
        <v>3468</v>
      </c>
      <c r="G1251" s="17"/>
      <c r="H1251" s="17"/>
      <c r="I1251" s="12"/>
      <c r="J1251" s="12"/>
      <c r="K1251" s="12"/>
      <c r="M1251" s="25"/>
      <c r="N1251" s="148"/>
      <c r="O1251" s="148"/>
      <c r="P1251" s="25"/>
      <c r="Q1251" s="25"/>
      <c r="S1251" s="14"/>
      <c r="T1251" s="25" t="s">
        <v>23</v>
      </c>
    </row>
    <row r="1252" spans="1:20" s="7" customFormat="1" ht="25.5" hidden="1" customHeight="1" x14ac:dyDescent="0.25">
      <c r="A1252" s="11" t="s">
        <v>3469</v>
      </c>
      <c r="B1252" s="12" t="s">
        <v>3456</v>
      </c>
      <c r="C1252" s="12"/>
      <c r="D1252" s="9" t="s">
        <v>318</v>
      </c>
      <c r="E1252" s="9"/>
      <c r="F1252" s="12" t="s">
        <v>3457</v>
      </c>
      <c r="G1252" s="17"/>
      <c r="H1252" s="17"/>
      <c r="I1252" s="12"/>
      <c r="J1252" s="12"/>
      <c r="K1252" s="12"/>
      <c r="M1252" s="25"/>
      <c r="N1252" s="148"/>
      <c r="O1252" s="148"/>
      <c r="P1252" s="25"/>
      <c r="Q1252" s="25"/>
      <c r="S1252" s="13"/>
      <c r="T1252" s="25" t="s">
        <v>23</v>
      </c>
    </row>
    <row r="1253" spans="1:20" s="7" customFormat="1" ht="25.5" hidden="1" customHeight="1" x14ac:dyDescent="0.25">
      <c r="A1253" s="11" t="s">
        <v>3470</v>
      </c>
      <c r="B1253" s="12" t="s">
        <v>3471</v>
      </c>
      <c r="C1253" s="12"/>
      <c r="D1253" s="9" t="s">
        <v>318</v>
      </c>
      <c r="E1253" s="9"/>
      <c r="F1253" s="12" t="s">
        <v>3472</v>
      </c>
      <c r="G1253" s="17"/>
      <c r="H1253" s="17"/>
      <c r="I1253" s="12"/>
      <c r="J1253" s="12" t="s">
        <v>3473</v>
      </c>
      <c r="K1253" s="12"/>
      <c r="M1253" s="25"/>
      <c r="N1253" s="148"/>
      <c r="O1253" s="148"/>
      <c r="P1253" s="25"/>
      <c r="Q1253" s="20"/>
      <c r="S1253" s="14"/>
      <c r="T1253" s="25" t="s">
        <v>23</v>
      </c>
    </row>
    <row r="1254" spans="1:20" s="7" customFormat="1" ht="25.5" customHeight="1" x14ac:dyDescent="0.25">
      <c r="A1254" s="11" t="s">
        <v>3474</v>
      </c>
      <c r="B1254" s="12" t="s">
        <v>3456</v>
      </c>
      <c r="C1254" s="12"/>
      <c r="D1254" s="9" t="s">
        <v>318</v>
      </c>
      <c r="E1254" s="9">
        <v>6</v>
      </c>
      <c r="F1254" s="174" t="s">
        <v>3475</v>
      </c>
      <c r="G1254" s="17"/>
      <c r="H1254" s="17"/>
      <c r="I1254" s="12"/>
      <c r="J1254" s="174" t="s">
        <v>3476</v>
      </c>
      <c r="K1254" s="103" t="s">
        <v>21</v>
      </c>
      <c r="M1254" s="25"/>
      <c r="N1254" s="148"/>
      <c r="O1254" s="148"/>
      <c r="P1254" s="25"/>
      <c r="Q1254" s="20"/>
      <c r="S1254" s="30"/>
      <c r="T1254" s="25" t="s">
        <v>23</v>
      </c>
    </row>
    <row r="1255" spans="1:20" s="7" customFormat="1" ht="25.5" hidden="1" customHeight="1" x14ac:dyDescent="0.25">
      <c r="A1255" s="11" t="s">
        <v>3477</v>
      </c>
      <c r="B1255" s="12" t="s">
        <v>3456</v>
      </c>
      <c r="C1255" s="12"/>
      <c r="D1255" s="9" t="s">
        <v>318</v>
      </c>
      <c r="E1255" s="9"/>
      <c r="F1255" s="12" t="s">
        <v>3478</v>
      </c>
      <c r="G1255" s="17"/>
      <c r="H1255" s="17"/>
      <c r="I1255" s="12"/>
      <c r="J1255" s="12"/>
      <c r="K1255" s="12"/>
      <c r="M1255" s="25"/>
      <c r="N1255" s="148"/>
      <c r="O1255" s="148"/>
      <c r="P1255" s="25"/>
      <c r="Q1255" s="20"/>
      <c r="S1255" s="14"/>
      <c r="T1255" s="25" t="s">
        <v>23</v>
      </c>
    </row>
    <row r="1256" spans="1:20" s="7" customFormat="1" ht="25.5" hidden="1" customHeight="1" x14ac:dyDescent="0.25">
      <c r="A1256" s="11" t="s">
        <v>3479</v>
      </c>
      <c r="B1256" s="11" t="s">
        <v>3417</v>
      </c>
      <c r="C1256" s="12"/>
      <c r="D1256" s="9" t="s">
        <v>318</v>
      </c>
      <c r="E1256" s="9"/>
      <c r="F1256" s="12"/>
      <c r="G1256" s="17"/>
      <c r="H1256" s="17"/>
      <c r="I1256" s="12"/>
      <c r="J1256" s="12"/>
      <c r="K1256" s="12"/>
      <c r="M1256" s="25"/>
      <c r="N1256" s="148"/>
      <c r="O1256" s="148"/>
      <c r="P1256" s="25"/>
      <c r="Q1256" s="25"/>
      <c r="S1256" s="14"/>
      <c r="T1256" s="25" t="s">
        <v>23</v>
      </c>
    </row>
    <row r="1257" spans="1:20" s="7" customFormat="1" ht="25.5" hidden="1" customHeight="1" x14ac:dyDescent="0.25">
      <c r="A1257" s="11" t="s">
        <v>3480</v>
      </c>
      <c r="B1257" s="12" t="s">
        <v>3481</v>
      </c>
      <c r="C1257" s="12"/>
      <c r="D1257" s="9" t="s">
        <v>318</v>
      </c>
      <c r="E1257" s="9"/>
      <c r="F1257" s="12" t="s">
        <v>32</v>
      </c>
      <c r="G1257" s="17"/>
      <c r="H1257" s="17"/>
      <c r="I1257" s="12"/>
      <c r="J1257" s="12"/>
      <c r="K1257" s="12"/>
      <c r="M1257" s="25"/>
      <c r="N1257" s="148"/>
      <c r="O1257" s="148"/>
      <c r="P1257" s="25"/>
      <c r="Q1257" s="25"/>
      <c r="S1257" s="14"/>
      <c r="T1257" s="25" t="s">
        <v>23</v>
      </c>
    </row>
    <row r="1258" spans="1:20" s="11" customFormat="1" ht="44.25" hidden="1" customHeight="1" x14ac:dyDescent="0.25">
      <c r="A1258" s="11" t="s">
        <v>3482</v>
      </c>
      <c r="B1258" s="12"/>
      <c r="C1258" s="12" t="s">
        <v>3</v>
      </c>
      <c r="D1258" s="9" t="s">
        <v>318</v>
      </c>
      <c r="E1258" s="9"/>
      <c r="F1258" s="12" t="s">
        <v>503</v>
      </c>
      <c r="G1258" s="17"/>
      <c r="H1258" s="17"/>
      <c r="I1258" s="12"/>
      <c r="J1258" s="12"/>
      <c r="K1258" s="12"/>
      <c r="L1258" s="7"/>
      <c r="M1258" s="25"/>
      <c r="N1258" s="148"/>
      <c r="O1258" s="148"/>
      <c r="P1258" s="25"/>
      <c r="Q1258" s="25"/>
      <c r="S1258" s="7"/>
      <c r="T1258" s="25" t="s">
        <v>23</v>
      </c>
    </row>
    <row r="1259" spans="1:20" s="7" customFormat="1" ht="25.5" hidden="1" customHeight="1" x14ac:dyDescent="0.25">
      <c r="A1259" s="11" t="s">
        <v>3483</v>
      </c>
      <c r="B1259" s="12" t="s">
        <v>3414</v>
      </c>
      <c r="C1259" s="12"/>
      <c r="D1259" s="17" t="s">
        <v>318</v>
      </c>
      <c r="E1259" s="9"/>
      <c r="F1259" s="12" t="s">
        <v>445</v>
      </c>
      <c r="G1259" s="17"/>
      <c r="H1259" s="17"/>
      <c r="I1259" s="12"/>
      <c r="J1259" s="12"/>
      <c r="K1259" s="12"/>
      <c r="M1259" s="25"/>
      <c r="N1259" s="148"/>
      <c r="O1259" s="148"/>
      <c r="P1259" s="25"/>
      <c r="Q1259" s="25"/>
      <c r="T1259" s="25" t="s">
        <v>23</v>
      </c>
    </row>
    <row r="1260" spans="1:20" s="11" customFormat="1" ht="25.5" hidden="1" customHeight="1" x14ac:dyDescent="0.25">
      <c r="A1260" s="11" t="s">
        <v>3484</v>
      </c>
      <c r="B1260" s="12" t="s">
        <v>3485</v>
      </c>
      <c r="C1260" s="12"/>
      <c r="D1260" s="9" t="s">
        <v>318</v>
      </c>
      <c r="E1260" s="9"/>
      <c r="F1260" s="12" t="s">
        <v>3486</v>
      </c>
      <c r="G1260" s="17"/>
      <c r="H1260" s="17"/>
      <c r="I1260" s="12"/>
      <c r="J1260" s="12"/>
      <c r="K1260" s="12"/>
      <c r="L1260" s="7"/>
      <c r="M1260" s="25"/>
      <c r="N1260" s="148"/>
      <c r="O1260" s="148"/>
      <c r="P1260" s="25"/>
      <c r="Q1260" s="25"/>
      <c r="S1260" s="14"/>
      <c r="T1260" s="25" t="s">
        <v>23</v>
      </c>
    </row>
    <row r="1261" spans="1:20" s="7" customFormat="1" ht="25.5" hidden="1" customHeight="1" x14ac:dyDescent="0.25">
      <c r="A1261" s="11" t="s">
        <v>3487</v>
      </c>
      <c r="B1261" s="12" t="s">
        <v>3488</v>
      </c>
      <c r="C1261" s="12"/>
      <c r="D1261" s="9" t="s">
        <v>318</v>
      </c>
      <c r="E1261" s="9"/>
      <c r="F1261" s="12"/>
      <c r="G1261" s="17"/>
      <c r="H1261" s="17"/>
      <c r="I1261" s="12"/>
      <c r="J1261" s="12"/>
      <c r="K1261" s="12"/>
      <c r="M1261" s="25"/>
      <c r="N1261" s="148"/>
      <c r="O1261" s="148"/>
      <c r="P1261" s="25"/>
      <c r="Q1261" s="25"/>
      <c r="T1261" s="25" t="s">
        <v>23</v>
      </c>
    </row>
    <row r="1262" spans="1:20" s="7" customFormat="1" ht="25.5" hidden="1" customHeight="1" x14ac:dyDescent="0.25">
      <c r="A1262" s="11" t="s">
        <v>3489</v>
      </c>
      <c r="B1262" s="12" t="s">
        <v>3490</v>
      </c>
      <c r="C1262" s="12"/>
      <c r="D1262" s="9" t="s">
        <v>318</v>
      </c>
      <c r="E1262" s="9"/>
      <c r="F1262" s="12" t="s">
        <v>3491</v>
      </c>
      <c r="G1262" s="17"/>
      <c r="H1262" s="17"/>
      <c r="I1262" s="12"/>
      <c r="J1262" s="12"/>
      <c r="K1262" s="12"/>
      <c r="M1262" s="25"/>
      <c r="N1262" s="148"/>
      <c r="O1262" s="148"/>
      <c r="P1262" s="25"/>
      <c r="Q1262" s="25"/>
      <c r="T1262" s="25"/>
    </row>
    <row r="1263" spans="1:20" s="7" customFormat="1" ht="25.5" hidden="1" customHeight="1" x14ac:dyDescent="0.25">
      <c r="A1263" s="11" t="s">
        <v>3492</v>
      </c>
      <c r="B1263" s="12"/>
      <c r="C1263" s="12"/>
      <c r="D1263" s="17" t="s">
        <v>318</v>
      </c>
      <c r="E1263" s="9"/>
      <c r="F1263" s="12"/>
      <c r="G1263" s="17"/>
      <c r="H1263" s="17"/>
      <c r="I1263" s="12"/>
      <c r="J1263" s="12"/>
      <c r="K1263" s="12"/>
      <c r="M1263" s="25"/>
      <c r="N1263" s="148"/>
      <c r="O1263" s="148"/>
      <c r="P1263" s="25"/>
      <c r="Q1263" s="25"/>
      <c r="S1263" s="14"/>
      <c r="T1263" s="25" t="s">
        <v>23</v>
      </c>
    </row>
    <row r="1264" spans="1:20" s="7" customFormat="1" ht="25.5" hidden="1" customHeight="1" x14ac:dyDescent="0.25">
      <c r="A1264" s="11" t="s">
        <v>3493</v>
      </c>
      <c r="B1264" s="12"/>
      <c r="C1264" s="12" t="s">
        <v>3</v>
      </c>
      <c r="D1264" s="9" t="s">
        <v>318</v>
      </c>
      <c r="E1264" s="9"/>
      <c r="F1264" s="12" t="s">
        <v>3494</v>
      </c>
      <c r="G1264" s="17"/>
      <c r="H1264" s="17"/>
      <c r="I1264" s="12"/>
      <c r="J1264" s="12"/>
      <c r="K1264" s="12"/>
      <c r="M1264" s="25"/>
      <c r="N1264" s="148"/>
      <c r="O1264" s="148"/>
      <c r="P1264" s="25"/>
      <c r="Q1264" s="25"/>
      <c r="S1264" s="14"/>
      <c r="T1264" s="25"/>
    </row>
    <row r="1265" spans="1:20" s="7" customFormat="1" ht="25.5" hidden="1" customHeight="1" x14ac:dyDescent="0.25">
      <c r="A1265" s="11" t="s">
        <v>3495</v>
      </c>
      <c r="B1265" s="12" t="s">
        <v>3496</v>
      </c>
      <c r="C1265" s="12"/>
      <c r="D1265" s="9" t="s">
        <v>318</v>
      </c>
      <c r="E1265" s="9"/>
      <c r="F1265" s="12" t="s">
        <v>514</v>
      </c>
      <c r="G1265" s="17"/>
      <c r="H1265" s="17"/>
      <c r="I1265" s="12"/>
      <c r="J1265" s="12"/>
      <c r="K1265" s="12"/>
      <c r="M1265" s="25"/>
      <c r="N1265" s="148"/>
      <c r="O1265" s="148"/>
      <c r="P1265" s="25"/>
      <c r="Q1265" s="25"/>
      <c r="T1265" s="25" t="s">
        <v>23</v>
      </c>
    </row>
    <row r="1266" spans="1:20" s="7" customFormat="1" ht="25.5" hidden="1" customHeight="1" x14ac:dyDescent="0.25">
      <c r="A1266" s="11" t="s">
        <v>3497</v>
      </c>
      <c r="B1266" s="12" t="s">
        <v>3456</v>
      </c>
      <c r="C1266" s="12"/>
      <c r="D1266" s="9" t="s">
        <v>318</v>
      </c>
      <c r="E1266" s="9"/>
      <c r="F1266" s="12" t="s">
        <v>3498</v>
      </c>
      <c r="G1266" s="17"/>
      <c r="H1266" s="17"/>
      <c r="I1266" s="12"/>
      <c r="J1266" s="12"/>
      <c r="K1266" s="12"/>
      <c r="M1266" s="25"/>
      <c r="N1266" s="148"/>
      <c r="O1266" s="148"/>
      <c r="P1266" s="25"/>
      <c r="Q1266" s="20"/>
      <c r="S1266" s="13"/>
      <c r="T1266" s="25" t="s">
        <v>23</v>
      </c>
    </row>
    <row r="1267" spans="1:20" s="7" customFormat="1" ht="25.5" hidden="1" customHeight="1" x14ac:dyDescent="0.25">
      <c r="A1267" s="11" t="s">
        <v>3499</v>
      </c>
      <c r="B1267" s="12" t="s">
        <v>3465</v>
      </c>
      <c r="C1267" s="12"/>
      <c r="D1267" s="9" t="s">
        <v>318</v>
      </c>
      <c r="E1267" s="9"/>
      <c r="F1267" s="12" t="s">
        <v>3500</v>
      </c>
      <c r="G1267" s="17"/>
      <c r="H1267" s="17"/>
      <c r="I1267" s="12"/>
      <c r="J1267" s="12"/>
      <c r="K1267" s="12"/>
      <c r="L1267" s="14"/>
      <c r="M1267" s="71"/>
      <c r="N1267" s="148"/>
      <c r="O1267" s="148"/>
      <c r="P1267" s="25"/>
      <c r="Q1267" s="25"/>
      <c r="S1267" s="13"/>
      <c r="T1267" s="25" t="s">
        <v>23</v>
      </c>
    </row>
    <row r="1268" spans="1:20" s="7" customFormat="1" ht="25.5" hidden="1" customHeight="1" x14ac:dyDescent="0.25">
      <c r="A1268" s="11" t="s">
        <v>3501</v>
      </c>
      <c r="B1268" s="12" t="s">
        <v>3502</v>
      </c>
      <c r="C1268" s="12"/>
      <c r="D1268" s="9" t="s">
        <v>318</v>
      </c>
      <c r="E1268" s="9"/>
      <c r="F1268" s="12" t="s">
        <v>3503</v>
      </c>
      <c r="G1268" s="17"/>
      <c r="H1268" s="17"/>
      <c r="I1268" s="12"/>
      <c r="J1268" s="12"/>
      <c r="K1268" s="12"/>
      <c r="L1268" s="14"/>
      <c r="M1268" s="71"/>
      <c r="N1268" s="148"/>
      <c r="O1268" s="148"/>
      <c r="P1268" s="25"/>
      <c r="Q1268" s="20"/>
      <c r="S1268" s="13"/>
      <c r="T1268" s="25"/>
    </row>
    <row r="1269" spans="1:20" s="7" customFormat="1" ht="25.5" hidden="1" customHeight="1" x14ac:dyDescent="0.25">
      <c r="A1269" s="11" t="s">
        <v>3504</v>
      </c>
      <c r="B1269" s="12" t="s">
        <v>3505</v>
      </c>
      <c r="C1269" s="12"/>
      <c r="D1269" s="9" t="s">
        <v>318</v>
      </c>
      <c r="E1269" s="9"/>
      <c r="F1269" s="12" t="s">
        <v>3506</v>
      </c>
      <c r="G1269" s="17"/>
      <c r="H1269" s="17"/>
      <c r="M1269" s="25"/>
      <c r="N1269" s="148"/>
      <c r="O1269" s="148"/>
      <c r="P1269" s="25"/>
      <c r="Q1269" s="20"/>
      <c r="T1269" s="25" t="s">
        <v>23</v>
      </c>
    </row>
    <row r="1270" spans="1:20" s="7" customFormat="1" ht="25.5" hidden="1" customHeight="1" x14ac:dyDescent="0.25">
      <c r="A1270" s="11" t="s">
        <v>3507</v>
      </c>
      <c r="B1270" s="12" t="s">
        <v>3505</v>
      </c>
      <c r="C1270" s="12"/>
      <c r="D1270" s="9" t="s">
        <v>318</v>
      </c>
      <c r="E1270" s="9"/>
      <c r="F1270" s="12"/>
      <c r="G1270" s="17"/>
      <c r="H1270" s="17"/>
      <c r="M1270" s="25"/>
      <c r="N1270" s="148"/>
      <c r="O1270" s="148"/>
      <c r="P1270" s="25"/>
      <c r="Q1270" s="20"/>
      <c r="T1270" s="25" t="s">
        <v>23</v>
      </c>
    </row>
    <row r="1271" spans="1:20" s="7" customFormat="1" ht="25.5" hidden="1" customHeight="1" x14ac:dyDescent="0.25">
      <c r="A1271" s="11" t="s">
        <v>3508</v>
      </c>
      <c r="B1271" s="12" t="s">
        <v>3417</v>
      </c>
      <c r="C1271" s="12"/>
      <c r="D1271" s="9" t="s">
        <v>318</v>
      </c>
      <c r="E1271" s="9"/>
      <c r="F1271" s="12"/>
      <c r="G1271" s="17"/>
      <c r="H1271" s="17"/>
      <c r="I1271" s="12"/>
      <c r="J1271" s="12"/>
      <c r="K1271" s="12"/>
      <c r="L1271" s="14"/>
      <c r="M1271" s="71"/>
      <c r="N1271" s="148"/>
      <c r="O1271" s="148"/>
      <c r="P1271" s="25"/>
      <c r="Q1271" s="25"/>
      <c r="S1271" s="14"/>
      <c r="T1271" s="25" t="s">
        <v>23</v>
      </c>
    </row>
    <row r="1272" spans="1:20" s="7" customFormat="1" ht="25.5" hidden="1" customHeight="1" x14ac:dyDescent="0.25">
      <c r="A1272" s="11" t="s">
        <v>3509</v>
      </c>
      <c r="B1272" s="12" t="s">
        <v>3417</v>
      </c>
      <c r="C1272" s="12"/>
      <c r="D1272" s="9" t="s">
        <v>318</v>
      </c>
      <c r="E1272" s="9"/>
      <c r="F1272" s="12"/>
      <c r="G1272" s="17"/>
      <c r="H1272" s="17"/>
      <c r="I1272" s="12"/>
      <c r="J1272" s="12"/>
      <c r="K1272" s="12"/>
      <c r="L1272" s="14"/>
      <c r="M1272" s="71"/>
      <c r="N1272" s="148"/>
      <c r="O1272" s="148"/>
      <c r="P1272" s="25"/>
      <c r="Q1272" s="25"/>
      <c r="S1272" s="14"/>
      <c r="T1272" s="25" t="s">
        <v>23</v>
      </c>
    </row>
    <row r="1273" spans="1:20" s="7" customFormat="1" ht="25.5" hidden="1" customHeight="1" x14ac:dyDescent="0.25">
      <c r="A1273" s="11" t="s">
        <v>3510</v>
      </c>
      <c r="B1273" s="12" t="s">
        <v>3465</v>
      </c>
      <c r="C1273" s="12"/>
      <c r="D1273" s="9" t="s">
        <v>318</v>
      </c>
      <c r="E1273" s="9"/>
      <c r="F1273" s="12" t="s">
        <v>3511</v>
      </c>
      <c r="G1273" s="17"/>
      <c r="H1273" s="17"/>
      <c r="I1273" s="12"/>
      <c r="J1273" s="12"/>
      <c r="K1273" s="12"/>
      <c r="L1273" s="14"/>
      <c r="M1273" s="71"/>
      <c r="N1273" s="148"/>
      <c r="O1273" s="148"/>
      <c r="P1273" s="25"/>
      <c r="Q1273" s="25"/>
      <c r="T1273" s="25" t="s">
        <v>23</v>
      </c>
    </row>
    <row r="1274" spans="1:20" s="7" customFormat="1" ht="25.5" hidden="1" customHeight="1" x14ac:dyDescent="0.25">
      <c r="A1274" s="11" t="s">
        <v>3512</v>
      </c>
      <c r="B1274" s="12" t="s">
        <v>3513</v>
      </c>
      <c r="C1274" s="12"/>
      <c r="D1274" s="9" t="s">
        <v>318</v>
      </c>
      <c r="E1274" s="9"/>
      <c r="F1274" s="12" t="s">
        <v>3514</v>
      </c>
      <c r="G1274" s="17"/>
      <c r="H1274" s="17"/>
      <c r="I1274" s="12"/>
      <c r="J1274" s="12"/>
      <c r="K1274" s="12"/>
      <c r="M1274" s="25"/>
      <c r="N1274" s="148"/>
      <c r="O1274" s="148"/>
      <c r="P1274" s="25"/>
      <c r="Q1274" s="20"/>
      <c r="T1274" s="25"/>
    </row>
    <row r="1275" spans="1:20" s="7" customFormat="1" ht="25.5" hidden="1" customHeight="1" x14ac:dyDescent="0.25">
      <c r="A1275" s="11" t="s">
        <v>3515</v>
      </c>
      <c r="B1275" s="12" t="s">
        <v>3505</v>
      </c>
      <c r="C1275" s="11"/>
      <c r="D1275" s="29" t="s">
        <v>318</v>
      </c>
      <c r="E1275" s="29"/>
      <c r="F1275" s="11" t="s">
        <v>3516</v>
      </c>
      <c r="G1275" s="20"/>
      <c r="H1275" s="20"/>
      <c r="I1275" s="11"/>
      <c r="J1275" s="11"/>
      <c r="K1275" s="11"/>
      <c r="L1275" s="14"/>
      <c r="M1275" s="71"/>
      <c r="N1275" s="148"/>
      <c r="O1275" s="148"/>
      <c r="P1275" s="25"/>
      <c r="Q1275" s="25"/>
      <c r="T1275" s="25" t="s">
        <v>23</v>
      </c>
    </row>
    <row r="1276" spans="1:20" s="7" customFormat="1" ht="25.5" customHeight="1" x14ac:dyDescent="0.25">
      <c r="A1276" s="11" t="s">
        <v>3517</v>
      </c>
      <c r="B1276" s="12" t="s">
        <v>3419</v>
      </c>
      <c r="C1276" s="12"/>
      <c r="D1276" s="9" t="s">
        <v>318</v>
      </c>
      <c r="E1276" s="9">
        <v>4</v>
      </c>
      <c r="F1276" s="12" t="s">
        <v>3518</v>
      </c>
      <c r="G1276" s="17"/>
      <c r="H1276" s="17"/>
      <c r="I1276" s="12" t="s">
        <v>3519</v>
      </c>
      <c r="J1276" s="12"/>
      <c r="K1276" s="12"/>
      <c r="M1276" s="25"/>
      <c r="N1276" s="148"/>
      <c r="O1276" s="148"/>
      <c r="P1276" s="25"/>
      <c r="Q1276" s="25"/>
      <c r="S1276" s="14"/>
      <c r="T1276" s="25" t="s">
        <v>23</v>
      </c>
    </row>
    <row r="1277" spans="1:20" s="7" customFormat="1" ht="25.5" hidden="1" customHeight="1" x14ac:dyDescent="0.25">
      <c r="A1277" s="11" t="s">
        <v>3520</v>
      </c>
      <c r="B1277" s="12" t="s">
        <v>3465</v>
      </c>
      <c r="C1277" s="12"/>
      <c r="D1277" s="9" t="s">
        <v>318</v>
      </c>
      <c r="E1277" s="9"/>
      <c r="F1277" s="12" t="s">
        <v>3521</v>
      </c>
      <c r="G1277" s="17"/>
      <c r="H1277" s="17"/>
      <c r="I1277" s="12"/>
      <c r="J1277" s="12"/>
      <c r="K1277" s="103" t="s">
        <v>73</v>
      </c>
      <c r="L1277" s="14"/>
      <c r="M1277" s="71"/>
      <c r="N1277" s="148"/>
      <c r="O1277" s="148"/>
      <c r="P1277" s="25"/>
      <c r="Q1277" s="20"/>
      <c r="T1277" s="25" t="s">
        <v>23</v>
      </c>
    </row>
    <row r="1278" spans="1:20" s="7" customFormat="1" ht="26.4" hidden="1" x14ac:dyDescent="0.25">
      <c r="A1278" s="11" t="s">
        <v>3522</v>
      </c>
      <c r="B1278" s="12" t="s">
        <v>3414</v>
      </c>
      <c r="C1278" s="12"/>
      <c r="D1278" s="9" t="s">
        <v>318</v>
      </c>
      <c r="E1278" s="9"/>
      <c r="F1278" s="12"/>
      <c r="G1278" s="17"/>
      <c r="H1278" s="17"/>
      <c r="I1278" s="12"/>
      <c r="J1278" s="12"/>
      <c r="K1278" s="12"/>
      <c r="M1278" s="25"/>
      <c r="N1278" s="148"/>
      <c r="O1278" s="148"/>
      <c r="P1278" s="25"/>
      <c r="Q1278" s="25"/>
      <c r="T1278" s="25" t="s">
        <v>23</v>
      </c>
    </row>
    <row r="1279" spans="1:20" s="7" customFormat="1" ht="25.5" hidden="1" customHeight="1" x14ac:dyDescent="0.25">
      <c r="A1279" s="11" t="s">
        <v>3523</v>
      </c>
      <c r="B1279" s="12" t="s">
        <v>3417</v>
      </c>
      <c r="C1279" s="12"/>
      <c r="D1279" s="9" t="s">
        <v>318</v>
      </c>
      <c r="E1279" s="9"/>
      <c r="F1279" s="12" t="s">
        <v>3524</v>
      </c>
      <c r="G1279" s="17"/>
      <c r="H1279" s="17"/>
      <c r="I1279" s="12"/>
      <c r="J1279" s="249"/>
      <c r="K1279" s="12"/>
      <c r="L1279" s="14"/>
      <c r="M1279" s="71"/>
      <c r="N1279" s="148"/>
      <c r="O1279" s="148"/>
      <c r="P1279" s="25"/>
      <c r="Q1279" s="25"/>
      <c r="S1279" s="14"/>
      <c r="T1279" s="25" t="s">
        <v>23</v>
      </c>
    </row>
    <row r="1280" spans="1:20" s="7" customFormat="1" ht="25.5" hidden="1" customHeight="1" x14ac:dyDescent="0.25">
      <c r="A1280" s="11" t="s">
        <v>3525</v>
      </c>
      <c r="B1280" s="12" t="s">
        <v>3526</v>
      </c>
      <c r="C1280" s="12"/>
      <c r="D1280" s="9" t="s">
        <v>318</v>
      </c>
      <c r="E1280" s="9"/>
      <c r="F1280" s="12" t="s">
        <v>3527</v>
      </c>
      <c r="G1280" s="17"/>
      <c r="H1280" s="17"/>
      <c r="I1280" s="12" t="s">
        <v>3528</v>
      </c>
      <c r="J1280" s="12"/>
      <c r="K1280" s="12"/>
      <c r="M1280" s="25"/>
      <c r="N1280" s="148"/>
      <c r="O1280" s="148"/>
      <c r="P1280" s="25"/>
      <c r="Q1280" s="25"/>
      <c r="S1280" s="14"/>
      <c r="T1280" s="25" t="s">
        <v>23</v>
      </c>
    </row>
    <row r="1281" spans="1:20" s="7" customFormat="1" ht="25.5" hidden="1" customHeight="1" x14ac:dyDescent="0.25">
      <c r="A1281" s="11" t="s">
        <v>3529</v>
      </c>
      <c r="B1281" s="12" t="s">
        <v>3530</v>
      </c>
      <c r="C1281" s="12"/>
      <c r="D1281" s="9" t="s">
        <v>318</v>
      </c>
      <c r="E1281" s="9"/>
      <c r="F1281" s="12"/>
      <c r="G1281" s="17"/>
      <c r="H1281" s="17"/>
      <c r="I1281" s="12" t="s">
        <v>3531</v>
      </c>
      <c r="J1281" s="12"/>
      <c r="K1281" s="103" t="s">
        <v>21</v>
      </c>
      <c r="L1281" s="50"/>
      <c r="M1281" s="25"/>
      <c r="N1281" s="148" t="s">
        <v>161</v>
      </c>
      <c r="O1281" s="148"/>
      <c r="P1281" s="25"/>
      <c r="Q1281" s="25"/>
      <c r="S1281" s="14"/>
      <c r="T1281" s="25" t="s">
        <v>23</v>
      </c>
    </row>
    <row r="1282" spans="1:20" s="7" customFormat="1" ht="25.5" hidden="1" customHeight="1" x14ac:dyDescent="0.25">
      <c r="A1282" s="11" t="s">
        <v>3532</v>
      </c>
      <c r="B1282" s="12" t="s">
        <v>3417</v>
      </c>
      <c r="C1282" s="12"/>
      <c r="D1282" s="9" t="s">
        <v>318</v>
      </c>
      <c r="E1282" s="9"/>
      <c r="F1282" s="12" t="s">
        <v>3533</v>
      </c>
      <c r="G1282" s="17"/>
      <c r="H1282" s="17"/>
      <c r="I1282" s="12"/>
      <c r="J1282" s="12"/>
      <c r="K1282" s="12"/>
      <c r="M1282" s="25"/>
      <c r="N1282" s="148"/>
      <c r="O1282" s="148"/>
      <c r="P1282" s="25"/>
      <c r="Q1282" s="25"/>
      <c r="T1282" s="25" t="s">
        <v>23</v>
      </c>
    </row>
    <row r="1283" spans="1:20" s="7" customFormat="1" ht="25.5" hidden="1" customHeight="1" x14ac:dyDescent="0.25">
      <c r="A1283" s="11" t="s">
        <v>3534</v>
      </c>
      <c r="B1283" s="12" t="s">
        <v>3467</v>
      </c>
      <c r="C1283" s="12"/>
      <c r="D1283" s="9" t="s">
        <v>318</v>
      </c>
      <c r="E1283" s="9"/>
      <c r="F1283" s="12" t="s">
        <v>3535</v>
      </c>
      <c r="G1283" s="17"/>
      <c r="H1283" s="17"/>
      <c r="I1283" s="12" t="s">
        <v>3536</v>
      </c>
      <c r="J1283" s="12"/>
      <c r="K1283" s="103" t="s">
        <v>73</v>
      </c>
      <c r="L1283" s="50"/>
      <c r="M1283" s="25"/>
      <c r="N1283" s="148" t="s">
        <v>161</v>
      </c>
      <c r="O1283" s="148"/>
      <c r="P1283" s="25"/>
      <c r="Q1283" s="25"/>
      <c r="T1283" s="25" t="s">
        <v>23</v>
      </c>
    </row>
    <row r="1284" spans="1:20" s="7" customFormat="1" ht="25.5" hidden="1" customHeight="1" x14ac:dyDescent="0.25">
      <c r="A1284" s="11" t="s">
        <v>3537</v>
      </c>
      <c r="B1284" s="11" t="s">
        <v>3538</v>
      </c>
      <c r="C1284" s="11"/>
      <c r="D1284" s="9" t="s">
        <v>318</v>
      </c>
      <c r="E1284" s="9"/>
      <c r="F1284" s="11" t="s">
        <v>3539</v>
      </c>
      <c r="G1284" s="20"/>
      <c r="H1284" s="20"/>
      <c r="I1284" s="11"/>
      <c r="J1284" s="11"/>
      <c r="K1284" s="50" t="s">
        <v>21</v>
      </c>
      <c r="L1284" s="50"/>
      <c r="M1284" s="25"/>
      <c r="N1284" s="148"/>
      <c r="O1284" s="148"/>
      <c r="P1284" s="25"/>
      <c r="Q1284" s="20"/>
      <c r="T1284" s="25" t="s">
        <v>23</v>
      </c>
    </row>
    <row r="1285" spans="1:20" s="7" customFormat="1" ht="25.5" hidden="1" customHeight="1" x14ac:dyDescent="0.25">
      <c r="A1285" s="11" t="s">
        <v>3540</v>
      </c>
      <c r="B1285" s="12" t="s">
        <v>3541</v>
      </c>
      <c r="C1285" s="11" t="s">
        <v>3</v>
      </c>
      <c r="D1285" s="9" t="s">
        <v>318</v>
      </c>
      <c r="E1285" s="9"/>
      <c r="F1285" s="11" t="s">
        <v>32</v>
      </c>
      <c r="G1285" s="20"/>
      <c r="H1285" s="20"/>
      <c r="I1285" s="11"/>
      <c r="J1285" s="11"/>
      <c r="K1285" s="50"/>
      <c r="L1285" s="50"/>
      <c r="M1285" s="25"/>
      <c r="N1285" s="148"/>
      <c r="O1285" s="148"/>
      <c r="P1285" s="25"/>
      <c r="Q1285" s="20"/>
      <c r="T1285" s="25" t="s">
        <v>23</v>
      </c>
    </row>
    <row r="1286" spans="1:20" s="7" customFormat="1" ht="25.5" hidden="1" customHeight="1" x14ac:dyDescent="0.25">
      <c r="A1286" s="11" t="s">
        <v>3547</v>
      </c>
      <c r="B1286" s="12" t="s">
        <v>3447</v>
      </c>
      <c r="C1286" s="11"/>
      <c r="D1286" s="9" t="s">
        <v>318</v>
      </c>
      <c r="E1286" s="9"/>
      <c r="F1286" s="11"/>
      <c r="G1286" s="20"/>
      <c r="H1286" s="20"/>
      <c r="I1286" s="11"/>
      <c r="J1286" s="11"/>
      <c r="K1286" s="11"/>
      <c r="L1286" s="14"/>
      <c r="M1286" s="71"/>
      <c r="N1286" s="148"/>
      <c r="O1286" s="148"/>
      <c r="P1286" s="25"/>
      <c r="Q1286" s="25"/>
      <c r="T1286" s="25"/>
    </row>
    <row r="1287" spans="1:20" s="7" customFormat="1" ht="25.5" hidden="1" customHeight="1" x14ac:dyDescent="0.25">
      <c r="A1287" s="11" t="s">
        <v>3548</v>
      </c>
      <c r="B1287" s="12" t="s">
        <v>3541</v>
      </c>
      <c r="C1287" s="11" t="s">
        <v>3</v>
      </c>
      <c r="D1287" s="9" t="s">
        <v>318</v>
      </c>
      <c r="E1287" s="9"/>
      <c r="F1287" s="11" t="s">
        <v>3543</v>
      </c>
      <c r="G1287" s="20"/>
      <c r="H1287" s="20"/>
      <c r="I1287" s="11"/>
      <c r="J1287" s="11"/>
      <c r="K1287" s="11"/>
      <c r="L1287" s="14"/>
      <c r="M1287" s="71"/>
      <c r="N1287" s="148"/>
      <c r="O1287" s="148"/>
      <c r="P1287" s="25"/>
      <c r="Q1287" s="25"/>
      <c r="T1287" s="25" t="s">
        <v>23</v>
      </c>
    </row>
    <row r="1288" spans="1:20" s="7" customFormat="1" ht="25.5" hidden="1" customHeight="1" x14ac:dyDescent="0.25">
      <c r="A1288" s="11" t="s">
        <v>3549</v>
      </c>
      <c r="B1288" s="11" t="s">
        <v>3550</v>
      </c>
      <c r="C1288" s="11"/>
      <c r="D1288" s="9" t="s">
        <v>318</v>
      </c>
      <c r="E1288" s="9"/>
      <c r="F1288" s="11" t="s">
        <v>3551</v>
      </c>
      <c r="G1288" s="20"/>
      <c r="H1288" s="20"/>
      <c r="I1288" s="11" t="s">
        <v>3552</v>
      </c>
      <c r="J1288" s="11"/>
      <c r="K1288" s="11"/>
      <c r="L1288" s="14"/>
      <c r="M1288" s="71"/>
      <c r="N1288" s="148"/>
      <c r="O1288" s="148"/>
      <c r="P1288" s="25"/>
      <c r="Q1288" s="25"/>
      <c r="S1288" s="14"/>
      <c r="T1288" s="25" t="s">
        <v>23</v>
      </c>
    </row>
    <row r="1289" spans="1:20" s="7" customFormat="1" ht="25.5" hidden="1" customHeight="1" x14ac:dyDescent="0.25">
      <c r="A1289" s="11" t="s">
        <v>3553</v>
      </c>
      <c r="B1289" s="12" t="s">
        <v>3456</v>
      </c>
      <c r="C1289" s="12"/>
      <c r="D1289" s="9" t="s">
        <v>318</v>
      </c>
      <c r="E1289" s="9"/>
      <c r="F1289" s="12" t="s">
        <v>3457</v>
      </c>
      <c r="G1289" s="17"/>
      <c r="H1289" s="17"/>
      <c r="I1289" s="12"/>
      <c r="J1289" s="12"/>
      <c r="K1289" s="12"/>
      <c r="M1289" s="25"/>
      <c r="N1289" s="148"/>
      <c r="O1289" s="148"/>
      <c r="P1289" s="25"/>
      <c r="Q1289" s="25"/>
      <c r="T1289" s="25" t="s">
        <v>23</v>
      </c>
    </row>
    <row r="1290" spans="1:20" s="7" customFormat="1" ht="25.5" hidden="1" customHeight="1" x14ac:dyDescent="0.25">
      <c r="A1290" s="11" t="s">
        <v>3554</v>
      </c>
      <c r="B1290" s="12" t="s">
        <v>3456</v>
      </c>
      <c r="C1290" s="12"/>
      <c r="D1290" s="9" t="s">
        <v>318</v>
      </c>
      <c r="E1290" s="9"/>
      <c r="F1290" s="12" t="s">
        <v>3555</v>
      </c>
      <c r="G1290" s="17"/>
      <c r="H1290" s="17"/>
      <c r="I1290" s="12"/>
      <c r="J1290" s="12"/>
      <c r="K1290" s="12"/>
      <c r="M1290" s="25"/>
      <c r="N1290" s="148"/>
      <c r="O1290" s="148"/>
      <c r="P1290" s="25"/>
      <c r="Q1290" s="25"/>
      <c r="T1290" s="25"/>
    </row>
    <row r="1291" spans="1:20" s="7" customFormat="1" ht="25.5" hidden="1" customHeight="1" x14ac:dyDescent="0.25">
      <c r="A1291" s="11" t="s">
        <v>3556</v>
      </c>
      <c r="B1291" s="12" t="s">
        <v>3465</v>
      </c>
      <c r="C1291" s="12"/>
      <c r="D1291" s="9" t="s">
        <v>318</v>
      </c>
      <c r="E1291" s="9"/>
      <c r="F1291" s="12" t="s">
        <v>3557</v>
      </c>
      <c r="G1291" s="17"/>
      <c r="H1291" s="17"/>
      <c r="I1291" s="12"/>
      <c r="J1291" s="12"/>
      <c r="K1291" s="12"/>
      <c r="M1291" s="25"/>
      <c r="N1291" s="148"/>
      <c r="O1291" s="148"/>
      <c r="P1291" s="25"/>
      <c r="Q1291" s="25"/>
      <c r="S1291" s="14"/>
      <c r="T1291" s="25" t="s">
        <v>23</v>
      </c>
    </row>
    <row r="1292" spans="1:20" s="7" customFormat="1" ht="25.5" hidden="1" customHeight="1" x14ac:dyDescent="0.25">
      <c r="A1292" s="11" t="s">
        <v>3558</v>
      </c>
      <c r="B1292" s="12" t="s">
        <v>3559</v>
      </c>
      <c r="C1292" s="12"/>
      <c r="D1292" s="9" t="s">
        <v>318</v>
      </c>
      <c r="E1292" s="9"/>
      <c r="F1292" s="12" t="s">
        <v>3560</v>
      </c>
      <c r="G1292" s="17"/>
      <c r="H1292" s="17"/>
      <c r="I1292" s="12"/>
      <c r="J1292" s="12"/>
      <c r="K1292" s="12"/>
      <c r="M1292" s="25"/>
      <c r="N1292" s="148"/>
      <c r="O1292" s="148"/>
      <c r="P1292" s="25"/>
      <c r="Q1292" s="25"/>
      <c r="S1292" s="13"/>
      <c r="T1292" s="25" t="s">
        <v>23</v>
      </c>
    </row>
    <row r="1293" spans="1:20" s="7" customFormat="1" ht="25.5" customHeight="1" x14ac:dyDescent="0.25">
      <c r="A1293" s="11" t="s">
        <v>3542</v>
      </c>
      <c r="B1293" s="12" t="s">
        <v>3541</v>
      </c>
      <c r="C1293" s="12"/>
      <c r="D1293" s="9" t="s">
        <v>318</v>
      </c>
      <c r="E1293" s="9">
        <v>11</v>
      </c>
      <c r="F1293" s="12" t="s">
        <v>5274</v>
      </c>
      <c r="G1293" s="17" t="s">
        <v>1598</v>
      </c>
      <c r="H1293" s="17"/>
      <c r="I1293" s="12" t="s">
        <v>3544</v>
      </c>
      <c r="J1293" s="12" t="s">
        <v>3545</v>
      </c>
      <c r="K1293" s="103" t="s">
        <v>21</v>
      </c>
      <c r="L1293" s="14"/>
      <c r="M1293" s="71"/>
      <c r="N1293" s="148"/>
      <c r="O1293" s="148"/>
      <c r="P1293" s="25"/>
      <c r="Q1293" s="25"/>
      <c r="T1293" s="25" t="s">
        <v>23</v>
      </c>
    </row>
    <row r="1294" spans="1:20" s="7" customFormat="1" ht="25.5" hidden="1" customHeight="1" x14ac:dyDescent="0.25">
      <c r="A1294" s="11" t="s">
        <v>3542</v>
      </c>
      <c r="B1294" s="12" t="s">
        <v>3541</v>
      </c>
      <c r="C1294" s="12"/>
      <c r="D1294" s="9" t="s">
        <v>318</v>
      </c>
      <c r="E1294" s="9"/>
      <c r="F1294" s="12" t="s">
        <v>36</v>
      </c>
      <c r="G1294" s="17" t="s">
        <v>1598</v>
      </c>
      <c r="H1294" s="17"/>
      <c r="I1294" s="12" t="s">
        <v>3546</v>
      </c>
      <c r="J1294" s="12" t="s">
        <v>3545</v>
      </c>
      <c r="K1294" s="12"/>
      <c r="L1294" s="14"/>
      <c r="M1294" s="71"/>
      <c r="N1294" s="148"/>
      <c r="O1294" s="148"/>
      <c r="P1294" s="25"/>
      <c r="Q1294" s="25"/>
      <c r="S1294" s="14"/>
      <c r="T1294" s="25" t="s">
        <v>23</v>
      </c>
    </row>
    <row r="1295" spans="1:20" s="7" customFormat="1" ht="25.5" hidden="1" customHeight="1" x14ac:dyDescent="0.25">
      <c r="A1295" s="11" t="s">
        <v>3561</v>
      </c>
      <c r="B1295" s="12" t="s">
        <v>3467</v>
      </c>
      <c r="C1295" s="12"/>
      <c r="D1295" s="9" t="s">
        <v>318</v>
      </c>
      <c r="E1295" s="9"/>
      <c r="F1295" s="12" t="s">
        <v>3562</v>
      </c>
      <c r="G1295" s="17"/>
      <c r="H1295" s="17"/>
      <c r="I1295" s="12" t="s">
        <v>3563</v>
      </c>
      <c r="J1295" s="12"/>
      <c r="K1295" s="12"/>
      <c r="L1295" s="14"/>
      <c r="M1295" s="71"/>
      <c r="N1295" s="148"/>
      <c r="O1295" s="148"/>
      <c r="P1295" s="25"/>
      <c r="Q1295" s="20"/>
      <c r="T1295" s="25" t="s">
        <v>23</v>
      </c>
    </row>
    <row r="1296" spans="1:20" s="7" customFormat="1" ht="25.5" hidden="1" customHeight="1" x14ac:dyDescent="0.25">
      <c r="A1296" s="11" t="s">
        <v>3564</v>
      </c>
      <c r="B1296" s="12"/>
      <c r="C1296" s="12"/>
      <c r="D1296" s="9" t="s">
        <v>318</v>
      </c>
      <c r="E1296" s="9"/>
      <c r="F1296" s="12" t="s">
        <v>3565</v>
      </c>
      <c r="G1296" s="17"/>
      <c r="H1296" s="17"/>
      <c r="I1296" s="12"/>
      <c r="K1296" s="12"/>
      <c r="M1296" s="25"/>
      <c r="N1296" s="148"/>
      <c r="O1296" s="148"/>
      <c r="P1296" s="25"/>
      <c r="Q1296" s="25"/>
      <c r="T1296" s="25" t="s">
        <v>23</v>
      </c>
    </row>
    <row r="1297" spans="1:20" s="7" customFormat="1" ht="25.5" hidden="1" customHeight="1" x14ac:dyDescent="0.25">
      <c r="A1297" s="11" t="s">
        <v>3564</v>
      </c>
      <c r="B1297" s="12"/>
      <c r="C1297" s="12"/>
      <c r="D1297" s="9" t="s">
        <v>318</v>
      </c>
      <c r="E1297" s="9"/>
      <c r="F1297" s="12"/>
      <c r="G1297" s="17" t="s">
        <v>1598</v>
      </c>
      <c r="H1297" s="17"/>
      <c r="I1297" s="12"/>
      <c r="K1297" s="12"/>
      <c r="M1297" s="25"/>
      <c r="N1297" s="148"/>
      <c r="O1297" s="148"/>
      <c r="P1297" s="25"/>
      <c r="Q1297" s="25"/>
      <c r="S1297" s="14"/>
      <c r="T1297" s="25" t="s">
        <v>23</v>
      </c>
    </row>
    <row r="1298" spans="1:20" s="7" customFormat="1" ht="25.5" hidden="1" customHeight="1" x14ac:dyDescent="0.25">
      <c r="A1298" s="11" t="s">
        <v>3566</v>
      </c>
      <c r="B1298" s="12" t="s">
        <v>3417</v>
      </c>
      <c r="C1298" s="12"/>
      <c r="D1298" s="9" t="s">
        <v>318</v>
      </c>
      <c r="E1298" s="9"/>
      <c r="F1298" s="12" t="s">
        <v>3567</v>
      </c>
      <c r="G1298" s="17"/>
      <c r="H1298" s="17"/>
      <c r="I1298" s="12"/>
      <c r="J1298" s="7" t="s">
        <v>3568</v>
      </c>
      <c r="K1298" s="12"/>
      <c r="M1298" s="25"/>
      <c r="N1298" s="148"/>
      <c r="O1298" s="148"/>
      <c r="P1298" s="25"/>
      <c r="Q1298" s="25"/>
      <c r="S1298" s="14"/>
      <c r="T1298" s="25" t="s">
        <v>23</v>
      </c>
    </row>
    <row r="1299" spans="1:20" s="7" customFormat="1" ht="25.5" hidden="1" customHeight="1" x14ac:dyDescent="0.25">
      <c r="A1299" s="11" t="s">
        <v>3569</v>
      </c>
      <c r="B1299" s="12" t="s">
        <v>3570</v>
      </c>
      <c r="C1299" s="12"/>
      <c r="D1299" s="9" t="s">
        <v>318</v>
      </c>
      <c r="E1299" s="9"/>
      <c r="F1299" s="12" t="s">
        <v>3571</v>
      </c>
      <c r="G1299" s="17"/>
      <c r="H1299" s="17"/>
      <c r="I1299" s="12"/>
      <c r="J1299" s="12"/>
      <c r="K1299" s="12"/>
      <c r="L1299" s="14"/>
      <c r="M1299" s="71"/>
      <c r="N1299" s="148"/>
      <c r="O1299" s="148"/>
      <c r="P1299" s="25"/>
      <c r="Q1299" s="25"/>
      <c r="S1299" s="14"/>
      <c r="T1299" s="25" t="s">
        <v>23</v>
      </c>
    </row>
    <row r="1300" spans="1:20" s="7" customFormat="1" ht="25.5" hidden="1" customHeight="1" x14ac:dyDescent="0.25">
      <c r="A1300" s="11" t="s">
        <v>3572</v>
      </c>
      <c r="B1300" s="12" t="s">
        <v>3414</v>
      </c>
      <c r="C1300" s="12"/>
      <c r="D1300" s="9" t="s">
        <v>318</v>
      </c>
      <c r="E1300" s="9"/>
      <c r="F1300" s="12" t="s">
        <v>3573</v>
      </c>
      <c r="G1300" s="17"/>
      <c r="H1300" s="17"/>
      <c r="J1300" s="12" t="s">
        <v>3574</v>
      </c>
      <c r="K1300" s="12"/>
      <c r="L1300" s="14"/>
      <c r="M1300" s="71"/>
      <c r="N1300" s="148"/>
      <c r="O1300" s="148"/>
      <c r="P1300" s="25"/>
      <c r="Q1300" s="25"/>
      <c r="T1300" s="25" t="s">
        <v>23</v>
      </c>
    </row>
    <row r="1301" spans="1:20" s="7" customFormat="1" ht="25.5" hidden="1" customHeight="1" x14ac:dyDescent="0.25">
      <c r="A1301" s="11" t="s">
        <v>3575</v>
      </c>
      <c r="B1301" s="12" t="s">
        <v>3576</v>
      </c>
      <c r="C1301" s="12"/>
      <c r="D1301" s="9" t="s">
        <v>318</v>
      </c>
      <c r="E1301" s="9"/>
      <c r="F1301" s="7" t="s">
        <v>3577</v>
      </c>
      <c r="G1301" s="17"/>
      <c r="H1301" s="17"/>
      <c r="I1301" s="12"/>
      <c r="J1301" s="12"/>
      <c r="K1301" s="12"/>
      <c r="L1301" s="14"/>
      <c r="M1301" s="71"/>
      <c r="N1301" s="148"/>
      <c r="O1301" s="148"/>
      <c r="P1301" s="25"/>
      <c r="Q1301" s="25"/>
      <c r="T1301" s="25"/>
    </row>
    <row r="1302" spans="1:20" s="7" customFormat="1" ht="25.5" hidden="1" customHeight="1" x14ac:dyDescent="0.25">
      <c r="A1302" s="11" t="s">
        <v>3578</v>
      </c>
      <c r="B1302" s="11" t="s">
        <v>3538</v>
      </c>
      <c r="C1302" s="12" t="s">
        <v>3</v>
      </c>
      <c r="D1302" s="9" t="s">
        <v>318</v>
      </c>
      <c r="E1302" s="9"/>
      <c r="F1302" s="11" t="s">
        <v>3579</v>
      </c>
      <c r="G1302" s="17"/>
      <c r="H1302" s="17"/>
      <c r="I1302" s="12"/>
      <c r="J1302" s="12"/>
      <c r="K1302" s="12"/>
      <c r="L1302" s="14"/>
      <c r="M1302" s="71"/>
      <c r="N1302" s="148"/>
      <c r="O1302" s="148"/>
      <c r="P1302" s="25"/>
      <c r="Q1302" s="25"/>
      <c r="T1302" s="25"/>
    </row>
    <row r="1303" spans="1:20" s="7" customFormat="1" ht="25.5" hidden="1" customHeight="1" x14ac:dyDescent="0.25">
      <c r="A1303" s="11" t="s">
        <v>3580</v>
      </c>
      <c r="B1303" s="12" t="s">
        <v>3526</v>
      </c>
      <c r="C1303" s="12"/>
      <c r="D1303" s="9" t="s">
        <v>318</v>
      </c>
      <c r="E1303" s="9"/>
      <c r="F1303" s="12"/>
      <c r="G1303" s="17"/>
      <c r="H1303" s="17"/>
      <c r="I1303" s="12"/>
      <c r="J1303" s="12"/>
      <c r="K1303" s="12"/>
      <c r="M1303" s="25"/>
      <c r="N1303" s="148"/>
      <c r="O1303" s="148"/>
      <c r="P1303" s="25"/>
      <c r="Q1303" s="25"/>
      <c r="T1303" s="25"/>
    </row>
    <row r="1304" spans="1:20" s="7" customFormat="1" ht="25.5" hidden="1" customHeight="1" x14ac:dyDescent="0.25">
      <c r="A1304" s="11" t="s">
        <v>3581</v>
      </c>
      <c r="B1304" s="11" t="s">
        <v>3417</v>
      </c>
      <c r="C1304" s="12"/>
      <c r="D1304" s="9" t="s">
        <v>318</v>
      </c>
      <c r="E1304" s="9"/>
      <c r="F1304" s="12" t="s">
        <v>3582</v>
      </c>
      <c r="G1304" s="17"/>
      <c r="H1304" s="17"/>
      <c r="I1304" s="12"/>
      <c r="J1304" s="12"/>
      <c r="K1304" s="12"/>
      <c r="M1304" s="25"/>
      <c r="N1304" s="148"/>
      <c r="O1304" s="148"/>
      <c r="P1304" s="25"/>
      <c r="Q1304" s="25"/>
      <c r="S1304" s="14"/>
      <c r="T1304" s="25" t="s">
        <v>23</v>
      </c>
    </row>
    <row r="1305" spans="1:20" s="7" customFormat="1" ht="25.5" hidden="1" customHeight="1" x14ac:dyDescent="0.25">
      <c r="A1305" s="11" t="s">
        <v>3583</v>
      </c>
      <c r="B1305" s="12" t="s">
        <v>3456</v>
      </c>
      <c r="C1305" s="12"/>
      <c r="D1305" s="9" t="s">
        <v>318</v>
      </c>
      <c r="E1305" s="9"/>
      <c r="F1305" s="12" t="s">
        <v>3584</v>
      </c>
      <c r="G1305" s="17"/>
      <c r="H1305" s="17"/>
      <c r="I1305" s="12"/>
      <c r="J1305" s="12"/>
      <c r="K1305" s="12"/>
      <c r="M1305" s="25"/>
      <c r="N1305" s="148"/>
      <c r="O1305" s="148"/>
      <c r="P1305" s="25"/>
      <c r="Q1305" s="25"/>
      <c r="S1305" s="14"/>
      <c r="T1305" s="25" t="s">
        <v>23</v>
      </c>
    </row>
    <row r="1306" spans="1:20" s="7" customFormat="1" ht="25.5" customHeight="1" x14ac:dyDescent="0.25">
      <c r="A1306" s="11" t="s">
        <v>3585</v>
      </c>
      <c r="B1306" s="12" t="s">
        <v>3456</v>
      </c>
      <c r="C1306" s="12"/>
      <c r="D1306" s="9" t="s">
        <v>318</v>
      </c>
      <c r="E1306" s="9">
        <v>4</v>
      </c>
      <c r="F1306" s="7" t="s">
        <v>3586</v>
      </c>
      <c r="G1306" s="17"/>
      <c r="H1306" s="17"/>
      <c r="K1306" s="15" t="s">
        <v>21</v>
      </c>
      <c r="L1306" s="50"/>
      <c r="M1306" s="25"/>
      <c r="N1306" s="148" t="s">
        <v>161</v>
      </c>
      <c r="O1306" s="148"/>
      <c r="P1306" s="25"/>
      <c r="Q1306" s="25"/>
      <c r="S1306" s="14"/>
      <c r="T1306" s="25" t="s">
        <v>23</v>
      </c>
    </row>
    <row r="1307" spans="1:20" s="7" customFormat="1" ht="25.5" hidden="1" customHeight="1" x14ac:dyDescent="0.25">
      <c r="A1307" s="11" t="s">
        <v>3587</v>
      </c>
      <c r="B1307" s="12" t="s">
        <v>3417</v>
      </c>
      <c r="C1307" s="12"/>
      <c r="D1307" s="9" t="s">
        <v>318</v>
      </c>
      <c r="E1307" s="9"/>
      <c r="F1307" s="12" t="s">
        <v>3588</v>
      </c>
      <c r="G1307" s="17"/>
      <c r="H1307" s="17"/>
      <c r="J1307" s="12" t="s">
        <v>3589</v>
      </c>
      <c r="K1307" s="12"/>
      <c r="M1307" s="25"/>
      <c r="N1307" s="148"/>
      <c r="O1307" s="148"/>
      <c r="P1307" s="25"/>
      <c r="Q1307" s="25"/>
      <c r="S1307" s="14"/>
      <c r="T1307" s="25" t="s">
        <v>23</v>
      </c>
    </row>
    <row r="1308" spans="1:20" s="7" customFormat="1" ht="25.5" hidden="1" customHeight="1" x14ac:dyDescent="0.3">
      <c r="A1308" s="11" t="s">
        <v>3590</v>
      </c>
      <c r="B1308" s="12" t="s">
        <v>3465</v>
      </c>
      <c r="C1308" s="12"/>
      <c r="D1308" s="9" t="s">
        <v>318</v>
      </c>
      <c r="E1308" s="9"/>
      <c r="F1308" s="174" t="s">
        <v>3591</v>
      </c>
      <c r="G1308" s="207"/>
      <c r="H1308" s="174" t="s">
        <v>3592</v>
      </c>
      <c r="I1308" s="12"/>
      <c r="J1308" s="12"/>
      <c r="K1308" s="12"/>
      <c r="M1308" s="25"/>
      <c r="N1308" s="148"/>
      <c r="O1308" s="148"/>
      <c r="P1308" s="25"/>
      <c r="Q1308" s="25"/>
      <c r="S1308" s="14"/>
      <c r="T1308" s="25" t="s">
        <v>23</v>
      </c>
    </row>
    <row r="1309" spans="1:20" s="7" customFormat="1" ht="25.5" hidden="1" customHeight="1" x14ac:dyDescent="0.25">
      <c r="A1309" s="16" t="s">
        <v>3593</v>
      </c>
      <c r="B1309" s="12" t="s">
        <v>3414</v>
      </c>
      <c r="C1309" s="16"/>
      <c r="D1309" s="9" t="s">
        <v>318</v>
      </c>
      <c r="E1309" s="9"/>
      <c r="F1309" s="12" t="s">
        <v>3594</v>
      </c>
      <c r="G1309" s="17"/>
      <c r="H1309" s="17"/>
      <c r="I1309" s="12"/>
      <c r="J1309" s="12"/>
      <c r="K1309" s="12"/>
      <c r="M1309" s="25"/>
      <c r="N1309" s="148"/>
      <c r="O1309" s="148"/>
      <c r="P1309" s="25"/>
      <c r="Q1309" s="25"/>
      <c r="S1309" s="31"/>
      <c r="T1309" s="25" t="s">
        <v>23</v>
      </c>
    </row>
    <row r="1310" spans="1:20" s="7" customFormat="1" ht="25.5" hidden="1" customHeight="1" x14ac:dyDescent="0.25">
      <c r="A1310" s="16" t="s">
        <v>3595</v>
      </c>
      <c r="B1310" s="12" t="s">
        <v>3417</v>
      </c>
      <c r="C1310" s="16"/>
      <c r="D1310" s="9" t="s">
        <v>318</v>
      </c>
      <c r="E1310" s="9"/>
      <c r="F1310" s="12"/>
      <c r="G1310" s="17"/>
      <c r="H1310" s="17"/>
      <c r="I1310" s="12"/>
      <c r="J1310" s="12"/>
      <c r="K1310" s="12"/>
      <c r="M1310" s="25"/>
      <c r="N1310" s="148"/>
      <c r="O1310" s="148"/>
      <c r="P1310" s="25"/>
      <c r="Q1310" s="25"/>
      <c r="T1310" s="25" t="s">
        <v>23</v>
      </c>
    </row>
    <row r="1311" spans="1:20" s="7" customFormat="1" ht="25.5" hidden="1" customHeight="1" x14ac:dyDescent="0.25">
      <c r="A1311" s="16" t="s">
        <v>3596</v>
      </c>
      <c r="B1311" s="12" t="s">
        <v>3417</v>
      </c>
      <c r="C1311" s="16"/>
      <c r="D1311" s="9" t="s">
        <v>318</v>
      </c>
      <c r="E1311" s="9"/>
      <c r="F1311" s="12"/>
      <c r="G1311" s="17"/>
      <c r="H1311" s="17"/>
      <c r="I1311" s="12"/>
      <c r="J1311" s="12"/>
      <c r="K1311" s="12"/>
      <c r="M1311" s="25"/>
      <c r="N1311" s="148"/>
      <c r="O1311" s="148"/>
      <c r="P1311" s="25"/>
      <c r="Q1311" s="25"/>
      <c r="S1311" s="14"/>
      <c r="T1311" s="25" t="s">
        <v>23</v>
      </c>
    </row>
    <row r="1312" spans="1:20" s="7" customFormat="1" ht="25.5" hidden="1" customHeight="1" x14ac:dyDescent="0.25">
      <c r="A1312" s="16" t="s">
        <v>3597</v>
      </c>
      <c r="B1312" s="16" t="s">
        <v>3598</v>
      </c>
      <c r="C1312" s="16"/>
      <c r="D1312" s="9" t="s">
        <v>318</v>
      </c>
      <c r="E1312" s="9"/>
      <c r="F1312" s="12" t="s">
        <v>3599</v>
      </c>
      <c r="G1312" s="252"/>
      <c r="H1312" s="17"/>
      <c r="K1312" s="12"/>
      <c r="M1312" s="25"/>
      <c r="N1312" s="148"/>
      <c r="O1312" s="148"/>
      <c r="P1312" s="25"/>
      <c r="Q1312" s="25"/>
      <c r="S1312" s="14"/>
      <c r="T1312" s="25" t="s">
        <v>23</v>
      </c>
    </row>
    <row r="1313" spans="1:20" s="7" customFormat="1" ht="25.5" hidden="1" customHeight="1" x14ac:dyDescent="0.25">
      <c r="A1313" s="11" t="s">
        <v>3600</v>
      </c>
      <c r="B1313" s="12" t="s">
        <v>3465</v>
      </c>
      <c r="C1313" s="12"/>
      <c r="D1313" s="9" t="s">
        <v>318</v>
      </c>
      <c r="E1313" s="9"/>
      <c r="F1313" s="12" t="s">
        <v>3601</v>
      </c>
      <c r="G1313" s="17"/>
      <c r="H1313" s="17"/>
      <c r="I1313" s="12"/>
      <c r="J1313" s="12"/>
      <c r="K1313" s="12"/>
      <c r="M1313" s="25"/>
      <c r="N1313" s="148"/>
      <c r="O1313" s="148"/>
      <c r="P1313" s="25"/>
      <c r="Q1313" s="25"/>
      <c r="T1313" s="25" t="s">
        <v>23</v>
      </c>
    </row>
    <row r="1314" spans="1:20" s="7" customFormat="1" ht="26.4" hidden="1" x14ac:dyDescent="0.25">
      <c r="A1314" s="16" t="s">
        <v>3602</v>
      </c>
      <c r="B1314" s="12" t="s">
        <v>3411</v>
      </c>
      <c r="C1314" s="16"/>
      <c r="D1314" s="9" t="s">
        <v>318</v>
      </c>
      <c r="E1314" s="9"/>
      <c r="F1314" s="12" t="s">
        <v>3603</v>
      </c>
      <c r="G1314" s="17"/>
      <c r="H1314" s="17"/>
      <c r="K1314" s="12"/>
      <c r="L1314" s="50" t="s">
        <v>3604</v>
      </c>
      <c r="M1314" s="25"/>
      <c r="N1314" s="148"/>
      <c r="O1314" s="148"/>
      <c r="P1314" s="25"/>
      <c r="Q1314" s="25"/>
      <c r="T1314" s="25" t="s">
        <v>23</v>
      </c>
    </row>
    <row r="1315" spans="1:20" s="7" customFormat="1" ht="26.4" hidden="1" x14ac:dyDescent="0.25">
      <c r="A1315" s="11" t="s">
        <v>3605</v>
      </c>
      <c r="B1315" s="12" t="s">
        <v>3414</v>
      </c>
      <c r="C1315" s="12"/>
      <c r="D1315" s="9" t="s">
        <v>318</v>
      </c>
      <c r="E1315" s="9"/>
      <c r="F1315" s="12" t="s">
        <v>255</v>
      </c>
      <c r="G1315" s="17"/>
      <c r="H1315" s="17" t="s">
        <v>3606</v>
      </c>
      <c r="I1315" s="12"/>
      <c r="J1315" s="12"/>
      <c r="K1315" s="12"/>
      <c r="M1315" s="25"/>
      <c r="N1315" s="148"/>
      <c r="O1315" s="148"/>
      <c r="P1315" s="25"/>
      <c r="Q1315" s="25"/>
      <c r="S1315" s="13"/>
      <c r="T1315" s="25" t="s">
        <v>23</v>
      </c>
    </row>
    <row r="1316" spans="1:20" s="7" customFormat="1" ht="25.5" hidden="1" customHeight="1" x14ac:dyDescent="0.25">
      <c r="A1316" s="11" t="s">
        <v>3607</v>
      </c>
      <c r="B1316" s="12" t="s">
        <v>3417</v>
      </c>
      <c r="C1316" s="12"/>
      <c r="D1316" s="9" t="s">
        <v>318</v>
      </c>
      <c r="E1316" s="9"/>
      <c r="F1316" s="12" t="s">
        <v>3608</v>
      </c>
      <c r="G1316" s="17"/>
      <c r="H1316" s="17"/>
      <c r="I1316" s="12"/>
      <c r="J1316" s="12"/>
      <c r="K1316" s="12"/>
      <c r="M1316" s="25"/>
      <c r="N1316" s="148"/>
      <c r="O1316" s="148"/>
      <c r="P1316" s="25"/>
      <c r="Q1316" s="25"/>
      <c r="T1316" s="25" t="s">
        <v>23</v>
      </c>
    </row>
    <row r="1317" spans="1:20" s="7" customFormat="1" ht="25.5" hidden="1" customHeight="1" x14ac:dyDescent="0.25">
      <c r="A1317" s="11" t="s">
        <v>3609</v>
      </c>
      <c r="B1317" s="12" t="s">
        <v>3465</v>
      </c>
      <c r="C1317" s="12" t="s">
        <v>3</v>
      </c>
      <c r="D1317" s="9" t="s">
        <v>318</v>
      </c>
      <c r="E1317" s="9"/>
      <c r="F1317" s="12" t="s">
        <v>3610</v>
      </c>
      <c r="G1317" s="17"/>
      <c r="H1317" s="17"/>
      <c r="I1317" s="12"/>
      <c r="J1317" s="12"/>
      <c r="K1317" s="12"/>
      <c r="M1317" s="25"/>
      <c r="N1317" s="148"/>
      <c r="O1317" s="148"/>
      <c r="P1317" s="25"/>
      <c r="Q1317" s="25"/>
      <c r="T1317" s="25" t="s">
        <v>23</v>
      </c>
    </row>
    <row r="1318" spans="1:20" s="7" customFormat="1" ht="25.5" hidden="1" customHeight="1" x14ac:dyDescent="0.25">
      <c r="A1318" s="11" t="s">
        <v>3611</v>
      </c>
      <c r="B1318" s="12" t="s">
        <v>3467</v>
      </c>
      <c r="C1318" s="12"/>
      <c r="D1318" s="9" t="s">
        <v>318</v>
      </c>
      <c r="E1318" s="9"/>
      <c r="F1318" s="12" t="s">
        <v>3612</v>
      </c>
      <c r="G1318" s="17"/>
      <c r="H1318" s="17"/>
      <c r="I1318" s="12"/>
      <c r="J1318" s="12"/>
      <c r="K1318" s="12"/>
      <c r="M1318" s="25"/>
      <c r="N1318" s="148"/>
      <c r="O1318" s="148"/>
      <c r="P1318" s="25"/>
      <c r="Q1318" s="20"/>
      <c r="T1318" s="25" t="s">
        <v>23</v>
      </c>
    </row>
    <row r="1319" spans="1:20" s="7" customFormat="1" ht="25.5" hidden="1" customHeight="1" x14ac:dyDescent="0.25">
      <c r="A1319" s="11" t="s">
        <v>3613</v>
      </c>
      <c r="B1319" s="12" t="s">
        <v>3614</v>
      </c>
      <c r="C1319" s="12"/>
      <c r="D1319" s="9" t="s">
        <v>318</v>
      </c>
      <c r="E1319" s="9"/>
      <c r="F1319" s="12" t="s">
        <v>3615</v>
      </c>
      <c r="G1319" s="17"/>
      <c r="H1319" s="17"/>
      <c r="I1319" s="12"/>
      <c r="J1319" s="12"/>
      <c r="K1319" s="12"/>
      <c r="M1319" s="25"/>
      <c r="N1319" s="148"/>
      <c r="O1319" s="148"/>
      <c r="P1319" s="25"/>
      <c r="Q1319" s="25"/>
      <c r="S1319" s="14"/>
      <c r="T1319" s="25" t="s">
        <v>23</v>
      </c>
    </row>
    <row r="1320" spans="1:20" s="7" customFormat="1" ht="25.5" hidden="1" customHeight="1" x14ac:dyDescent="0.25">
      <c r="A1320" s="11" t="s">
        <v>3616</v>
      </c>
      <c r="B1320" s="12" t="s">
        <v>3617</v>
      </c>
      <c r="C1320" s="12"/>
      <c r="D1320" s="9" t="s">
        <v>318</v>
      </c>
      <c r="E1320" s="9"/>
      <c r="F1320" s="12" t="s">
        <v>649</v>
      </c>
      <c r="G1320" s="17"/>
      <c r="H1320" s="17"/>
      <c r="I1320" s="12"/>
      <c r="J1320" s="12"/>
      <c r="K1320" s="12"/>
      <c r="M1320" s="25"/>
      <c r="N1320" s="148"/>
      <c r="O1320" s="148"/>
      <c r="P1320" s="25"/>
      <c r="Q1320" s="25"/>
      <c r="S1320" s="14"/>
      <c r="T1320" s="25" t="s">
        <v>23</v>
      </c>
    </row>
    <row r="1321" spans="1:20" s="7" customFormat="1" ht="25.5" hidden="1" customHeight="1" x14ac:dyDescent="0.25">
      <c r="A1321" s="11" t="s">
        <v>3618</v>
      </c>
      <c r="B1321" s="12"/>
      <c r="C1321" s="12"/>
      <c r="D1321" s="9" t="s">
        <v>318</v>
      </c>
      <c r="E1321" s="9"/>
      <c r="F1321" s="12"/>
      <c r="G1321" s="17"/>
      <c r="H1321" s="17"/>
      <c r="I1321" s="12"/>
      <c r="J1321" s="12"/>
      <c r="K1321" s="12"/>
      <c r="M1321" s="25"/>
      <c r="N1321" s="148"/>
      <c r="O1321" s="148"/>
      <c r="P1321" s="25"/>
      <c r="Q1321" s="25"/>
      <c r="S1321" s="14"/>
      <c r="T1321" s="25"/>
    </row>
    <row r="1322" spans="1:20" s="7" customFormat="1" ht="25.5" hidden="1" customHeight="1" x14ac:dyDescent="0.25">
      <c r="A1322" s="11" t="s">
        <v>3619</v>
      </c>
      <c r="B1322" s="12" t="s">
        <v>3620</v>
      </c>
      <c r="C1322" s="12"/>
      <c r="D1322" s="9" t="s">
        <v>318</v>
      </c>
      <c r="E1322" s="9"/>
      <c r="F1322" s="12" t="s">
        <v>503</v>
      </c>
      <c r="G1322" s="17"/>
      <c r="H1322" s="17"/>
      <c r="I1322" s="12"/>
      <c r="J1322" s="12"/>
      <c r="K1322" s="12"/>
      <c r="M1322" s="25"/>
      <c r="N1322" s="148"/>
      <c r="O1322" s="148"/>
      <c r="P1322" s="25"/>
      <c r="Q1322" s="25"/>
      <c r="S1322" s="14"/>
      <c r="T1322" s="25" t="s">
        <v>23</v>
      </c>
    </row>
    <row r="1323" spans="1:20" s="7" customFormat="1" ht="25.5" hidden="1" customHeight="1" x14ac:dyDescent="0.25">
      <c r="A1323" s="11" t="s">
        <v>3621</v>
      </c>
      <c r="B1323" s="12" t="s">
        <v>3419</v>
      </c>
      <c r="C1323" s="12"/>
      <c r="D1323" s="9" t="s">
        <v>318</v>
      </c>
      <c r="E1323" s="9"/>
      <c r="F1323" s="12"/>
      <c r="G1323" s="17"/>
      <c r="H1323" s="17"/>
      <c r="I1323" s="12"/>
      <c r="J1323" s="12"/>
      <c r="K1323" s="12"/>
      <c r="M1323" s="25"/>
      <c r="N1323" s="148"/>
      <c r="O1323" s="148"/>
      <c r="P1323" s="25"/>
      <c r="Q1323" s="25"/>
      <c r="S1323" s="14"/>
      <c r="T1323" s="25" t="s">
        <v>23</v>
      </c>
    </row>
    <row r="1324" spans="1:20" s="7" customFormat="1" ht="25.5" customHeight="1" x14ac:dyDescent="0.3">
      <c r="A1324" s="11" t="s">
        <v>5277</v>
      </c>
      <c r="B1324" s="175" t="s">
        <v>5275</v>
      </c>
      <c r="D1324" s="9" t="s">
        <v>318</v>
      </c>
      <c r="E1324" s="175">
        <v>3</v>
      </c>
      <c r="F1324" s="12" t="s">
        <v>5276</v>
      </c>
      <c r="G1324" s="17"/>
      <c r="H1324" s="17"/>
      <c r="I1324" s="12"/>
      <c r="J1324" s="12"/>
      <c r="K1324" s="12"/>
      <c r="M1324" s="25"/>
      <c r="N1324" s="258"/>
      <c r="O1324" s="258"/>
      <c r="P1324" s="25"/>
      <c r="Q1324" s="25"/>
      <c r="S1324" s="14"/>
      <c r="T1324" s="25"/>
    </row>
    <row r="1325" spans="1:20" s="7" customFormat="1" ht="26.4" hidden="1" x14ac:dyDescent="0.25">
      <c r="A1325" s="11" t="s">
        <v>3622</v>
      </c>
      <c r="B1325" s="11" t="s">
        <v>3505</v>
      </c>
      <c r="C1325" s="11"/>
      <c r="D1325" s="9" t="s">
        <v>318</v>
      </c>
      <c r="E1325" s="9"/>
      <c r="F1325" s="11" t="s">
        <v>3374</v>
      </c>
      <c r="G1325" s="20"/>
      <c r="H1325" s="20"/>
      <c r="J1325" s="11"/>
      <c r="K1325" s="11"/>
      <c r="M1325" s="25"/>
      <c r="N1325" s="148"/>
      <c r="O1325" s="148"/>
      <c r="P1325" s="25"/>
      <c r="Q1325" s="25"/>
      <c r="S1325" s="14"/>
      <c r="T1325" s="25" t="s">
        <v>23</v>
      </c>
    </row>
    <row r="1326" spans="1:20" s="7" customFormat="1" ht="25.5" hidden="1" customHeight="1" x14ac:dyDescent="0.25">
      <c r="A1326" s="11" t="s">
        <v>3622</v>
      </c>
      <c r="B1326" s="11"/>
      <c r="C1326" s="11"/>
      <c r="D1326" s="9" t="s">
        <v>318</v>
      </c>
      <c r="E1326" s="9"/>
      <c r="F1326" s="11" t="s">
        <v>3623</v>
      </c>
      <c r="G1326" s="20"/>
      <c r="H1326" s="20"/>
      <c r="J1326" s="11"/>
      <c r="K1326" s="11"/>
      <c r="M1326" s="25"/>
      <c r="N1326" s="148"/>
      <c r="O1326" s="148"/>
      <c r="P1326" s="25"/>
      <c r="Q1326" s="25"/>
      <c r="T1326" s="25" t="s">
        <v>23</v>
      </c>
    </row>
    <row r="1327" spans="1:20" s="7" customFormat="1" ht="25.5" hidden="1" customHeight="1" x14ac:dyDescent="0.25">
      <c r="A1327" s="11" t="s">
        <v>3624</v>
      </c>
      <c r="B1327" s="12" t="s">
        <v>3417</v>
      </c>
      <c r="C1327" s="12"/>
      <c r="D1327" s="9" t="s">
        <v>318</v>
      </c>
      <c r="E1327" s="9"/>
      <c r="F1327" s="12" t="s">
        <v>3625</v>
      </c>
      <c r="G1327" s="17"/>
      <c r="H1327" s="17"/>
      <c r="I1327" s="12"/>
      <c r="J1327" s="12"/>
      <c r="K1327" s="12"/>
      <c r="M1327" s="25"/>
      <c r="N1327" s="148"/>
      <c r="O1327" s="148"/>
      <c r="P1327" s="25"/>
      <c r="Q1327" s="25"/>
      <c r="T1327" s="25" t="s">
        <v>23</v>
      </c>
    </row>
    <row r="1328" spans="1:20" s="7" customFormat="1" ht="25.5" hidden="1" customHeight="1" x14ac:dyDescent="0.25">
      <c r="A1328" s="11" t="s">
        <v>3629</v>
      </c>
      <c r="B1328" s="12" t="s">
        <v>3630</v>
      </c>
      <c r="C1328" s="12"/>
      <c r="D1328" s="9" t="s">
        <v>318</v>
      </c>
      <c r="E1328" s="9"/>
      <c r="F1328" s="12"/>
      <c r="G1328" s="17"/>
      <c r="H1328" s="17"/>
      <c r="I1328" s="12"/>
      <c r="J1328" s="12"/>
      <c r="K1328" s="12"/>
      <c r="M1328" s="25"/>
      <c r="N1328" s="148"/>
      <c r="O1328" s="148"/>
      <c r="P1328" s="25"/>
      <c r="Q1328" s="25"/>
      <c r="S1328" s="13"/>
      <c r="T1328" s="25" t="s">
        <v>23</v>
      </c>
    </row>
    <row r="1329" spans="1:20" s="7" customFormat="1" ht="25.5" hidden="1" customHeight="1" x14ac:dyDescent="0.25">
      <c r="A1329" s="11" t="s">
        <v>3631</v>
      </c>
      <c r="B1329" s="12" t="s">
        <v>3632</v>
      </c>
      <c r="C1329" s="12"/>
      <c r="D1329" s="9" t="s">
        <v>318</v>
      </c>
      <c r="E1329" s="9"/>
      <c r="F1329" s="12" t="s">
        <v>3633</v>
      </c>
      <c r="G1329" s="17"/>
      <c r="H1329" s="17"/>
      <c r="I1329" s="12"/>
      <c r="J1329" s="12"/>
      <c r="K1329" s="12"/>
      <c r="M1329" s="25"/>
      <c r="N1329" s="148"/>
      <c r="O1329" s="148"/>
      <c r="P1329" s="25"/>
      <c r="Q1329" s="25"/>
      <c r="T1329" s="25" t="s">
        <v>23</v>
      </c>
    </row>
    <row r="1330" spans="1:20" s="7" customFormat="1" ht="25.5" hidden="1" customHeight="1" x14ac:dyDescent="0.25">
      <c r="A1330" s="11" t="s">
        <v>3634</v>
      </c>
      <c r="B1330" s="11" t="s">
        <v>3635</v>
      </c>
      <c r="C1330" s="11"/>
      <c r="D1330" s="9" t="s">
        <v>318</v>
      </c>
      <c r="E1330" s="9"/>
      <c r="F1330" s="11" t="s">
        <v>3636</v>
      </c>
      <c r="G1330" s="20"/>
      <c r="H1330" s="20"/>
      <c r="I1330" s="11" t="s">
        <v>3637</v>
      </c>
      <c r="J1330" s="11"/>
      <c r="K1330" s="11"/>
      <c r="M1330" s="25"/>
      <c r="N1330" s="148"/>
      <c r="O1330" s="148"/>
      <c r="P1330" s="25"/>
      <c r="Q1330" s="25"/>
      <c r="T1330" s="25"/>
    </row>
    <row r="1331" spans="1:20" s="7" customFormat="1" ht="25.5" hidden="1" customHeight="1" x14ac:dyDescent="0.25">
      <c r="A1331" s="11" t="s">
        <v>3638</v>
      </c>
      <c r="B1331" s="11" t="s">
        <v>3639</v>
      </c>
      <c r="C1331" s="11"/>
      <c r="D1331" s="9" t="s">
        <v>318</v>
      </c>
      <c r="E1331" s="9"/>
      <c r="F1331" s="11" t="s">
        <v>3640</v>
      </c>
      <c r="G1331" s="20"/>
      <c r="H1331" s="20"/>
      <c r="I1331" s="11"/>
      <c r="J1331" s="11"/>
      <c r="K1331" s="11"/>
      <c r="M1331" s="25"/>
      <c r="N1331" s="148"/>
      <c r="O1331" s="148"/>
      <c r="P1331" s="25"/>
      <c r="Q1331" s="25"/>
      <c r="T1331" s="25" t="s">
        <v>23</v>
      </c>
    </row>
    <row r="1332" spans="1:20" s="7" customFormat="1" ht="25.5" hidden="1" customHeight="1" x14ac:dyDescent="0.25">
      <c r="A1332" s="11" t="s">
        <v>3641</v>
      </c>
      <c r="B1332" s="12" t="s">
        <v>3642</v>
      </c>
      <c r="C1332" s="12"/>
      <c r="D1332" s="9" t="s">
        <v>318</v>
      </c>
      <c r="E1332" s="9"/>
      <c r="F1332" s="12" t="s">
        <v>3643</v>
      </c>
      <c r="G1332" s="17"/>
      <c r="H1332" s="17"/>
      <c r="I1332" s="12"/>
      <c r="J1332" s="12"/>
      <c r="K1332" s="12"/>
      <c r="M1332" s="25"/>
      <c r="N1332" s="148"/>
      <c r="O1332" s="148"/>
      <c r="P1332" s="25"/>
      <c r="Q1332" s="25"/>
      <c r="S1332" s="13"/>
      <c r="T1332" s="25" t="s">
        <v>23</v>
      </c>
    </row>
    <row r="1333" spans="1:20" s="7" customFormat="1" ht="25.5" hidden="1" customHeight="1" x14ac:dyDescent="0.25">
      <c r="A1333" s="11" t="s">
        <v>3644</v>
      </c>
      <c r="B1333" s="12" t="s">
        <v>3617</v>
      </c>
      <c r="C1333" s="12"/>
      <c r="D1333" s="9" t="s">
        <v>318</v>
      </c>
      <c r="E1333" s="9"/>
      <c r="F1333" s="12"/>
      <c r="G1333" s="17"/>
      <c r="H1333" s="17"/>
      <c r="I1333" s="12"/>
      <c r="J1333" s="12"/>
      <c r="K1333" s="12"/>
      <c r="L1333" s="14"/>
      <c r="M1333" s="71"/>
      <c r="N1333" s="148"/>
      <c r="O1333" s="148"/>
      <c r="P1333" s="25"/>
      <c r="Q1333" s="25"/>
      <c r="T1333" s="25" t="s">
        <v>23</v>
      </c>
    </row>
    <row r="1334" spans="1:20" s="7" customFormat="1" ht="25.5" hidden="1" customHeight="1" x14ac:dyDescent="0.25">
      <c r="A1334" s="11" t="s">
        <v>3645</v>
      </c>
      <c r="B1334" s="11" t="s">
        <v>3646</v>
      </c>
      <c r="C1334" s="11"/>
      <c r="D1334" s="9" t="s">
        <v>318</v>
      </c>
      <c r="E1334" s="9"/>
      <c r="F1334" s="11"/>
      <c r="G1334" s="20"/>
      <c r="H1334" s="20"/>
      <c r="I1334" s="11"/>
      <c r="J1334" s="11"/>
      <c r="K1334" s="11"/>
      <c r="M1334" s="25"/>
      <c r="N1334" s="148"/>
      <c r="O1334" s="148"/>
      <c r="P1334" s="25"/>
      <c r="Q1334" s="25"/>
      <c r="T1334" s="25" t="s">
        <v>23</v>
      </c>
    </row>
    <row r="1335" spans="1:20" s="7" customFormat="1" ht="25.5" hidden="1" customHeight="1" x14ac:dyDescent="0.25">
      <c r="A1335" s="11" t="s">
        <v>3647</v>
      </c>
      <c r="B1335" s="11" t="s">
        <v>3648</v>
      </c>
      <c r="C1335" s="11" t="s">
        <v>3</v>
      </c>
      <c r="D1335" s="9" t="s">
        <v>318</v>
      </c>
      <c r="E1335" s="9"/>
      <c r="F1335" s="11" t="s">
        <v>3649</v>
      </c>
      <c r="G1335" s="20"/>
      <c r="H1335" s="20"/>
      <c r="I1335" s="11"/>
      <c r="J1335" s="11"/>
      <c r="K1335" s="11"/>
      <c r="M1335" s="25"/>
      <c r="N1335" s="148"/>
      <c r="O1335" s="148"/>
      <c r="P1335" s="25"/>
      <c r="Q1335" s="25"/>
      <c r="S1335" s="13"/>
      <c r="T1335" s="25" t="s">
        <v>23</v>
      </c>
    </row>
    <row r="1336" spans="1:20" s="7" customFormat="1" ht="25.5" hidden="1" customHeight="1" x14ac:dyDescent="0.25">
      <c r="A1336" s="11" t="s">
        <v>3650</v>
      </c>
      <c r="B1336" s="11" t="s">
        <v>3639</v>
      </c>
      <c r="C1336" s="12"/>
      <c r="D1336" s="9" t="s">
        <v>318</v>
      </c>
      <c r="E1336" s="9"/>
      <c r="F1336" s="12" t="s">
        <v>306</v>
      </c>
      <c r="G1336" s="17"/>
      <c r="H1336" s="17"/>
      <c r="I1336" s="12"/>
      <c r="J1336" s="12"/>
      <c r="K1336" s="12"/>
      <c r="L1336" s="14"/>
      <c r="M1336" s="71"/>
      <c r="N1336" s="148"/>
      <c r="O1336" s="148"/>
      <c r="P1336" s="25"/>
      <c r="Q1336" s="25"/>
      <c r="S1336" s="14"/>
      <c r="T1336" s="25" t="s">
        <v>23</v>
      </c>
    </row>
    <row r="1337" spans="1:20" s="7" customFormat="1" ht="38.1" hidden="1" customHeight="1" x14ac:dyDescent="0.25">
      <c r="A1337" s="11" t="s">
        <v>3651</v>
      </c>
      <c r="B1337" s="12" t="s">
        <v>3652</v>
      </c>
      <c r="C1337" s="12"/>
      <c r="D1337" s="9" t="s">
        <v>318</v>
      </c>
      <c r="E1337" s="9"/>
      <c r="F1337" s="12"/>
      <c r="G1337" s="17"/>
      <c r="H1337" s="17"/>
      <c r="I1337" s="12"/>
      <c r="J1337" s="12"/>
      <c r="K1337" s="12"/>
      <c r="L1337" s="14"/>
      <c r="M1337" s="71"/>
      <c r="N1337" s="148"/>
      <c r="O1337" s="148"/>
      <c r="P1337" s="25"/>
      <c r="Q1337" s="25"/>
      <c r="S1337" s="14"/>
      <c r="T1337" s="25"/>
    </row>
    <row r="1338" spans="1:20" s="7" customFormat="1" ht="25.5" hidden="1" customHeight="1" x14ac:dyDescent="0.25">
      <c r="A1338" s="11" t="s">
        <v>3653</v>
      </c>
      <c r="B1338" s="12" t="s">
        <v>3465</v>
      </c>
      <c r="C1338" s="11"/>
      <c r="D1338" s="9" t="s">
        <v>318</v>
      </c>
      <c r="E1338" s="9"/>
      <c r="F1338" s="11" t="s">
        <v>3343</v>
      </c>
      <c r="G1338" s="20"/>
      <c r="H1338" s="20"/>
      <c r="I1338" s="11"/>
      <c r="J1338" s="11"/>
      <c r="K1338" s="11"/>
      <c r="M1338" s="25"/>
      <c r="N1338" s="148"/>
      <c r="O1338" s="148"/>
      <c r="P1338" s="25"/>
      <c r="Q1338" s="25"/>
      <c r="T1338" s="25" t="s">
        <v>23</v>
      </c>
    </row>
    <row r="1339" spans="1:20" s="7" customFormat="1" ht="25.5" hidden="1" customHeight="1" x14ac:dyDescent="0.3">
      <c r="A1339" s="174" t="s">
        <v>3654</v>
      </c>
      <c r="B1339" s="11"/>
      <c r="C1339" s="12"/>
      <c r="D1339" s="175" t="s">
        <v>151</v>
      </c>
      <c r="E1339" s="9"/>
      <c r="F1339" s="174" t="s">
        <v>3655</v>
      </c>
      <c r="G1339" s="207"/>
      <c r="H1339" s="174" t="s">
        <v>3592</v>
      </c>
      <c r="I1339" s="12"/>
      <c r="J1339" s="12"/>
      <c r="K1339" s="12"/>
      <c r="M1339" s="25"/>
      <c r="N1339" s="148"/>
      <c r="O1339" s="148"/>
      <c r="P1339" s="25"/>
      <c r="Q1339" s="25"/>
      <c r="T1339" s="25" t="s">
        <v>23</v>
      </c>
    </row>
    <row r="1340" spans="1:20" s="7" customFormat="1" ht="25.5" hidden="1" customHeight="1" x14ac:dyDescent="0.25">
      <c r="A1340" s="11" t="s">
        <v>3656</v>
      </c>
      <c r="B1340" s="12" t="s">
        <v>3657</v>
      </c>
      <c r="C1340" s="11"/>
      <c r="D1340" s="9" t="s">
        <v>190</v>
      </c>
      <c r="E1340" s="9"/>
      <c r="F1340" s="11" t="s">
        <v>3658</v>
      </c>
      <c r="G1340" s="20" t="s">
        <v>3659</v>
      </c>
      <c r="H1340" s="20" t="s">
        <v>294</v>
      </c>
      <c r="I1340" s="11" t="s">
        <v>3660</v>
      </c>
      <c r="J1340" s="11" t="s">
        <v>3661</v>
      </c>
      <c r="K1340" s="11"/>
      <c r="M1340" s="25"/>
      <c r="N1340" s="148"/>
      <c r="O1340" s="148"/>
      <c r="P1340" s="25"/>
      <c r="Q1340" s="25"/>
      <c r="T1340" s="25" t="s">
        <v>23</v>
      </c>
    </row>
    <row r="1341" spans="1:20" s="7" customFormat="1" ht="25.5" hidden="1" customHeight="1" x14ac:dyDescent="0.25">
      <c r="A1341" s="11" t="s">
        <v>3662</v>
      </c>
      <c r="B1341" s="11" t="s">
        <v>3663</v>
      </c>
      <c r="C1341" s="11"/>
      <c r="D1341" s="20" t="s">
        <v>43</v>
      </c>
      <c r="E1341" s="29"/>
      <c r="F1341" s="11" t="s">
        <v>1424</v>
      </c>
      <c r="G1341" s="20" t="s">
        <v>1582</v>
      </c>
      <c r="H1341" s="20" t="s">
        <v>272</v>
      </c>
      <c r="I1341" s="11" t="s">
        <v>3664</v>
      </c>
      <c r="J1341" s="11"/>
      <c r="K1341" s="11"/>
      <c r="L1341" s="13"/>
      <c r="M1341" s="67"/>
      <c r="N1341" s="148"/>
      <c r="O1341" s="148"/>
      <c r="P1341" s="25"/>
      <c r="Q1341" s="25"/>
      <c r="S1341" s="13"/>
      <c r="T1341" s="25" t="s">
        <v>23</v>
      </c>
    </row>
    <row r="1342" spans="1:20" s="7" customFormat="1" ht="25.5" hidden="1" customHeight="1" x14ac:dyDescent="0.25">
      <c r="A1342" s="11" t="s">
        <v>3665</v>
      </c>
      <c r="B1342" s="12" t="s">
        <v>3663</v>
      </c>
      <c r="C1342" s="12"/>
      <c r="D1342" s="17" t="s">
        <v>59</v>
      </c>
      <c r="E1342" s="9"/>
      <c r="F1342" s="12" t="s">
        <v>3666</v>
      </c>
      <c r="G1342" s="17"/>
      <c r="H1342" s="17" t="s">
        <v>113</v>
      </c>
      <c r="I1342" s="12" t="s">
        <v>362</v>
      </c>
      <c r="J1342" s="12"/>
      <c r="K1342" s="12"/>
      <c r="M1342" s="25"/>
      <c r="N1342" s="148"/>
      <c r="O1342" s="148"/>
      <c r="P1342" s="25"/>
      <c r="Q1342" s="25"/>
      <c r="T1342" s="25" t="s">
        <v>23</v>
      </c>
    </row>
    <row r="1343" spans="1:20" s="7" customFormat="1" ht="25.5" hidden="1" customHeight="1" x14ac:dyDescent="0.25">
      <c r="A1343" s="11" t="s">
        <v>3667</v>
      </c>
      <c r="B1343" s="12" t="s">
        <v>3663</v>
      </c>
      <c r="C1343" s="12"/>
      <c r="D1343" s="17" t="s">
        <v>16</v>
      </c>
      <c r="E1343" s="9"/>
      <c r="F1343" s="12" t="s">
        <v>3668</v>
      </c>
      <c r="G1343" s="17"/>
      <c r="H1343" s="17"/>
      <c r="J1343" s="12" t="s">
        <v>510</v>
      </c>
      <c r="K1343" s="12"/>
      <c r="M1343" s="25"/>
      <c r="N1343" s="148"/>
      <c r="O1343" s="148"/>
      <c r="P1343" s="25"/>
      <c r="Q1343" s="20"/>
      <c r="T1343" s="25" t="s">
        <v>23</v>
      </c>
    </row>
    <row r="1344" spans="1:20" s="7" customFormat="1" ht="25.5" hidden="1" customHeight="1" x14ac:dyDescent="0.25">
      <c r="A1344" s="11" t="s">
        <v>3669</v>
      </c>
      <c r="B1344" s="12" t="s">
        <v>3663</v>
      </c>
      <c r="C1344" s="12"/>
      <c r="D1344" s="17" t="s">
        <v>59</v>
      </c>
      <c r="E1344" s="9"/>
      <c r="F1344" s="12" t="s">
        <v>36</v>
      </c>
      <c r="G1344" s="17"/>
      <c r="H1344" s="17"/>
      <c r="I1344" s="12"/>
      <c r="J1344" s="12"/>
      <c r="K1344" s="12"/>
      <c r="L1344" s="14"/>
      <c r="M1344" s="71"/>
      <c r="N1344" s="148"/>
      <c r="O1344" s="148"/>
      <c r="P1344" s="25"/>
      <c r="Q1344" s="25"/>
      <c r="T1344" s="25"/>
    </row>
    <row r="1345" spans="1:20" s="7" customFormat="1" ht="25.5" hidden="1" customHeight="1" x14ac:dyDescent="0.25">
      <c r="A1345" s="7" t="s">
        <v>3670</v>
      </c>
      <c r="B1345" s="12" t="s">
        <v>3663</v>
      </c>
      <c r="C1345" s="12"/>
      <c r="D1345" s="17" t="s">
        <v>59</v>
      </c>
      <c r="E1345" s="9"/>
      <c r="F1345" s="12" t="s">
        <v>649</v>
      </c>
      <c r="G1345" s="20" t="s">
        <v>766</v>
      </c>
      <c r="H1345" s="17" t="s">
        <v>300</v>
      </c>
      <c r="I1345" s="12" t="s">
        <v>3671</v>
      </c>
      <c r="J1345" s="12"/>
      <c r="K1345" s="12"/>
      <c r="M1345" s="25"/>
      <c r="N1345" s="148"/>
      <c r="O1345" s="148"/>
      <c r="P1345" s="25"/>
      <c r="Q1345" s="25"/>
      <c r="S1345" s="14"/>
      <c r="T1345" s="25" t="s">
        <v>23</v>
      </c>
    </row>
    <row r="1346" spans="1:20" s="7" customFormat="1" ht="25.5" hidden="1" customHeight="1" x14ac:dyDescent="0.25">
      <c r="A1346" s="7" t="s">
        <v>3672</v>
      </c>
      <c r="B1346" s="12" t="s">
        <v>3663</v>
      </c>
      <c r="C1346" s="12"/>
      <c r="D1346" s="17" t="s">
        <v>59</v>
      </c>
      <c r="E1346" s="9"/>
      <c r="F1346" s="12" t="s">
        <v>36</v>
      </c>
      <c r="G1346" s="17" t="s">
        <v>77</v>
      </c>
      <c r="H1346" s="17" t="s">
        <v>538</v>
      </c>
      <c r="I1346" s="12" t="s">
        <v>218</v>
      </c>
      <c r="J1346" s="12"/>
      <c r="K1346" s="12"/>
      <c r="M1346" s="25"/>
      <c r="N1346" s="148"/>
      <c r="O1346" s="148"/>
      <c r="P1346" s="25"/>
      <c r="Q1346" s="25"/>
      <c r="S1346" s="14"/>
      <c r="T1346" s="25" t="s">
        <v>23</v>
      </c>
    </row>
    <row r="1347" spans="1:20" s="7" customFormat="1" ht="25.5" hidden="1" customHeight="1" x14ac:dyDescent="0.25">
      <c r="A1347" s="11" t="s">
        <v>3673</v>
      </c>
      <c r="B1347" s="12" t="s">
        <v>3663</v>
      </c>
      <c r="C1347" s="12"/>
      <c r="D1347" s="17" t="s">
        <v>59</v>
      </c>
      <c r="E1347" s="9"/>
      <c r="F1347" s="12" t="s">
        <v>296</v>
      </c>
      <c r="G1347" s="17"/>
      <c r="H1347" s="17"/>
      <c r="I1347" s="12"/>
      <c r="J1347" s="12"/>
      <c r="K1347" s="12"/>
      <c r="M1347" s="25"/>
      <c r="N1347" s="148"/>
      <c r="O1347" s="148"/>
      <c r="P1347" s="25"/>
      <c r="Q1347" s="25"/>
      <c r="T1347" s="25" t="s">
        <v>23</v>
      </c>
    </row>
    <row r="1348" spans="1:20" s="7" customFormat="1" ht="25.5" hidden="1" customHeight="1" x14ac:dyDescent="0.25">
      <c r="A1348" s="7" t="s">
        <v>3674</v>
      </c>
      <c r="B1348" s="11" t="s">
        <v>3663</v>
      </c>
      <c r="C1348" s="11"/>
      <c r="D1348" s="20" t="s">
        <v>43</v>
      </c>
      <c r="E1348" s="9"/>
      <c r="F1348" s="11"/>
      <c r="G1348" s="20" t="s">
        <v>1582</v>
      </c>
      <c r="H1348" s="20" t="s">
        <v>113</v>
      </c>
      <c r="I1348" s="12" t="s">
        <v>3664</v>
      </c>
      <c r="J1348" s="12"/>
      <c r="K1348" s="12"/>
      <c r="L1348" s="14"/>
      <c r="M1348" s="71"/>
      <c r="N1348" s="148"/>
      <c r="O1348" s="148"/>
      <c r="P1348" s="25"/>
      <c r="Q1348" s="25"/>
      <c r="S1348" s="14"/>
      <c r="T1348" s="25" t="s">
        <v>23</v>
      </c>
    </row>
    <row r="1349" spans="1:20" s="7" customFormat="1" ht="25.5" customHeight="1" x14ac:dyDescent="0.25">
      <c r="A1349" s="7" t="s">
        <v>3674</v>
      </c>
      <c r="B1349" s="11" t="s">
        <v>3663</v>
      </c>
      <c r="C1349" s="11"/>
      <c r="D1349" s="20" t="s">
        <v>43</v>
      </c>
      <c r="E1349" s="9">
        <v>6</v>
      </c>
      <c r="F1349" s="11" t="s">
        <v>3675</v>
      </c>
      <c r="G1349" s="20" t="s">
        <v>1582</v>
      </c>
      <c r="H1349" s="20" t="s">
        <v>113</v>
      </c>
      <c r="I1349" s="12" t="s">
        <v>3664</v>
      </c>
      <c r="J1349" s="12"/>
      <c r="K1349" s="103" t="s">
        <v>21</v>
      </c>
      <c r="L1349" s="14"/>
      <c r="M1349" s="71"/>
      <c r="N1349" s="148" t="s">
        <v>161</v>
      </c>
      <c r="O1349" s="148"/>
      <c r="P1349" s="25"/>
      <c r="Q1349" s="25"/>
      <c r="S1349" s="14"/>
      <c r="T1349" s="25" t="s">
        <v>23</v>
      </c>
    </row>
    <row r="1350" spans="1:20" s="7" customFormat="1" ht="25.5" hidden="1" customHeight="1" x14ac:dyDescent="0.25">
      <c r="A1350" s="7" t="s">
        <v>3674</v>
      </c>
      <c r="B1350" s="12" t="s">
        <v>3663</v>
      </c>
      <c r="C1350" s="12"/>
      <c r="D1350" s="17" t="s">
        <v>43</v>
      </c>
      <c r="E1350" s="9"/>
      <c r="F1350" s="12" t="s">
        <v>36</v>
      </c>
      <c r="G1350" s="20" t="s">
        <v>1582</v>
      </c>
      <c r="H1350" s="17" t="s">
        <v>113</v>
      </c>
      <c r="I1350" s="12" t="s">
        <v>3664</v>
      </c>
      <c r="J1350" s="12"/>
      <c r="K1350" s="12"/>
      <c r="L1350" s="14"/>
      <c r="M1350" s="71"/>
      <c r="N1350" s="148"/>
      <c r="O1350" s="148"/>
      <c r="P1350" s="25"/>
      <c r="Q1350" s="25"/>
      <c r="S1350" s="13"/>
      <c r="T1350" s="25" t="s">
        <v>23</v>
      </c>
    </row>
    <row r="1351" spans="1:20" s="7" customFormat="1" ht="26.4" hidden="1" x14ac:dyDescent="0.25">
      <c r="A1351" s="11" t="s">
        <v>3676</v>
      </c>
      <c r="B1351" s="12" t="s">
        <v>3663</v>
      </c>
      <c r="C1351" s="12"/>
      <c r="D1351" s="17" t="s">
        <v>43</v>
      </c>
      <c r="E1351" s="9"/>
      <c r="F1351" s="12" t="s">
        <v>65</v>
      </c>
      <c r="G1351" s="17" t="s">
        <v>205</v>
      </c>
      <c r="H1351" s="17" t="s">
        <v>3677</v>
      </c>
      <c r="I1351" s="12" t="s">
        <v>3678</v>
      </c>
      <c r="J1351" s="12"/>
      <c r="K1351" s="12"/>
      <c r="M1351" s="25"/>
      <c r="N1351" s="148"/>
      <c r="O1351" s="148"/>
      <c r="P1351" s="25"/>
      <c r="Q1351" s="25"/>
      <c r="T1351" s="25" t="s">
        <v>23</v>
      </c>
    </row>
    <row r="1352" spans="1:20" s="7" customFormat="1" ht="25.5" hidden="1" customHeight="1" x14ac:dyDescent="0.25">
      <c r="A1352" s="11" t="s">
        <v>3676</v>
      </c>
      <c r="B1352" s="12" t="s">
        <v>3663</v>
      </c>
      <c r="C1352" s="12"/>
      <c r="D1352" s="17" t="s">
        <v>59</v>
      </c>
      <c r="E1352" s="9"/>
      <c r="F1352" s="12" t="s">
        <v>3679</v>
      </c>
      <c r="G1352" s="17"/>
      <c r="H1352" s="17" t="s">
        <v>182</v>
      </c>
      <c r="I1352" s="12" t="s">
        <v>3680</v>
      </c>
      <c r="J1352" s="12" t="s">
        <v>3681</v>
      </c>
      <c r="K1352" s="12"/>
      <c r="M1352" s="25"/>
      <c r="N1352" s="148"/>
      <c r="O1352" s="148"/>
      <c r="P1352" s="25"/>
      <c r="Q1352" s="25"/>
      <c r="T1352" s="25" t="s">
        <v>23</v>
      </c>
    </row>
    <row r="1353" spans="1:20" s="7" customFormat="1" ht="25.5" hidden="1" customHeight="1" x14ac:dyDescent="0.25">
      <c r="A1353" s="116" t="s">
        <v>3682</v>
      </c>
      <c r="B1353" s="12" t="s">
        <v>3663</v>
      </c>
      <c r="D1353" s="138" t="s">
        <v>59</v>
      </c>
      <c r="E1353" s="9"/>
      <c r="F1353" s="116" t="s">
        <v>3683</v>
      </c>
      <c r="G1353" s="120"/>
      <c r="H1353" s="120"/>
      <c r="I1353" s="116" t="s">
        <v>362</v>
      </c>
      <c r="J1353" s="116" t="s">
        <v>3684</v>
      </c>
      <c r="K1353" s="12"/>
      <c r="L1353" s="14"/>
      <c r="M1353" s="71"/>
      <c r="N1353" s="148"/>
      <c r="O1353" s="148"/>
      <c r="P1353" s="25"/>
      <c r="Q1353" s="25"/>
      <c r="T1353" s="25" t="s">
        <v>23</v>
      </c>
    </row>
    <row r="1354" spans="1:20" s="7" customFormat="1" ht="25.5" hidden="1" customHeight="1" x14ac:dyDescent="0.25">
      <c r="A1354" s="116" t="s">
        <v>3685</v>
      </c>
      <c r="B1354" s="12" t="s">
        <v>3663</v>
      </c>
      <c r="D1354" s="120" t="s">
        <v>59</v>
      </c>
      <c r="E1354" s="9"/>
      <c r="F1354" s="116" t="s">
        <v>3686</v>
      </c>
      <c r="G1354" s="120"/>
      <c r="H1354" s="120" t="s">
        <v>247</v>
      </c>
      <c r="I1354" s="116" t="s">
        <v>362</v>
      </c>
      <c r="J1354" s="116" t="s">
        <v>3684</v>
      </c>
      <c r="K1354" s="11"/>
      <c r="M1354" s="25"/>
      <c r="N1354" s="148"/>
      <c r="O1354" s="148"/>
      <c r="P1354" s="25"/>
      <c r="Q1354" s="25"/>
      <c r="T1354" s="25" t="s">
        <v>23</v>
      </c>
    </row>
    <row r="1355" spans="1:20" s="7" customFormat="1" ht="25.5" hidden="1" customHeight="1" x14ac:dyDescent="0.25">
      <c r="A1355" s="11" t="s">
        <v>3687</v>
      </c>
      <c r="B1355" s="12" t="s">
        <v>3663</v>
      </c>
      <c r="C1355" s="12"/>
      <c r="D1355" s="17" t="s">
        <v>59</v>
      </c>
      <c r="E1355" s="9"/>
      <c r="F1355" s="12" t="s">
        <v>3688</v>
      </c>
      <c r="G1355" s="17" t="s">
        <v>27</v>
      </c>
      <c r="H1355" s="17" t="s">
        <v>403</v>
      </c>
      <c r="I1355" s="12" t="s">
        <v>3689</v>
      </c>
      <c r="J1355" s="12"/>
      <c r="K1355" s="103" t="s">
        <v>21</v>
      </c>
      <c r="L1355" s="50" t="s">
        <v>73</v>
      </c>
      <c r="M1355" s="25"/>
      <c r="N1355" s="148"/>
      <c r="O1355" s="148"/>
      <c r="P1355" s="25"/>
      <c r="Q1355" s="25"/>
      <c r="T1355" s="25" t="s">
        <v>23</v>
      </c>
    </row>
    <row r="1356" spans="1:20" s="7" customFormat="1" ht="25.5" hidden="1" customHeight="1" x14ac:dyDescent="0.25">
      <c r="A1356" s="11" t="s">
        <v>3690</v>
      </c>
      <c r="B1356" s="12" t="s">
        <v>3663</v>
      </c>
      <c r="C1356" s="12"/>
      <c r="D1356" s="17" t="s">
        <v>16</v>
      </c>
      <c r="E1356" s="9"/>
      <c r="F1356" s="12" t="s">
        <v>3691</v>
      </c>
      <c r="G1356" s="20" t="s">
        <v>766</v>
      </c>
      <c r="H1356" s="17" t="s">
        <v>276</v>
      </c>
      <c r="I1356" s="12" t="s">
        <v>3692</v>
      </c>
      <c r="J1356" s="12" t="s">
        <v>3693</v>
      </c>
      <c r="K1356" s="12"/>
      <c r="M1356" s="25"/>
      <c r="N1356" s="148"/>
      <c r="O1356" s="148"/>
      <c r="P1356" s="25"/>
      <c r="Q1356" s="25"/>
      <c r="S1356" s="14"/>
      <c r="T1356" s="25" t="s">
        <v>23</v>
      </c>
    </row>
    <row r="1357" spans="1:20" s="7" customFormat="1" ht="25.5" hidden="1" customHeight="1" x14ac:dyDescent="0.25">
      <c r="A1357" s="149" t="s">
        <v>3694</v>
      </c>
      <c r="B1357" s="149"/>
      <c r="C1357" s="149"/>
      <c r="D1357" s="29" t="s">
        <v>318</v>
      </c>
      <c r="E1357" s="29"/>
      <c r="F1357" s="149" t="s">
        <v>3695</v>
      </c>
      <c r="G1357" s="19"/>
      <c r="H1357" s="29"/>
      <c r="I1357" s="19"/>
      <c r="J1357" s="19"/>
      <c r="K1357" s="19"/>
      <c r="L1357" s="19"/>
      <c r="M1357" s="19"/>
      <c r="N1357" s="148"/>
      <c r="O1357" s="148"/>
      <c r="P1357" s="25"/>
      <c r="Q1357" s="25"/>
      <c r="S1357" s="14"/>
      <c r="T1357" s="25" t="s">
        <v>23</v>
      </c>
    </row>
    <row r="1358" spans="1:20" s="7" customFormat="1" ht="25.5" hidden="1" customHeight="1" x14ac:dyDescent="0.25">
      <c r="A1358" s="43" t="s">
        <v>3696</v>
      </c>
      <c r="B1358" s="43"/>
      <c r="C1358" s="7" t="s">
        <v>3</v>
      </c>
      <c r="D1358" s="43" t="s">
        <v>59</v>
      </c>
      <c r="E1358" s="29"/>
      <c r="F1358" s="43" t="s">
        <v>3697</v>
      </c>
      <c r="G1358" s="43"/>
      <c r="H1358" s="43" t="s">
        <v>374</v>
      </c>
      <c r="I1358" s="43" t="s">
        <v>3698</v>
      </c>
      <c r="J1358" s="19"/>
      <c r="K1358" s="19"/>
      <c r="L1358" s="19"/>
      <c r="M1358" s="19"/>
      <c r="N1358" s="148"/>
      <c r="O1358" s="148"/>
      <c r="P1358" s="25"/>
      <c r="Q1358" s="25"/>
      <c r="S1358" s="14"/>
      <c r="T1358" s="25" t="s">
        <v>23</v>
      </c>
    </row>
    <row r="1359" spans="1:20" s="7" customFormat="1" ht="25.5" hidden="1" customHeight="1" x14ac:dyDescent="0.25">
      <c r="A1359" s="149" t="s">
        <v>3699</v>
      </c>
      <c r="B1359" s="149" t="s">
        <v>3700</v>
      </c>
      <c r="C1359" s="149"/>
      <c r="D1359" s="29" t="s">
        <v>16</v>
      </c>
      <c r="E1359" s="29"/>
      <c r="F1359" s="149" t="s">
        <v>3701</v>
      </c>
      <c r="G1359" s="20" t="s">
        <v>187</v>
      </c>
      <c r="H1359" s="29" t="s">
        <v>3702</v>
      </c>
      <c r="I1359" s="26" t="s">
        <v>3703</v>
      </c>
      <c r="J1359" s="19"/>
      <c r="K1359" s="19"/>
      <c r="L1359" s="19"/>
      <c r="M1359" s="19"/>
      <c r="N1359" s="148"/>
      <c r="O1359" s="148"/>
      <c r="P1359" s="25"/>
      <c r="Q1359" s="25"/>
      <c r="S1359" s="13"/>
      <c r="T1359" s="25" t="s">
        <v>23</v>
      </c>
    </row>
    <row r="1360" spans="1:20" s="7" customFormat="1" ht="25.5" hidden="1" customHeight="1" x14ac:dyDescent="0.25">
      <c r="A1360" s="170" t="s">
        <v>3704</v>
      </c>
      <c r="B1360" s="149"/>
      <c r="C1360" s="149"/>
      <c r="D1360" s="29" t="s">
        <v>59</v>
      </c>
      <c r="E1360" s="170"/>
      <c r="F1360" s="170" t="s">
        <v>3705</v>
      </c>
      <c r="G1360" s="170" t="s">
        <v>373</v>
      </c>
      <c r="H1360" s="170" t="s">
        <v>374</v>
      </c>
      <c r="I1360" s="170" t="s">
        <v>3706</v>
      </c>
      <c r="J1360" s="19"/>
      <c r="K1360" s="19"/>
      <c r="L1360" s="19"/>
      <c r="M1360" s="19"/>
      <c r="N1360" s="148"/>
      <c r="O1360" s="148"/>
      <c r="P1360" s="25"/>
      <c r="Q1360" s="25"/>
      <c r="S1360" s="13"/>
      <c r="T1360" s="25" t="s">
        <v>23</v>
      </c>
    </row>
    <row r="1361" spans="1:20" s="7" customFormat="1" ht="25.5" hidden="1" customHeight="1" x14ac:dyDescent="0.25">
      <c r="A1361" s="7" t="s">
        <v>3707</v>
      </c>
      <c r="B1361" s="10" t="s">
        <v>3708</v>
      </c>
      <c r="C1361" s="10"/>
      <c r="D1361" s="17" t="s">
        <v>226</v>
      </c>
      <c r="E1361" s="9"/>
      <c r="F1361" s="10"/>
      <c r="G1361" s="9"/>
      <c r="H1361" s="9"/>
      <c r="I1361" s="10"/>
      <c r="J1361" s="10"/>
      <c r="K1361" s="163" t="s">
        <v>179</v>
      </c>
      <c r="M1361" s="25"/>
      <c r="N1361" s="148"/>
      <c r="O1361" s="148"/>
      <c r="P1361" s="25"/>
      <c r="Q1361" s="25"/>
      <c r="T1361" s="25" t="s">
        <v>23</v>
      </c>
    </row>
    <row r="1362" spans="1:20" s="7" customFormat="1" ht="25.5" hidden="1" customHeight="1" x14ac:dyDescent="0.25">
      <c r="A1362" s="150" t="s">
        <v>3709</v>
      </c>
      <c r="B1362" s="10" t="s">
        <v>3710</v>
      </c>
      <c r="C1362" s="10"/>
      <c r="D1362" s="17" t="s">
        <v>226</v>
      </c>
      <c r="E1362" s="9"/>
      <c r="F1362" s="10" t="s">
        <v>3711</v>
      </c>
      <c r="G1362" s="9"/>
      <c r="H1362" s="9"/>
      <c r="I1362" s="10"/>
      <c r="J1362" s="10"/>
      <c r="K1362" s="10"/>
      <c r="M1362" s="25"/>
      <c r="N1362" s="148"/>
      <c r="O1362" s="148"/>
      <c r="P1362" s="25"/>
      <c r="Q1362" s="25"/>
      <c r="T1362" s="25"/>
    </row>
    <row r="1363" spans="1:20" s="7" customFormat="1" ht="25.5" hidden="1" customHeight="1" x14ac:dyDescent="0.25">
      <c r="A1363" s="7" t="s">
        <v>3712</v>
      </c>
      <c r="B1363" s="10" t="s">
        <v>3713</v>
      </c>
      <c r="C1363" s="10"/>
      <c r="D1363" s="17" t="s">
        <v>226</v>
      </c>
      <c r="E1363" s="9"/>
      <c r="F1363" s="10" t="s">
        <v>3714</v>
      </c>
      <c r="G1363" s="9"/>
      <c r="H1363" s="9"/>
      <c r="I1363" s="10"/>
      <c r="J1363" s="10"/>
      <c r="K1363" s="10"/>
      <c r="M1363" s="25"/>
      <c r="N1363" s="148"/>
      <c r="O1363" s="148"/>
      <c r="P1363" s="25"/>
      <c r="Q1363" s="25"/>
      <c r="T1363" s="25"/>
    </row>
    <row r="1364" spans="1:20" s="7" customFormat="1" ht="25.5" hidden="1" customHeight="1" x14ac:dyDescent="0.25">
      <c r="A1364" s="246" t="s">
        <v>3715</v>
      </c>
      <c r="B1364" s="12" t="s">
        <v>3716</v>
      </c>
      <c r="C1364" s="12"/>
      <c r="D1364" s="17" t="s">
        <v>190</v>
      </c>
      <c r="E1364" s="204"/>
      <c r="F1364" s="172" t="s">
        <v>3717</v>
      </c>
      <c r="G1364" s="173" t="s">
        <v>1420</v>
      </c>
      <c r="H1364" s="173" t="s">
        <v>247</v>
      </c>
      <c r="I1364" s="172" t="s">
        <v>3718</v>
      </c>
      <c r="J1364" s="12"/>
      <c r="K1364" s="12"/>
      <c r="M1364" s="25"/>
      <c r="N1364" s="148"/>
      <c r="O1364" s="148"/>
      <c r="P1364" s="25"/>
      <c r="Q1364" s="25"/>
      <c r="T1364" s="25"/>
    </row>
    <row r="1365" spans="1:20" s="7" customFormat="1" ht="25.5" hidden="1" customHeight="1" x14ac:dyDescent="0.25">
      <c r="A1365" s="11" t="s">
        <v>3719</v>
      </c>
      <c r="B1365" s="12" t="s">
        <v>3716</v>
      </c>
      <c r="C1365" s="12"/>
      <c r="D1365" s="17" t="s">
        <v>190</v>
      </c>
      <c r="E1365" s="9"/>
      <c r="F1365" s="12"/>
      <c r="G1365" s="17"/>
      <c r="H1365" s="17" t="s">
        <v>235</v>
      </c>
      <c r="I1365" s="12"/>
      <c r="J1365" s="12"/>
      <c r="K1365" s="12"/>
      <c r="M1365" s="25"/>
      <c r="N1365" s="148"/>
      <c r="O1365" s="148"/>
      <c r="P1365" s="25"/>
      <c r="Q1365" s="25"/>
      <c r="S1365" s="14"/>
      <c r="T1365" s="25" t="s">
        <v>23</v>
      </c>
    </row>
    <row r="1366" spans="1:20" s="7" customFormat="1" ht="25.5" hidden="1" customHeight="1" x14ac:dyDescent="0.25">
      <c r="A1366" s="11" t="s">
        <v>3720</v>
      </c>
      <c r="B1366" s="12" t="s">
        <v>3716</v>
      </c>
      <c r="C1366" s="12"/>
      <c r="D1366" s="17" t="s">
        <v>190</v>
      </c>
      <c r="E1366" s="9"/>
      <c r="F1366" s="12" t="s">
        <v>3721</v>
      </c>
      <c r="G1366" s="17" t="s">
        <v>1598</v>
      </c>
      <c r="H1366" s="17"/>
      <c r="I1366" s="12"/>
      <c r="J1366" s="12"/>
      <c r="K1366" s="12"/>
      <c r="M1366" s="25"/>
      <c r="N1366" s="148"/>
      <c r="O1366" s="148"/>
      <c r="P1366" s="25"/>
      <c r="Q1366" s="25"/>
      <c r="S1366" s="14"/>
      <c r="T1366" s="25" t="s">
        <v>23</v>
      </c>
    </row>
    <row r="1367" spans="1:20" s="7" customFormat="1" ht="25.5" hidden="1" customHeight="1" x14ac:dyDescent="0.25">
      <c r="A1367" s="11" t="s">
        <v>3722</v>
      </c>
      <c r="B1367" s="12" t="s">
        <v>3723</v>
      </c>
      <c r="C1367" s="12"/>
      <c r="D1367" s="17" t="s">
        <v>190</v>
      </c>
      <c r="E1367" s="9"/>
      <c r="F1367" s="12" t="s">
        <v>3724</v>
      </c>
      <c r="G1367" s="17"/>
      <c r="H1367" s="17"/>
      <c r="I1367" s="12"/>
      <c r="J1367" s="12"/>
      <c r="K1367" s="12"/>
      <c r="M1367" s="25"/>
      <c r="N1367" s="148"/>
      <c r="O1367" s="148"/>
      <c r="P1367" s="25"/>
      <c r="Q1367" s="25"/>
      <c r="S1367" s="13"/>
      <c r="T1367" s="25" t="s">
        <v>23</v>
      </c>
    </row>
    <row r="1368" spans="1:20" s="7" customFormat="1" ht="25.5" hidden="1" customHeight="1" x14ac:dyDescent="0.25">
      <c r="A1368" s="7" t="s">
        <v>3725</v>
      </c>
      <c r="B1368" s="10" t="s">
        <v>3726</v>
      </c>
      <c r="C1368" s="10"/>
      <c r="D1368" s="9" t="s">
        <v>43</v>
      </c>
      <c r="E1368" s="9"/>
      <c r="F1368" s="7" t="s">
        <v>3727</v>
      </c>
      <c r="G1368" s="25"/>
      <c r="H1368" s="25"/>
      <c r="I1368" s="7" t="s">
        <v>3728</v>
      </c>
      <c r="J1368" s="7" t="s">
        <v>3729</v>
      </c>
      <c r="L1368" s="14"/>
      <c r="M1368" s="53"/>
      <c r="N1368" s="148"/>
      <c r="O1368" s="148"/>
      <c r="P1368" s="25"/>
      <c r="Q1368" s="25"/>
      <c r="S1368" s="13"/>
      <c r="T1368" s="25" t="s">
        <v>23</v>
      </c>
    </row>
    <row r="1369" spans="1:20" s="7" customFormat="1" ht="25.5" hidden="1" customHeight="1" x14ac:dyDescent="0.25">
      <c r="A1369" s="7" t="s">
        <v>3730</v>
      </c>
      <c r="B1369" s="10" t="s">
        <v>3731</v>
      </c>
      <c r="C1369" s="10" t="s">
        <v>3</v>
      </c>
      <c r="D1369" s="9" t="s">
        <v>226</v>
      </c>
      <c r="E1369" s="9"/>
      <c r="F1369" s="7" t="s">
        <v>3732</v>
      </c>
      <c r="G1369" s="25"/>
      <c r="H1369" s="25" t="s">
        <v>1165</v>
      </c>
      <c r="I1369" s="7" t="s">
        <v>3733</v>
      </c>
      <c r="L1369" s="14"/>
      <c r="M1369" s="53"/>
      <c r="N1369" s="148"/>
      <c r="O1369" s="148"/>
      <c r="P1369" s="25"/>
      <c r="Q1369" s="25"/>
      <c r="T1369" s="25" t="s">
        <v>23</v>
      </c>
    </row>
    <row r="1370" spans="1:20" s="7" customFormat="1" ht="25.5" hidden="1" customHeight="1" x14ac:dyDescent="0.25">
      <c r="A1370" s="150" t="s">
        <v>3734</v>
      </c>
      <c r="B1370" s="10" t="s">
        <v>3735</v>
      </c>
      <c r="C1370" s="10" t="s">
        <v>3</v>
      </c>
      <c r="D1370" s="9" t="s">
        <v>226</v>
      </c>
      <c r="E1370" s="9"/>
      <c r="F1370" s="7" t="s">
        <v>3736</v>
      </c>
      <c r="G1370" s="25"/>
      <c r="H1370" s="25" t="s">
        <v>1165</v>
      </c>
      <c r="I1370" s="7" t="s">
        <v>3733</v>
      </c>
      <c r="J1370" s="7" t="s">
        <v>3737</v>
      </c>
      <c r="L1370" s="14"/>
      <c r="M1370" s="53"/>
      <c r="N1370" s="148"/>
      <c r="O1370" s="148"/>
      <c r="P1370" s="25"/>
      <c r="Q1370" s="25"/>
      <c r="T1370" s="25" t="s">
        <v>23</v>
      </c>
    </row>
    <row r="1371" spans="1:20" s="7" customFormat="1" ht="25.5" hidden="1" customHeight="1" x14ac:dyDescent="0.25">
      <c r="A1371" s="150" t="s">
        <v>3738</v>
      </c>
      <c r="B1371" s="10" t="s">
        <v>3735</v>
      </c>
      <c r="C1371" s="10" t="s">
        <v>3</v>
      </c>
      <c r="D1371" s="9" t="s">
        <v>226</v>
      </c>
      <c r="E1371" s="9"/>
      <c r="F1371" s="7" t="s">
        <v>3739</v>
      </c>
      <c r="G1371" s="25"/>
      <c r="H1371" s="25" t="s">
        <v>1165</v>
      </c>
      <c r="I1371" s="7" t="s">
        <v>3733</v>
      </c>
      <c r="J1371" s="7" t="s">
        <v>3737</v>
      </c>
      <c r="L1371" s="14"/>
      <c r="M1371" s="53"/>
      <c r="N1371" s="148"/>
      <c r="O1371" s="148"/>
      <c r="P1371" s="25"/>
      <c r="Q1371" s="25"/>
      <c r="T1371" s="25"/>
    </row>
    <row r="1372" spans="1:20" s="7" customFormat="1" ht="25.5" hidden="1" customHeight="1" x14ac:dyDescent="0.3">
      <c r="A1372" s="174" t="s">
        <v>3740</v>
      </c>
      <c r="B1372" s="105" t="s">
        <v>3741</v>
      </c>
      <c r="C1372" s="105"/>
      <c r="D1372" s="174" t="s">
        <v>118</v>
      </c>
      <c r="E1372" s="108"/>
      <c r="F1372" s="174" t="s">
        <v>3742</v>
      </c>
      <c r="G1372" s="207"/>
      <c r="H1372" s="174" t="s">
        <v>1588</v>
      </c>
      <c r="I1372" s="174" t="s">
        <v>3743</v>
      </c>
      <c r="J1372" s="105"/>
      <c r="K1372" s="103"/>
      <c r="M1372" s="25"/>
      <c r="N1372" s="148"/>
      <c r="O1372" s="148"/>
      <c r="P1372" s="25"/>
      <c r="Q1372" s="25"/>
      <c r="S1372" s="14"/>
      <c r="T1372" s="25" t="s">
        <v>23</v>
      </c>
    </row>
    <row r="1373" spans="1:20" s="7" customFormat="1" ht="25.5" hidden="1" customHeight="1" x14ac:dyDescent="0.25">
      <c r="A1373" s="105" t="s">
        <v>3744</v>
      </c>
      <c r="B1373" s="105" t="s">
        <v>3741</v>
      </c>
      <c r="C1373" s="105"/>
      <c r="D1373" s="108" t="s">
        <v>59</v>
      </c>
      <c r="E1373" s="108"/>
      <c r="F1373" s="105" t="s">
        <v>3745</v>
      </c>
      <c r="G1373" s="108"/>
      <c r="H1373" s="108" t="s">
        <v>3746</v>
      </c>
      <c r="I1373" s="105" t="s">
        <v>3747</v>
      </c>
      <c r="J1373" s="105" t="s">
        <v>3748</v>
      </c>
      <c r="K1373" s="103" t="s">
        <v>179</v>
      </c>
      <c r="M1373" s="25"/>
      <c r="N1373" s="148" t="s">
        <v>161</v>
      </c>
      <c r="O1373" s="148"/>
      <c r="P1373" s="25"/>
      <c r="Q1373" s="25"/>
      <c r="S1373" s="14"/>
      <c r="T1373" s="25"/>
    </row>
    <row r="1374" spans="1:20" s="7" customFormat="1" ht="25.5" customHeight="1" x14ac:dyDescent="0.25">
      <c r="A1374" s="105" t="s">
        <v>5289</v>
      </c>
      <c r="B1374" s="105" t="s">
        <v>3741</v>
      </c>
      <c r="C1374" s="105" t="s">
        <v>3</v>
      </c>
      <c r="D1374" s="108" t="s">
        <v>130</v>
      </c>
      <c r="E1374" s="108">
        <v>4</v>
      </c>
      <c r="F1374" s="58" t="s">
        <v>5290</v>
      </c>
      <c r="G1374" s="268" t="s">
        <v>1207</v>
      </c>
      <c r="H1374" s="268" t="s">
        <v>5291</v>
      </c>
      <c r="I1374" s="58" t="s">
        <v>3733</v>
      </c>
      <c r="J1374" s="105"/>
      <c r="K1374" s="103"/>
      <c r="M1374" s="25"/>
      <c r="N1374" s="258"/>
      <c r="O1374" s="258"/>
      <c r="P1374" s="25"/>
      <c r="Q1374" s="25"/>
      <c r="S1374" s="14"/>
      <c r="T1374" s="25"/>
    </row>
    <row r="1375" spans="1:20" s="7" customFormat="1" ht="25.5" hidden="1" customHeight="1" x14ac:dyDescent="0.25">
      <c r="A1375" s="11" t="s">
        <v>3749</v>
      </c>
      <c r="B1375" s="11" t="s">
        <v>3750</v>
      </c>
      <c r="C1375" s="11"/>
      <c r="D1375" s="20" t="s">
        <v>16</v>
      </c>
      <c r="E1375" s="29"/>
      <c r="F1375" s="11" t="s">
        <v>503</v>
      </c>
      <c r="G1375" s="20"/>
      <c r="H1375" s="20"/>
      <c r="I1375" s="11" t="s">
        <v>3751</v>
      </c>
      <c r="J1375" s="11"/>
      <c r="K1375" s="11"/>
      <c r="M1375" s="25"/>
      <c r="N1375" s="148"/>
      <c r="O1375" s="148"/>
      <c r="P1375" s="25"/>
      <c r="Q1375" s="20"/>
      <c r="S1375" s="14"/>
      <c r="T1375" s="25"/>
    </row>
    <row r="1376" spans="1:20" s="7" customFormat="1" ht="25.5" hidden="1" customHeight="1" x14ac:dyDescent="0.25">
      <c r="A1376" s="11" t="s">
        <v>3752</v>
      </c>
      <c r="B1376" s="12" t="s">
        <v>3750</v>
      </c>
      <c r="C1376" s="12"/>
      <c r="D1376" s="17" t="s">
        <v>43</v>
      </c>
      <c r="E1376" s="9"/>
      <c r="F1376" s="12"/>
      <c r="G1376" s="17"/>
      <c r="H1376" s="17"/>
      <c r="I1376" s="12"/>
      <c r="J1376" s="12"/>
      <c r="K1376" s="12"/>
      <c r="M1376" s="25"/>
      <c r="N1376" s="148"/>
      <c r="O1376" s="148"/>
      <c r="P1376" s="25"/>
      <c r="Q1376" s="25"/>
      <c r="S1376" s="14"/>
      <c r="T1376" s="25"/>
    </row>
    <row r="1377" spans="1:20" s="7" customFormat="1" ht="25.5" hidden="1" customHeight="1" x14ac:dyDescent="0.25">
      <c r="A1377" s="11" t="s">
        <v>3753</v>
      </c>
      <c r="B1377" s="12" t="s">
        <v>3754</v>
      </c>
      <c r="C1377" s="12"/>
      <c r="D1377" s="17" t="s">
        <v>16</v>
      </c>
      <c r="E1377" s="9"/>
      <c r="F1377" s="12" t="s">
        <v>3755</v>
      </c>
      <c r="G1377" s="17" t="s">
        <v>27</v>
      </c>
      <c r="H1377" s="17" t="s">
        <v>276</v>
      </c>
      <c r="I1377" s="12"/>
      <c r="J1377" s="12"/>
      <c r="K1377" s="12"/>
      <c r="M1377" s="25"/>
      <c r="N1377" s="148"/>
      <c r="O1377" s="148"/>
      <c r="P1377" s="25"/>
      <c r="Q1377" s="25"/>
      <c r="T1377" s="25" t="s">
        <v>23</v>
      </c>
    </row>
    <row r="1378" spans="1:20" s="7" customFormat="1" ht="25.5" customHeight="1" x14ac:dyDescent="0.25">
      <c r="A1378" s="111" t="s">
        <v>3756</v>
      </c>
      <c r="B1378" s="12" t="s">
        <v>3754</v>
      </c>
      <c r="C1378" s="12"/>
      <c r="D1378" s="17" t="s">
        <v>59</v>
      </c>
      <c r="E1378" s="9">
        <v>12</v>
      </c>
      <c r="F1378" s="12" t="s">
        <v>3757</v>
      </c>
      <c r="G1378" s="252" t="s">
        <v>70</v>
      </c>
      <c r="H1378" s="17" t="s">
        <v>276</v>
      </c>
      <c r="I1378" s="12" t="s">
        <v>29</v>
      </c>
      <c r="J1378" s="12"/>
      <c r="K1378" s="103" t="s">
        <v>21</v>
      </c>
      <c r="L1378" s="50" t="s">
        <v>73</v>
      </c>
      <c r="M1378" s="25"/>
      <c r="N1378" s="148"/>
      <c r="O1378" s="148"/>
      <c r="P1378" s="25"/>
      <c r="Q1378" s="25"/>
      <c r="T1378" s="25"/>
    </row>
    <row r="1379" spans="1:20" s="7" customFormat="1" ht="25.5" hidden="1" customHeight="1" x14ac:dyDescent="0.25">
      <c r="A1379" s="7" t="s">
        <v>3758</v>
      </c>
      <c r="B1379" s="12" t="s">
        <v>3754</v>
      </c>
      <c r="C1379" s="12"/>
      <c r="D1379" s="45" t="s">
        <v>59</v>
      </c>
      <c r="E1379" s="45"/>
      <c r="F1379" s="42" t="s">
        <v>3759</v>
      </c>
      <c r="G1379" s="47" t="s">
        <v>112</v>
      </c>
      <c r="H1379" s="47" t="s">
        <v>272</v>
      </c>
      <c r="I1379" s="42" t="s">
        <v>1960</v>
      </c>
      <c r="J1379" s="12"/>
      <c r="K1379" s="12"/>
      <c r="M1379" s="25"/>
      <c r="N1379" s="148"/>
      <c r="O1379" s="148"/>
      <c r="P1379" s="25"/>
      <c r="Q1379" s="25"/>
      <c r="S1379" s="11"/>
      <c r="T1379" s="25" t="s">
        <v>23</v>
      </c>
    </row>
    <row r="1380" spans="1:20" s="7" customFormat="1" ht="25.5" hidden="1" customHeight="1" x14ac:dyDescent="0.25">
      <c r="A1380" s="7" t="s">
        <v>3760</v>
      </c>
      <c r="B1380" s="10" t="s">
        <v>3761</v>
      </c>
      <c r="C1380" s="10"/>
      <c r="D1380" s="9" t="s">
        <v>16</v>
      </c>
      <c r="E1380" s="9"/>
      <c r="F1380" s="7" t="s">
        <v>3762</v>
      </c>
      <c r="G1380" s="25" t="s">
        <v>112</v>
      </c>
      <c r="H1380" s="25" t="s">
        <v>374</v>
      </c>
      <c r="L1380" s="14"/>
      <c r="M1380" s="71"/>
      <c r="N1380" s="148"/>
      <c r="O1380" s="148"/>
      <c r="P1380" s="25"/>
      <c r="Q1380" s="25"/>
      <c r="S1380" s="13"/>
      <c r="T1380" s="25" t="s">
        <v>23</v>
      </c>
    </row>
    <row r="1381" spans="1:20" s="7" customFormat="1" ht="25.5" hidden="1" customHeight="1" x14ac:dyDescent="0.25">
      <c r="A1381" s="11" t="s">
        <v>3763</v>
      </c>
      <c r="B1381" s="10" t="s">
        <v>3761</v>
      </c>
      <c r="C1381" s="12"/>
      <c r="D1381" s="17" t="s">
        <v>16</v>
      </c>
      <c r="E1381" s="9"/>
      <c r="F1381" s="12" t="s">
        <v>3762</v>
      </c>
      <c r="G1381" s="17" t="s">
        <v>112</v>
      </c>
      <c r="H1381" s="17" t="s">
        <v>374</v>
      </c>
      <c r="I1381" s="12" t="s">
        <v>3764</v>
      </c>
      <c r="J1381" s="12"/>
      <c r="K1381" s="12"/>
      <c r="M1381" s="25"/>
      <c r="N1381" s="148"/>
      <c r="O1381" s="148"/>
      <c r="P1381" s="25"/>
      <c r="Q1381" s="25"/>
      <c r="S1381" s="14"/>
      <c r="T1381" s="25" t="s">
        <v>23</v>
      </c>
    </row>
    <row r="1382" spans="1:20" s="7" customFormat="1" ht="26.4" x14ac:dyDescent="0.25">
      <c r="A1382" s="11" t="s">
        <v>3765</v>
      </c>
      <c r="B1382" s="10" t="s">
        <v>3761</v>
      </c>
      <c r="C1382" s="12"/>
      <c r="D1382" s="17" t="s">
        <v>16</v>
      </c>
      <c r="E1382" s="9">
        <v>5</v>
      </c>
      <c r="F1382" s="12" t="s">
        <v>3766</v>
      </c>
      <c r="G1382" s="17" t="s">
        <v>112</v>
      </c>
      <c r="H1382" s="17" t="s">
        <v>182</v>
      </c>
      <c r="I1382" s="12" t="s">
        <v>3764</v>
      </c>
      <c r="J1382" s="12"/>
      <c r="K1382" s="103" t="s">
        <v>21</v>
      </c>
      <c r="L1382" s="15"/>
      <c r="M1382" s="54"/>
      <c r="N1382" s="148" t="s">
        <v>161</v>
      </c>
      <c r="O1382" s="148"/>
      <c r="P1382" s="25"/>
      <c r="Q1382" s="25"/>
      <c r="T1382" s="25" t="s">
        <v>23</v>
      </c>
    </row>
    <row r="1383" spans="1:20" s="7" customFormat="1" ht="25.5" hidden="1" customHeight="1" x14ac:dyDescent="0.25">
      <c r="A1383" s="11" t="s">
        <v>3767</v>
      </c>
      <c r="B1383" s="12" t="s">
        <v>3768</v>
      </c>
      <c r="C1383" s="12"/>
      <c r="D1383" s="17" t="s">
        <v>59</v>
      </c>
      <c r="E1383" s="29"/>
      <c r="F1383" s="12" t="s">
        <v>3769</v>
      </c>
      <c r="G1383" s="17" t="s">
        <v>77</v>
      </c>
      <c r="H1383" s="17" t="s">
        <v>3770</v>
      </c>
      <c r="I1383" s="12" t="s">
        <v>29</v>
      </c>
      <c r="J1383" s="12"/>
      <c r="K1383" s="12"/>
      <c r="M1383" s="25"/>
      <c r="N1383" s="148"/>
      <c r="O1383" s="148"/>
      <c r="P1383" s="25"/>
      <c r="Q1383" s="25"/>
      <c r="T1383" s="25" t="s">
        <v>23</v>
      </c>
    </row>
    <row r="1384" spans="1:20" s="7" customFormat="1" ht="25.5" hidden="1" customHeight="1" x14ac:dyDescent="0.25">
      <c r="A1384" s="11" t="s">
        <v>3771</v>
      </c>
      <c r="B1384" s="12" t="s">
        <v>3768</v>
      </c>
      <c r="C1384" s="12"/>
      <c r="D1384" s="17" t="s">
        <v>59</v>
      </c>
      <c r="E1384" s="29"/>
      <c r="F1384" s="12"/>
      <c r="G1384" s="17"/>
      <c r="H1384" s="17"/>
      <c r="I1384" s="12"/>
      <c r="J1384" s="12"/>
      <c r="K1384" s="12"/>
      <c r="M1384" s="25"/>
      <c r="N1384" s="148"/>
      <c r="O1384" s="148"/>
      <c r="P1384" s="25"/>
      <c r="Q1384" s="25"/>
      <c r="S1384" s="14"/>
      <c r="T1384" s="25" t="s">
        <v>23</v>
      </c>
    </row>
    <row r="1385" spans="1:20" s="7" customFormat="1" ht="28.5" hidden="1" customHeight="1" x14ac:dyDescent="0.25">
      <c r="A1385" s="11" t="s">
        <v>3772</v>
      </c>
      <c r="B1385" s="12" t="s">
        <v>3750</v>
      </c>
      <c r="C1385" s="12"/>
      <c r="D1385" s="17" t="s">
        <v>59</v>
      </c>
      <c r="E1385" s="29"/>
      <c r="F1385" s="12"/>
      <c r="G1385" s="17"/>
      <c r="H1385" s="17" t="s">
        <v>1588</v>
      </c>
      <c r="I1385" s="12" t="s">
        <v>3773</v>
      </c>
      <c r="J1385" s="12" t="s">
        <v>3774</v>
      </c>
      <c r="K1385" s="12"/>
      <c r="M1385" s="25"/>
      <c r="N1385" s="148"/>
      <c r="O1385" s="148"/>
      <c r="P1385" s="25"/>
      <c r="Q1385" s="25"/>
      <c r="T1385" s="25" t="s">
        <v>23</v>
      </c>
    </row>
    <row r="1386" spans="1:20" s="7" customFormat="1" ht="28.5" hidden="1" customHeight="1" x14ac:dyDescent="0.25">
      <c r="A1386" s="11" t="s">
        <v>3775</v>
      </c>
      <c r="B1386" s="12" t="s">
        <v>3750</v>
      </c>
      <c r="C1386" s="12"/>
      <c r="D1386" s="17" t="s">
        <v>59</v>
      </c>
      <c r="E1386" s="29"/>
      <c r="F1386" s="12" t="s">
        <v>3776</v>
      </c>
      <c r="G1386" s="17"/>
      <c r="H1386" s="17" t="s">
        <v>300</v>
      </c>
      <c r="I1386" s="12" t="s">
        <v>1544</v>
      </c>
      <c r="J1386" s="12" t="s">
        <v>3777</v>
      </c>
      <c r="K1386" s="15" t="s">
        <v>21</v>
      </c>
      <c r="L1386" s="15"/>
      <c r="M1386" s="54"/>
      <c r="N1386" s="148" t="s">
        <v>161</v>
      </c>
      <c r="O1386" s="148"/>
      <c r="P1386" s="25"/>
      <c r="Q1386" s="25"/>
      <c r="T1386" s="25" t="s">
        <v>23</v>
      </c>
    </row>
    <row r="1387" spans="1:20" s="7" customFormat="1" ht="28.5" hidden="1" customHeight="1" x14ac:dyDescent="0.25">
      <c r="A1387" s="11" t="s">
        <v>3778</v>
      </c>
      <c r="B1387" s="11" t="s">
        <v>3779</v>
      </c>
      <c r="C1387" s="11"/>
      <c r="D1387" s="20" t="s">
        <v>43</v>
      </c>
      <c r="E1387" s="9"/>
      <c r="F1387" s="11" t="s">
        <v>378</v>
      </c>
      <c r="G1387" s="17" t="s">
        <v>158</v>
      </c>
      <c r="H1387" s="20" t="s">
        <v>251</v>
      </c>
      <c r="I1387" s="12" t="s">
        <v>3780</v>
      </c>
      <c r="J1387" s="12"/>
      <c r="K1387" s="103" t="s">
        <v>21</v>
      </c>
      <c r="L1387" s="15" t="s">
        <v>21</v>
      </c>
      <c r="M1387" s="54"/>
      <c r="N1387" s="148" t="s">
        <v>22</v>
      </c>
      <c r="O1387" s="148"/>
      <c r="P1387" s="25"/>
      <c r="Q1387" s="95"/>
      <c r="T1387" s="25" t="s">
        <v>23</v>
      </c>
    </row>
    <row r="1388" spans="1:20" s="7" customFormat="1" ht="39.9" customHeight="1" x14ac:dyDescent="0.25">
      <c r="A1388" s="11" t="s">
        <v>3778</v>
      </c>
      <c r="B1388" s="11" t="s">
        <v>3779</v>
      </c>
      <c r="C1388" s="11"/>
      <c r="D1388" s="20" t="s">
        <v>43</v>
      </c>
      <c r="E1388" s="9">
        <f>9+10</f>
        <v>19</v>
      </c>
      <c r="F1388" s="11" t="s">
        <v>503</v>
      </c>
      <c r="G1388" s="17" t="s">
        <v>158</v>
      </c>
      <c r="H1388" s="20" t="s">
        <v>3781</v>
      </c>
      <c r="I1388" s="12" t="s">
        <v>3780</v>
      </c>
      <c r="J1388" s="12"/>
      <c r="K1388" s="103"/>
      <c r="L1388" s="15"/>
      <c r="M1388" s="54"/>
      <c r="N1388" s="148"/>
      <c r="O1388" s="148"/>
      <c r="P1388" s="25"/>
      <c r="Q1388" s="95"/>
      <c r="T1388" s="25" t="s">
        <v>23</v>
      </c>
    </row>
    <row r="1389" spans="1:20" s="7" customFormat="1" ht="25.5" hidden="1" customHeight="1" x14ac:dyDescent="0.25">
      <c r="A1389" s="11" t="s">
        <v>3778</v>
      </c>
      <c r="B1389" s="11" t="s">
        <v>3779</v>
      </c>
      <c r="C1389" s="11"/>
      <c r="D1389" s="20" t="s">
        <v>43</v>
      </c>
      <c r="E1389" s="9"/>
      <c r="F1389" s="11"/>
      <c r="G1389" s="17"/>
      <c r="H1389" s="20"/>
      <c r="I1389" s="12"/>
      <c r="J1389" s="12"/>
      <c r="K1389" s="103"/>
      <c r="L1389" s="15"/>
      <c r="M1389" s="54"/>
      <c r="N1389" s="148"/>
      <c r="O1389" s="148"/>
      <c r="P1389" s="25"/>
      <c r="Q1389" s="95"/>
      <c r="S1389" s="19"/>
      <c r="T1389" s="25" t="s">
        <v>23</v>
      </c>
    </row>
    <row r="1390" spans="1:20" s="7" customFormat="1" ht="25.5" hidden="1" customHeight="1" x14ac:dyDescent="0.25">
      <c r="A1390" s="11" t="s">
        <v>3778</v>
      </c>
      <c r="B1390" s="11" t="s">
        <v>3779</v>
      </c>
      <c r="C1390" s="11"/>
      <c r="D1390" s="20" t="s">
        <v>43</v>
      </c>
      <c r="E1390" s="9"/>
      <c r="F1390" s="11" t="s">
        <v>3782</v>
      </c>
      <c r="G1390" s="174" t="s">
        <v>1857</v>
      </c>
      <c r="H1390" s="174" t="s">
        <v>1335</v>
      </c>
      <c r="I1390" s="174" t="s">
        <v>3783</v>
      </c>
      <c r="J1390" s="12"/>
      <c r="K1390" s="103"/>
      <c r="L1390" s="15"/>
      <c r="M1390" s="54"/>
      <c r="N1390" s="148"/>
      <c r="O1390" s="148"/>
      <c r="P1390" s="25"/>
      <c r="Q1390" s="95"/>
      <c r="S1390" s="14"/>
      <c r="T1390" s="25" t="s">
        <v>23</v>
      </c>
    </row>
    <row r="1391" spans="1:20" s="7" customFormat="1" ht="25.5" customHeight="1" x14ac:dyDescent="0.25">
      <c r="A1391" s="11" t="s">
        <v>3778</v>
      </c>
      <c r="B1391" s="12" t="s">
        <v>3779</v>
      </c>
      <c r="C1391" s="12"/>
      <c r="D1391" s="17" t="s">
        <v>43</v>
      </c>
      <c r="E1391" s="29">
        <f>11+5</f>
        <v>16</v>
      </c>
      <c r="F1391" s="12" t="s">
        <v>36</v>
      </c>
      <c r="G1391" s="17"/>
      <c r="H1391" s="17"/>
      <c r="I1391" s="12"/>
      <c r="J1391" s="12"/>
      <c r="K1391" s="103" t="s">
        <v>73</v>
      </c>
      <c r="M1391" s="25"/>
      <c r="N1391" s="148"/>
      <c r="O1391" s="148"/>
      <c r="P1391" s="25"/>
      <c r="Q1391" s="25"/>
      <c r="S1391" s="13"/>
      <c r="T1391" s="25" t="s">
        <v>23</v>
      </c>
    </row>
    <row r="1392" spans="1:20" s="7" customFormat="1" ht="25.5" customHeight="1" x14ac:dyDescent="0.25">
      <c r="A1392" s="11" t="s">
        <v>3778</v>
      </c>
      <c r="B1392" s="12" t="s">
        <v>3779</v>
      </c>
      <c r="C1392" s="12"/>
      <c r="D1392" s="17" t="s">
        <v>43</v>
      </c>
      <c r="E1392" s="29">
        <f>7+18</f>
        <v>25</v>
      </c>
      <c r="F1392" s="12" t="s">
        <v>65</v>
      </c>
      <c r="G1392" s="17"/>
      <c r="H1392" s="17"/>
      <c r="I1392" s="12"/>
      <c r="J1392" s="12"/>
      <c r="K1392" s="103"/>
      <c r="M1392" s="25"/>
      <c r="N1392" s="255"/>
      <c r="O1392" s="255"/>
      <c r="P1392" s="25"/>
      <c r="Q1392" s="25"/>
      <c r="S1392" s="13"/>
      <c r="T1392" s="25"/>
    </row>
    <row r="1393" spans="1:20" s="7" customFormat="1" ht="25.5" hidden="1" customHeight="1" x14ac:dyDescent="0.25">
      <c r="A1393" s="11" t="s">
        <v>3778</v>
      </c>
      <c r="B1393" s="12" t="s">
        <v>3779</v>
      </c>
      <c r="C1393" s="12"/>
      <c r="D1393" s="17" t="s">
        <v>43</v>
      </c>
      <c r="E1393" s="29"/>
      <c r="F1393" s="12" t="s">
        <v>3784</v>
      </c>
      <c r="G1393" s="17" t="s">
        <v>158</v>
      </c>
      <c r="H1393" s="17"/>
      <c r="I1393" s="12"/>
      <c r="J1393" s="12"/>
      <c r="K1393" s="12"/>
      <c r="M1393" s="25"/>
      <c r="N1393" s="148"/>
      <c r="O1393" s="148"/>
      <c r="P1393" s="25"/>
      <c r="Q1393" s="25"/>
      <c r="S1393" s="13"/>
      <c r="T1393" s="25"/>
    </row>
    <row r="1394" spans="1:20" s="7" customFormat="1" ht="25.5" hidden="1" customHeight="1" x14ac:dyDescent="0.25">
      <c r="A1394" s="11" t="s">
        <v>3778</v>
      </c>
      <c r="B1394" s="11" t="s">
        <v>3779</v>
      </c>
      <c r="C1394" s="11"/>
      <c r="D1394" s="20" t="s">
        <v>43</v>
      </c>
      <c r="E1394" s="9"/>
      <c r="F1394" s="11" t="s">
        <v>3785</v>
      </c>
      <c r="G1394" s="17" t="s">
        <v>158</v>
      </c>
      <c r="H1394" s="20" t="s">
        <v>251</v>
      </c>
      <c r="I1394" s="12" t="s">
        <v>3780</v>
      </c>
      <c r="J1394" s="12" t="s">
        <v>3786</v>
      </c>
      <c r="K1394" s="103" t="s">
        <v>73</v>
      </c>
      <c r="L1394" s="15"/>
      <c r="M1394" s="54"/>
      <c r="N1394" s="148"/>
      <c r="O1394" s="148"/>
      <c r="P1394" s="25"/>
      <c r="Q1394" s="95"/>
      <c r="S1394" s="13"/>
      <c r="T1394" s="25" t="s">
        <v>23</v>
      </c>
    </row>
    <row r="1395" spans="1:20" s="7" customFormat="1" ht="25.5" hidden="1" customHeight="1" x14ac:dyDescent="0.25">
      <c r="A1395" s="11" t="s">
        <v>3778</v>
      </c>
      <c r="B1395" s="11" t="s">
        <v>3779</v>
      </c>
      <c r="C1395" s="11"/>
      <c r="D1395" s="20" t="s">
        <v>43</v>
      </c>
      <c r="E1395" s="9"/>
      <c r="F1395" s="11" t="s">
        <v>3787</v>
      </c>
      <c r="G1395" s="17" t="s">
        <v>158</v>
      </c>
      <c r="H1395" s="20" t="s">
        <v>3788</v>
      </c>
      <c r="I1395" s="12" t="s">
        <v>3780</v>
      </c>
      <c r="J1395" s="12"/>
      <c r="K1395" s="103"/>
      <c r="L1395" s="15"/>
      <c r="M1395" s="54"/>
      <c r="N1395" s="148"/>
      <c r="O1395" s="148"/>
      <c r="P1395" s="25"/>
      <c r="Q1395" s="95"/>
      <c r="T1395" s="25" t="s">
        <v>23</v>
      </c>
    </row>
    <row r="1396" spans="1:20" s="7" customFormat="1" ht="26.4" hidden="1" x14ac:dyDescent="0.25">
      <c r="A1396" s="11" t="s">
        <v>3789</v>
      </c>
      <c r="B1396" s="11" t="s">
        <v>3779</v>
      </c>
      <c r="C1396" s="11"/>
      <c r="D1396" s="20"/>
      <c r="E1396" s="9"/>
      <c r="F1396" s="11" t="s">
        <v>503</v>
      </c>
      <c r="G1396" s="17" t="s">
        <v>158</v>
      </c>
      <c r="H1396" s="20" t="s">
        <v>3790</v>
      </c>
      <c r="I1396" s="12" t="s">
        <v>3780</v>
      </c>
      <c r="J1396" s="12"/>
      <c r="K1396" s="103"/>
      <c r="L1396" s="15"/>
      <c r="M1396" s="54"/>
      <c r="N1396" s="148"/>
      <c r="O1396" s="148"/>
      <c r="P1396" s="25"/>
      <c r="Q1396" s="95"/>
      <c r="S1396" s="13"/>
      <c r="T1396" s="25" t="s">
        <v>23</v>
      </c>
    </row>
    <row r="1397" spans="1:20" s="7" customFormat="1" hidden="1" x14ac:dyDescent="0.25">
      <c r="A1397" s="11" t="s">
        <v>3791</v>
      </c>
      <c r="B1397" s="11" t="s">
        <v>3779</v>
      </c>
      <c r="C1397" s="11" t="s">
        <v>3</v>
      </c>
      <c r="D1397" s="17" t="s">
        <v>43</v>
      </c>
      <c r="E1397" s="9"/>
      <c r="F1397" s="11" t="s">
        <v>3792</v>
      </c>
      <c r="G1397" s="17"/>
      <c r="H1397" s="20"/>
      <c r="I1397" s="12"/>
      <c r="J1397" s="12"/>
      <c r="K1397" s="103"/>
      <c r="L1397" s="15"/>
      <c r="M1397" s="54"/>
      <c r="N1397" s="148"/>
      <c r="O1397" s="148"/>
      <c r="P1397" s="25"/>
      <c r="Q1397" s="95"/>
      <c r="S1397" s="13"/>
      <c r="T1397" s="25"/>
    </row>
    <row r="1398" spans="1:20" s="7" customFormat="1" hidden="1" x14ac:dyDescent="0.25">
      <c r="A1398" s="11" t="s">
        <v>3793</v>
      </c>
      <c r="B1398" s="12" t="s">
        <v>3779</v>
      </c>
      <c r="C1398" s="12"/>
      <c r="D1398" s="17" t="s">
        <v>43</v>
      </c>
      <c r="E1398" s="29"/>
      <c r="F1398" s="12" t="s">
        <v>3794</v>
      </c>
      <c r="G1398" s="17"/>
      <c r="H1398" s="17" t="s">
        <v>294</v>
      </c>
      <c r="I1398" s="12"/>
      <c r="J1398" s="12"/>
      <c r="K1398" s="12"/>
      <c r="M1398" s="25"/>
      <c r="N1398" s="148"/>
      <c r="O1398" s="148"/>
      <c r="P1398" s="25"/>
      <c r="Q1398" s="25"/>
      <c r="S1398" s="13"/>
      <c r="T1398" s="25"/>
    </row>
    <row r="1399" spans="1:20" s="7" customFormat="1" ht="39.6" hidden="1" x14ac:dyDescent="0.25">
      <c r="A1399" s="11" t="s">
        <v>3795</v>
      </c>
      <c r="B1399" s="12" t="s">
        <v>3779</v>
      </c>
      <c r="C1399" s="12"/>
      <c r="D1399" s="17" t="s">
        <v>43</v>
      </c>
      <c r="E1399" s="29"/>
      <c r="F1399" s="12" t="s">
        <v>3796</v>
      </c>
      <c r="G1399" s="17" t="s">
        <v>158</v>
      </c>
      <c r="H1399" s="20" t="s">
        <v>251</v>
      </c>
      <c r="I1399" s="12" t="s">
        <v>3797</v>
      </c>
      <c r="J1399" s="12"/>
      <c r="K1399" s="103" t="s">
        <v>21</v>
      </c>
      <c r="M1399" s="25"/>
      <c r="N1399" s="148" t="s">
        <v>161</v>
      </c>
      <c r="O1399" s="148"/>
      <c r="P1399" s="25"/>
      <c r="Q1399" s="95"/>
      <c r="S1399" s="13"/>
      <c r="T1399" s="25"/>
    </row>
    <row r="1400" spans="1:20" s="7" customFormat="1" ht="26.4" hidden="1" x14ac:dyDescent="0.25">
      <c r="A1400" s="11" t="s">
        <v>3798</v>
      </c>
      <c r="B1400" s="12" t="s">
        <v>3779</v>
      </c>
      <c r="C1400" s="12"/>
      <c r="D1400" s="17" t="s">
        <v>43</v>
      </c>
      <c r="E1400" s="29"/>
      <c r="F1400" s="12" t="s">
        <v>3799</v>
      </c>
      <c r="G1400" s="188" t="s">
        <v>1857</v>
      </c>
      <c r="H1400" s="188" t="s">
        <v>251</v>
      </c>
      <c r="I1400" s="188" t="s">
        <v>3780</v>
      </c>
      <c r="J1400" s="12"/>
      <c r="K1400" s="12"/>
      <c r="M1400" s="25"/>
      <c r="N1400" s="148"/>
      <c r="O1400" s="148"/>
      <c r="P1400" s="25"/>
      <c r="Q1400" s="25"/>
      <c r="S1400" s="13"/>
      <c r="T1400" s="25"/>
    </row>
    <row r="1401" spans="1:20" s="7" customFormat="1" ht="42.6" hidden="1" customHeight="1" x14ac:dyDescent="0.25">
      <c r="A1401" s="104" t="s">
        <v>3800</v>
      </c>
      <c r="B1401" s="12" t="s">
        <v>3750</v>
      </c>
      <c r="C1401" s="190"/>
      <c r="D1401" s="108" t="s">
        <v>59</v>
      </c>
      <c r="E1401" s="106"/>
      <c r="F1401" s="107" t="s">
        <v>3801</v>
      </c>
      <c r="G1401" s="124" t="s">
        <v>3802</v>
      </c>
      <c r="H1401" s="125" t="s">
        <v>356</v>
      </c>
      <c r="I1401" s="107" t="s">
        <v>3803</v>
      </c>
      <c r="J1401" s="12"/>
      <c r="K1401" s="103" t="s">
        <v>21</v>
      </c>
      <c r="M1401" s="25"/>
      <c r="N1401" s="148"/>
      <c r="O1401" s="148"/>
      <c r="P1401" s="25"/>
      <c r="Q1401" s="25"/>
      <c r="S1401" s="13"/>
      <c r="T1401" s="25"/>
    </row>
    <row r="1402" spans="1:20" s="7" customFormat="1" ht="27" hidden="1" customHeight="1" x14ac:dyDescent="0.25">
      <c r="A1402" s="11" t="s">
        <v>3804</v>
      </c>
      <c r="B1402" s="12" t="s">
        <v>3805</v>
      </c>
      <c r="C1402" s="12"/>
      <c r="D1402" s="17" t="s">
        <v>16</v>
      </c>
      <c r="E1402" s="9"/>
      <c r="F1402" s="12"/>
      <c r="G1402" s="17" t="s">
        <v>3806</v>
      </c>
      <c r="H1402" s="17" t="s">
        <v>374</v>
      </c>
      <c r="I1402" s="12"/>
      <c r="J1402" s="12"/>
      <c r="K1402" s="12"/>
      <c r="L1402" s="14"/>
      <c r="M1402" s="53"/>
      <c r="N1402" s="148"/>
      <c r="O1402" s="148"/>
      <c r="P1402" s="25"/>
      <c r="Q1402" s="25"/>
      <c r="S1402" s="14"/>
      <c r="T1402" s="25" t="s">
        <v>23</v>
      </c>
    </row>
    <row r="1403" spans="1:20" s="7" customFormat="1" ht="33.75" hidden="1" customHeight="1" x14ac:dyDescent="0.25">
      <c r="A1403" s="11" t="s">
        <v>3804</v>
      </c>
      <c r="B1403" s="12" t="s">
        <v>3805</v>
      </c>
      <c r="C1403" s="12"/>
      <c r="D1403" s="17" t="s">
        <v>16</v>
      </c>
      <c r="E1403" s="9"/>
      <c r="F1403" s="12" t="s">
        <v>3807</v>
      </c>
      <c r="G1403" s="17" t="s">
        <v>3806</v>
      </c>
      <c r="H1403" s="17" t="s">
        <v>374</v>
      </c>
      <c r="I1403" s="12" t="s">
        <v>3808</v>
      </c>
      <c r="J1403" s="12"/>
      <c r="K1403" s="12"/>
      <c r="L1403" s="14"/>
      <c r="M1403" s="53"/>
      <c r="N1403" s="148"/>
      <c r="O1403" s="148"/>
      <c r="P1403" s="25"/>
      <c r="Q1403" s="14"/>
      <c r="S1403" s="14"/>
      <c r="T1403" s="25" t="s">
        <v>23</v>
      </c>
    </row>
    <row r="1404" spans="1:20" s="7" customFormat="1" ht="41.25" hidden="1" customHeight="1" x14ac:dyDescent="0.25">
      <c r="A1404" s="11" t="s">
        <v>3811</v>
      </c>
      <c r="B1404" s="12" t="s">
        <v>3805</v>
      </c>
      <c r="C1404" s="12"/>
      <c r="D1404" s="17" t="s">
        <v>16</v>
      </c>
      <c r="E1404" s="29"/>
      <c r="F1404" s="12" t="s">
        <v>1054</v>
      </c>
      <c r="G1404" s="17" t="s">
        <v>3806</v>
      </c>
      <c r="H1404" s="17" t="s">
        <v>3812</v>
      </c>
      <c r="I1404" s="12" t="s">
        <v>3808</v>
      </c>
      <c r="J1404" s="12"/>
      <c r="K1404" s="12"/>
      <c r="L1404" s="14"/>
      <c r="M1404" s="71"/>
      <c r="N1404" s="148"/>
      <c r="O1404" s="148"/>
      <c r="P1404" s="25"/>
      <c r="Q1404" s="25"/>
      <c r="S1404" s="14"/>
      <c r="T1404" s="25" t="s">
        <v>23</v>
      </c>
    </row>
    <row r="1405" spans="1:20" s="7" customFormat="1" ht="25.5" hidden="1" customHeight="1" x14ac:dyDescent="0.25">
      <c r="A1405" s="11" t="s">
        <v>3809</v>
      </c>
      <c r="B1405" s="12" t="s">
        <v>3805</v>
      </c>
      <c r="C1405" s="12" t="s">
        <v>3</v>
      </c>
      <c r="D1405" s="17" t="s">
        <v>16</v>
      </c>
      <c r="E1405" s="9"/>
      <c r="F1405" s="12" t="s">
        <v>3810</v>
      </c>
      <c r="G1405" s="17" t="s">
        <v>3806</v>
      </c>
      <c r="H1405" s="17" t="s">
        <v>374</v>
      </c>
      <c r="I1405" s="12"/>
      <c r="J1405" s="12"/>
      <c r="K1405" s="12"/>
      <c r="L1405" s="14"/>
      <c r="M1405" s="53"/>
      <c r="N1405" s="148"/>
      <c r="O1405" s="148"/>
      <c r="P1405" s="25"/>
      <c r="Q1405" s="25"/>
      <c r="T1405" s="25" t="s">
        <v>23</v>
      </c>
    </row>
    <row r="1406" spans="1:20" s="7" customFormat="1" ht="26.4" hidden="1" x14ac:dyDescent="0.25">
      <c r="A1406" s="11" t="s">
        <v>3813</v>
      </c>
      <c r="B1406" s="12" t="s">
        <v>3814</v>
      </c>
      <c r="C1406" s="12"/>
      <c r="D1406" s="17" t="s">
        <v>16</v>
      </c>
      <c r="E1406" s="9"/>
      <c r="F1406" s="12" t="s">
        <v>3799</v>
      </c>
      <c r="G1406" s="17" t="s">
        <v>373</v>
      </c>
      <c r="H1406" s="17" t="s">
        <v>703</v>
      </c>
      <c r="I1406" s="12" t="s">
        <v>3815</v>
      </c>
      <c r="J1406" s="12"/>
      <c r="K1406" s="103" t="s">
        <v>21</v>
      </c>
      <c r="L1406" s="50"/>
      <c r="M1406" s="82"/>
      <c r="N1406" s="148"/>
      <c r="O1406" s="148"/>
      <c r="P1406" s="25"/>
      <c r="Q1406" s="25"/>
      <c r="T1406" s="25" t="s">
        <v>23</v>
      </c>
    </row>
    <row r="1407" spans="1:20" s="7" customFormat="1" ht="26.4" hidden="1" x14ac:dyDescent="0.25">
      <c r="A1407" s="11" t="s">
        <v>3813</v>
      </c>
      <c r="B1407" s="11" t="s">
        <v>3814</v>
      </c>
      <c r="C1407" s="11"/>
      <c r="D1407" s="20" t="s">
        <v>16</v>
      </c>
      <c r="E1407" s="9"/>
      <c r="F1407" s="11" t="s">
        <v>3816</v>
      </c>
      <c r="G1407" s="17" t="s">
        <v>373</v>
      </c>
      <c r="H1407" s="20" t="s">
        <v>703</v>
      </c>
      <c r="I1407" s="12" t="s">
        <v>3815</v>
      </c>
      <c r="J1407" s="12"/>
      <c r="K1407" s="103" t="s">
        <v>73</v>
      </c>
      <c r="L1407" s="14" t="s">
        <v>73</v>
      </c>
      <c r="M1407" s="53"/>
      <c r="N1407" s="148"/>
      <c r="O1407" s="148"/>
      <c r="P1407" s="25"/>
      <c r="Q1407" s="25"/>
      <c r="T1407" s="25" t="s">
        <v>23</v>
      </c>
    </row>
    <row r="1408" spans="1:20" s="7" customFormat="1" ht="24.75" hidden="1" customHeight="1" x14ac:dyDescent="0.25">
      <c r="A1408" s="11" t="s">
        <v>3813</v>
      </c>
      <c r="B1408" s="12" t="s">
        <v>3814</v>
      </c>
      <c r="C1408" s="12"/>
      <c r="D1408" s="17" t="s">
        <v>16</v>
      </c>
      <c r="E1408" s="9"/>
      <c r="F1408" s="12" t="s">
        <v>469</v>
      </c>
      <c r="G1408" s="17" t="s">
        <v>3806</v>
      </c>
      <c r="H1408" s="17" t="s">
        <v>703</v>
      </c>
      <c r="I1408" s="12" t="s">
        <v>3815</v>
      </c>
      <c r="J1408" s="12"/>
      <c r="K1408" s="103" t="s">
        <v>21</v>
      </c>
      <c r="L1408" s="14"/>
      <c r="M1408" s="71"/>
      <c r="N1408" s="148" t="s">
        <v>22</v>
      </c>
      <c r="O1408" s="148"/>
      <c r="P1408" s="25"/>
      <c r="Q1408" s="25"/>
      <c r="T1408" s="25"/>
    </row>
    <row r="1409" spans="1:20" s="7" customFormat="1" ht="26.4" hidden="1" x14ac:dyDescent="0.25">
      <c r="A1409" s="11" t="s">
        <v>3817</v>
      </c>
      <c r="B1409" s="12" t="s">
        <v>3814</v>
      </c>
      <c r="C1409" s="12"/>
      <c r="D1409" s="17" t="s">
        <v>16</v>
      </c>
      <c r="E1409" s="9"/>
      <c r="F1409" s="12" t="s">
        <v>3810</v>
      </c>
      <c r="G1409" s="17" t="s">
        <v>3806</v>
      </c>
      <c r="H1409" s="17" t="s">
        <v>3191</v>
      </c>
      <c r="I1409" s="12" t="s">
        <v>3815</v>
      </c>
      <c r="J1409" s="12"/>
      <c r="K1409" s="103"/>
      <c r="L1409" s="14"/>
      <c r="M1409" s="71"/>
      <c r="N1409" s="148"/>
      <c r="O1409" s="148"/>
      <c r="P1409" s="25"/>
      <c r="Q1409" s="25"/>
      <c r="S1409" s="13"/>
      <c r="T1409" s="25" t="s">
        <v>23</v>
      </c>
    </row>
    <row r="1410" spans="1:20" s="7" customFormat="1" ht="35.25" hidden="1" customHeight="1" x14ac:dyDescent="0.25">
      <c r="A1410" s="11" t="s">
        <v>3818</v>
      </c>
      <c r="B1410" s="12" t="s">
        <v>3814</v>
      </c>
      <c r="C1410" s="12"/>
      <c r="D1410" s="17" t="s">
        <v>16</v>
      </c>
      <c r="E1410" s="9"/>
      <c r="F1410" s="12" t="s">
        <v>3819</v>
      </c>
      <c r="G1410" s="17" t="s">
        <v>112</v>
      </c>
      <c r="H1410" s="17" t="s">
        <v>703</v>
      </c>
      <c r="I1410" s="12" t="s">
        <v>3815</v>
      </c>
      <c r="J1410" s="12"/>
      <c r="K1410" s="12"/>
      <c r="L1410" s="14"/>
      <c r="M1410" s="71"/>
      <c r="N1410" s="148"/>
      <c r="O1410" s="148"/>
      <c r="P1410" s="25"/>
      <c r="Q1410" s="25"/>
      <c r="S1410" s="13"/>
      <c r="T1410" s="25" t="s">
        <v>23</v>
      </c>
    </row>
    <row r="1411" spans="1:20" s="7" customFormat="1" ht="26.4" hidden="1" x14ac:dyDescent="0.25">
      <c r="A1411" s="11" t="s">
        <v>3820</v>
      </c>
      <c r="B1411" s="12" t="s">
        <v>3814</v>
      </c>
      <c r="C1411" s="12"/>
      <c r="D1411" s="17" t="s">
        <v>16</v>
      </c>
      <c r="E1411" s="9"/>
      <c r="F1411" s="12" t="s">
        <v>503</v>
      </c>
      <c r="G1411" s="17" t="s">
        <v>139</v>
      </c>
      <c r="H1411" s="17" t="s">
        <v>374</v>
      </c>
      <c r="I1411" s="12"/>
      <c r="J1411" s="12"/>
      <c r="K1411" s="12"/>
      <c r="L1411" s="14"/>
      <c r="M1411" s="71"/>
      <c r="N1411" s="148"/>
      <c r="O1411" s="148"/>
      <c r="P1411" s="25"/>
      <c r="Q1411" s="25"/>
      <c r="T1411" s="25" t="s">
        <v>23</v>
      </c>
    </row>
    <row r="1412" spans="1:20" s="7" customFormat="1" ht="25.5" hidden="1" customHeight="1" x14ac:dyDescent="0.25">
      <c r="A1412" s="11" t="s">
        <v>3821</v>
      </c>
      <c r="B1412" s="12" t="s">
        <v>3814</v>
      </c>
      <c r="C1412" s="12"/>
      <c r="D1412" s="17" t="s">
        <v>16</v>
      </c>
      <c r="E1412" s="9"/>
      <c r="F1412" s="12" t="s">
        <v>3822</v>
      </c>
      <c r="G1412" s="17" t="s">
        <v>112</v>
      </c>
      <c r="H1412" s="17" t="s">
        <v>54</v>
      </c>
      <c r="I1412" s="12" t="s">
        <v>3815</v>
      </c>
      <c r="J1412" s="12"/>
      <c r="K1412" s="12"/>
      <c r="M1412" s="25"/>
      <c r="N1412" s="148"/>
      <c r="O1412" s="148"/>
      <c r="P1412" s="25"/>
      <c r="Q1412" s="25"/>
      <c r="S1412" s="13"/>
      <c r="T1412" s="25" t="s">
        <v>23</v>
      </c>
    </row>
    <row r="1413" spans="1:20" s="7" customFormat="1" ht="25.5" hidden="1" customHeight="1" x14ac:dyDescent="0.25">
      <c r="A1413" s="11" t="s">
        <v>3823</v>
      </c>
      <c r="B1413" s="12" t="s">
        <v>3779</v>
      </c>
      <c r="C1413" s="12"/>
      <c r="D1413" s="17" t="s">
        <v>43</v>
      </c>
      <c r="E1413" s="9"/>
      <c r="F1413" s="174" t="s">
        <v>3824</v>
      </c>
      <c r="G1413" s="174" t="s">
        <v>3825</v>
      </c>
      <c r="H1413" s="174" t="s">
        <v>2321</v>
      </c>
      <c r="I1413" s="12"/>
      <c r="J1413" s="12"/>
      <c r="K1413" s="12"/>
      <c r="M1413" s="25"/>
      <c r="N1413" s="148"/>
      <c r="O1413" s="148"/>
      <c r="P1413" s="25"/>
      <c r="Q1413" s="25"/>
      <c r="S1413" s="13"/>
      <c r="T1413" s="25"/>
    </row>
    <row r="1414" spans="1:20" s="7" customFormat="1" ht="26.4" hidden="1" x14ac:dyDescent="0.25">
      <c r="A1414" s="11" t="s">
        <v>3826</v>
      </c>
      <c r="B1414" s="12" t="s">
        <v>3750</v>
      </c>
      <c r="C1414" s="11"/>
      <c r="D1414" s="20" t="s">
        <v>59</v>
      </c>
      <c r="E1414" s="9"/>
      <c r="F1414" s="11" t="s">
        <v>3827</v>
      </c>
      <c r="G1414" s="17" t="s">
        <v>27</v>
      </c>
      <c r="H1414" s="20" t="s">
        <v>300</v>
      </c>
      <c r="I1414" s="12" t="s">
        <v>2916</v>
      </c>
      <c r="J1414" s="12"/>
      <c r="K1414" s="103" t="s">
        <v>21</v>
      </c>
      <c r="L1414" s="14"/>
      <c r="M1414" s="53"/>
      <c r="N1414" s="148"/>
      <c r="O1414" s="148"/>
      <c r="P1414" s="25"/>
      <c r="Q1414" s="20"/>
      <c r="T1414" s="25" t="s">
        <v>23</v>
      </c>
    </row>
    <row r="1415" spans="1:20" s="7" customFormat="1" ht="16.5" hidden="1" customHeight="1" x14ac:dyDescent="0.25">
      <c r="A1415" s="11" t="s">
        <v>3828</v>
      </c>
      <c r="B1415" s="12"/>
      <c r="C1415" s="11"/>
      <c r="D1415" s="20" t="s">
        <v>151</v>
      </c>
      <c r="E1415" s="9"/>
      <c r="F1415" s="11" t="s">
        <v>3829</v>
      </c>
      <c r="G1415" s="17"/>
      <c r="H1415" s="20"/>
      <c r="I1415" s="12" t="s">
        <v>3830</v>
      </c>
      <c r="J1415" s="12"/>
      <c r="K1415" s="103"/>
      <c r="L1415" s="14"/>
      <c r="M1415" s="53"/>
      <c r="N1415" s="148"/>
      <c r="O1415" s="148"/>
      <c r="P1415" s="25"/>
      <c r="Q1415" s="20"/>
      <c r="T1415" s="25"/>
    </row>
    <row r="1416" spans="1:20" s="7" customFormat="1" ht="39.6" hidden="1" x14ac:dyDescent="0.25">
      <c r="A1416" s="11" t="s">
        <v>3828</v>
      </c>
      <c r="B1416" s="12"/>
      <c r="C1416" s="11"/>
      <c r="D1416" s="20" t="s">
        <v>118</v>
      </c>
      <c r="E1416" s="9"/>
      <c r="F1416" s="11" t="s">
        <v>3829</v>
      </c>
      <c r="G1416" s="17"/>
      <c r="H1416" s="20"/>
      <c r="I1416" s="12" t="s">
        <v>3830</v>
      </c>
      <c r="J1416" s="12"/>
      <c r="K1416" s="103"/>
      <c r="L1416" s="14"/>
      <c r="M1416" s="53"/>
      <c r="N1416" s="148"/>
      <c r="O1416" s="148"/>
      <c r="P1416" s="25"/>
      <c r="Q1416" s="20"/>
      <c r="S1416" s="14"/>
      <c r="T1416" s="25" t="s">
        <v>23</v>
      </c>
    </row>
    <row r="1417" spans="1:20" s="7" customFormat="1" ht="26.4" hidden="1" x14ac:dyDescent="0.25">
      <c r="A1417" s="11" t="s">
        <v>3831</v>
      </c>
      <c r="B1417" s="12" t="s">
        <v>3832</v>
      </c>
      <c r="C1417" s="12"/>
      <c r="D1417" s="17" t="s">
        <v>43</v>
      </c>
      <c r="E1417" s="9"/>
      <c r="F1417" s="12" t="s">
        <v>3833</v>
      </c>
      <c r="G1417" s="17" t="s">
        <v>3834</v>
      </c>
      <c r="H1417" s="17" t="s">
        <v>159</v>
      </c>
      <c r="I1417" s="12" t="s">
        <v>3835</v>
      </c>
      <c r="J1417" s="12"/>
      <c r="K1417" s="12"/>
      <c r="M1417" s="25"/>
      <c r="N1417" s="148"/>
      <c r="O1417" s="148"/>
      <c r="P1417" s="25"/>
      <c r="Q1417" s="25"/>
      <c r="S1417" s="14"/>
      <c r="T1417" s="25"/>
    </row>
    <row r="1418" spans="1:20" s="7" customFormat="1" ht="39" hidden="1" customHeight="1" x14ac:dyDescent="0.25">
      <c r="A1418" s="11" t="s">
        <v>3836</v>
      </c>
      <c r="B1418" s="12" t="s">
        <v>3837</v>
      </c>
      <c r="C1418" s="12"/>
      <c r="D1418" s="17" t="s">
        <v>226</v>
      </c>
      <c r="E1418" s="9"/>
      <c r="F1418" s="12" t="s">
        <v>3838</v>
      </c>
      <c r="G1418" s="17" t="s">
        <v>1496</v>
      </c>
      <c r="H1418" s="17" t="s">
        <v>159</v>
      </c>
      <c r="J1418" s="12" t="s">
        <v>3839</v>
      </c>
      <c r="K1418" s="12"/>
      <c r="M1418" s="25"/>
      <c r="N1418" s="148"/>
      <c r="O1418" s="148"/>
      <c r="P1418" s="25"/>
      <c r="Q1418" s="25"/>
      <c r="S1418" s="14"/>
      <c r="T1418" s="25"/>
    </row>
    <row r="1419" spans="1:20" s="7" customFormat="1" ht="25.5" hidden="1" customHeight="1" x14ac:dyDescent="0.25">
      <c r="A1419" s="11" t="s">
        <v>3840</v>
      </c>
      <c r="B1419" s="11" t="s">
        <v>3841</v>
      </c>
      <c r="C1419" s="11"/>
      <c r="D1419" s="20" t="s">
        <v>43</v>
      </c>
      <c r="E1419" s="29"/>
      <c r="F1419" s="11" t="s">
        <v>991</v>
      </c>
      <c r="G1419" s="20" t="s">
        <v>77</v>
      </c>
      <c r="H1419" s="20" t="s">
        <v>1335</v>
      </c>
      <c r="I1419" s="11" t="s">
        <v>3842</v>
      </c>
      <c r="J1419" s="11"/>
      <c r="K1419" s="11"/>
      <c r="L1419" s="13"/>
      <c r="M1419" s="67"/>
      <c r="N1419" s="148"/>
      <c r="O1419" s="148"/>
      <c r="P1419" s="25"/>
      <c r="Q1419" s="25"/>
      <c r="T1419" s="25" t="s">
        <v>23</v>
      </c>
    </row>
    <row r="1420" spans="1:20" s="7" customFormat="1" ht="27" hidden="1" customHeight="1" x14ac:dyDescent="0.25">
      <c r="A1420" s="1" t="s">
        <v>3843</v>
      </c>
      <c r="B1420" s="12"/>
      <c r="C1420" s="12"/>
      <c r="D1420" s="17" t="s">
        <v>59</v>
      </c>
      <c r="E1420" s="9"/>
      <c r="F1420" s="7" t="s">
        <v>3844</v>
      </c>
      <c r="G1420" s="17" t="s">
        <v>139</v>
      </c>
      <c r="H1420" s="17" t="s">
        <v>3845</v>
      </c>
      <c r="L1420" s="14"/>
      <c r="M1420" s="71"/>
      <c r="N1420" s="148"/>
      <c r="O1420" s="148"/>
      <c r="P1420" s="25"/>
      <c r="Q1420" s="25"/>
      <c r="T1420" s="25" t="s">
        <v>23</v>
      </c>
    </row>
    <row r="1421" spans="1:20" s="11" customFormat="1" ht="26.4" x14ac:dyDescent="0.25">
      <c r="A1421" s="7" t="s">
        <v>5188</v>
      </c>
      <c r="B1421" s="12" t="s">
        <v>5185</v>
      </c>
      <c r="C1421" s="12"/>
      <c r="D1421" s="17" t="s">
        <v>59</v>
      </c>
      <c r="E1421" s="9">
        <v>5</v>
      </c>
      <c r="F1421" s="7" t="s">
        <v>5186</v>
      </c>
      <c r="G1421" s="17" t="s">
        <v>1496</v>
      </c>
      <c r="H1421" s="17" t="s">
        <v>247</v>
      </c>
      <c r="I1421" s="7" t="s">
        <v>5187</v>
      </c>
      <c r="J1421" s="7"/>
      <c r="K1421" s="7"/>
      <c r="L1421" s="14"/>
      <c r="M1421" s="71"/>
      <c r="N1421" s="148"/>
      <c r="O1421" s="148"/>
      <c r="P1421" s="25"/>
      <c r="Q1421" s="20"/>
      <c r="S1421" s="13"/>
      <c r="T1421" s="25" t="s">
        <v>23</v>
      </c>
    </row>
    <row r="1422" spans="1:20" s="7" customFormat="1" ht="25.5" hidden="1" customHeight="1" x14ac:dyDescent="0.25">
      <c r="A1422" s="11" t="s">
        <v>3846</v>
      </c>
      <c r="B1422" s="12" t="s">
        <v>3847</v>
      </c>
      <c r="C1422" s="12"/>
      <c r="D1422" s="17" t="s">
        <v>43</v>
      </c>
      <c r="E1422" s="9"/>
      <c r="F1422" s="12" t="s">
        <v>3848</v>
      </c>
      <c r="G1422" s="17"/>
      <c r="H1422" s="17" t="s">
        <v>155</v>
      </c>
      <c r="I1422" s="12"/>
      <c r="J1422" s="12"/>
      <c r="K1422" s="12"/>
      <c r="L1422" s="14"/>
      <c r="M1422" s="71"/>
      <c r="N1422" s="148"/>
      <c r="O1422" s="148"/>
      <c r="P1422" s="25"/>
      <c r="Q1422" s="25"/>
      <c r="T1422" s="25" t="s">
        <v>23</v>
      </c>
    </row>
    <row r="1423" spans="1:20" s="7" customFormat="1" ht="39.6" x14ac:dyDescent="0.25">
      <c r="A1423" s="11" t="s">
        <v>5137</v>
      </c>
      <c r="B1423" s="11"/>
      <c r="C1423" s="11"/>
      <c r="D1423" s="20" t="s">
        <v>118</v>
      </c>
      <c r="E1423" s="9">
        <v>1</v>
      </c>
      <c r="F1423" s="12" t="s">
        <v>2714</v>
      </c>
      <c r="G1423" s="17" t="s">
        <v>246</v>
      </c>
      <c r="H1423" s="20" t="s">
        <v>240</v>
      </c>
      <c r="I1423" s="11" t="s">
        <v>2715</v>
      </c>
      <c r="J1423" s="11" t="s">
        <v>5136</v>
      </c>
      <c r="K1423" s="103"/>
      <c r="L1423" s="14"/>
      <c r="M1423" s="53"/>
      <c r="N1423" s="148"/>
      <c r="O1423" s="148"/>
      <c r="P1423" s="25"/>
      <c r="Q1423" s="25"/>
      <c r="T1423" s="25" t="s">
        <v>23</v>
      </c>
    </row>
    <row r="1424" spans="1:20" s="7" customFormat="1" ht="42" customHeight="1" x14ac:dyDescent="0.25">
      <c r="A1424" s="11" t="s">
        <v>5137</v>
      </c>
      <c r="B1424" s="11"/>
      <c r="C1424" s="11"/>
      <c r="D1424" s="20" t="s">
        <v>59</v>
      </c>
      <c r="E1424" s="9">
        <f>5+6+1+8+4</f>
        <v>24</v>
      </c>
      <c r="F1424" s="12" t="s">
        <v>2714</v>
      </c>
      <c r="G1424" s="17" t="s">
        <v>246</v>
      </c>
      <c r="H1424" s="20" t="s">
        <v>240</v>
      </c>
      <c r="I1424" s="11" t="s">
        <v>2716</v>
      </c>
      <c r="J1424" s="11" t="s">
        <v>5136</v>
      </c>
      <c r="K1424" s="103" t="s">
        <v>21</v>
      </c>
      <c r="L1424" s="14"/>
      <c r="M1424" s="53"/>
      <c r="N1424" s="148" t="s">
        <v>22</v>
      </c>
      <c r="O1424" s="148"/>
      <c r="P1424" s="25"/>
      <c r="Q1424" s="25"/>
      <c r="T1424" s="25" t="s">
        <v>23</v>
      </c>
    </row>
    <row r="1425" spans="1:20" s="7" customFormat="1" ht="26.4" hidden="1" customHeight="1" x14ac:dyDescent="0.25">
      <c r="A1425" s="11" t="s">
        <v>3849</v>
      </c>
      <c r="B1425" s="12" t="s">
        <v>3850</v>
      </c>
      <c r="C1425" s="12"/>
      <c r="D1425" s="17" t="s">
        <v>226</v>
      </c>
      <c r="E1425" s="9"/>
      <c r="F1425" s="12" t="s">
        <v>3851</v>
      </c>
      <c r="G1425" s="17" t="s">
        <v>158</v>
      </c>
      <c r="H1425" s="17" t="s">
        <v>3852</v>
      </c>
      <c r="I1425" s="12"/>
      <c r="J1425" s="12"/>
      <c r="K1425" s="12"/>
      <c r="L1425" s="14"/>
      <c r="M1425" s="71"/>
      <c r="N1425" s="148"/>
      <c r="O1425" s="148"/>
      <c r="P1425" s="25"/>
      <c r="Q1425" s="25"/>
      <c r="T1425" s="25" t="s">
        <v>23</v>
      </c>
    </row>
    <row r="1426" spans="1:20" s="7" customFormat="1" ht="25.5" hidden="1" customHeight="1" x14ac:dyDescent="0.25">
      <c r="A1426" s="11" t="s">
        <v>3853</v>
      </c>
      <c r="B1426" s="12" t="s">
        <v>3854</v>
      </c>
      <c r="C1426" s="12"/>
      <c r="D1426" s="17" t="s">
        <v>43</v>
      </c>
      <c r="E1426" s="9"/>
      <c r="F1426" s="12" t="s">
        <v>36</v>
      </c>
      <c r="G1426" s="17"/>
      <c r="H1426" s="17"/>
      <c r="I1426" s="12"/>
      <c r="J1426" s="12"/>
      <c r="K1426" s="12"/>
      <c r="L1426" s="14"/>
      <c r="M1426" s="71"/>
      <c r="N1426" s="148"/>
      <c r="O1426" s="148"/>
      <c r="P1426" s="25"/>
      <c r="Q1426" s="25"/>
      <c r="S1426" s="14"/>
      <c r="T1426" s="25" t="s">
        <v>23</v>
      </c>
    </row>
    <row r="1427" spans="1:20" s="7" customFormat="1" ht="26.4" hidden="1" x14ac:dyDescent="0.25">
      <c r="A1427" s="11" t="s">
        <v>3855</v>
      </c>
      <c r="B1427" s="12" t="s">
        <v>3854</v>
      </c>
      <c r="C1427" s="12"/>
      <c r="D1427" s="17" t="s">
        <v>16</v>
      </c>
      <c r="E1427" s="9"/>
      <c r="F1427" s="12" t="s">
        <v>296</v>
      </c>
      <c r="G1427" s="17"/>
      <c r="H1427" s="17"/>
      <c r="I1427" s="12"/>
      <c r="J1427" s="12"/>
      <c r="K1427" s="12"/>
      <c r="L1427" s="14"/>
      <c r="M1427" s="71"/>
      <c r="N1427" s="148"/>
      <c r="O1427" s="148"/>
      <c r="P1427" s="25"/>
      <c r="Q1427" s="25"/>
      <c r="S1427" s="14"/>
      <c r="T1427" s="25" t="s">
        <v>23</v>
      </c>
    </row>
    <row r="1428" spans="1:20" s="7" customFormat="1" ht="25.5" hidden="1" customHeight="1" x14ac:dyDescent="0.25">
      <c r="A1428" s="1" t="s">
        <v>3856</v>
      </c>
      <c r="B1428" s="1" t="s">
        <v>3857</v>
      </c>
      <c r="C1428" s="1"/>
      <c r="D1428" s="4" t="s">
        <v>16</v>
      </c>
      <c r="E1428" s="5"/>
      <c r="F1428" s="1" t="s">
        <v>3858</v>
      </c>
      <c r="G1428" s="4"/>
      <c r="H1428" s="4"/>
      <c r="I1428" s="1"/>
      <c r="J1428" s="1"/>
      <c r="K1428" s="1"/>
      <c r="L1428" s="1"/>
      <c r="M1428" s="4"/>
      <c r="N1428" s="148"/>
      <c r="O1428" s="148"/>
      <c r="P1428" s="25"/>
      <c r="Q1428" s="4"/>
      <c r="S1428" s="14"/>
      <c r="T1428" s="25" t="s">
        <v>23</v>
      </c>
    </row>
    <row r="1429" spans="1:20" s="7" customFormat="1" ht="25.5" hidden="1" customHeight="1" x14ac:dyDescent="0.25">
      <c r="A1429" s="1" t="s">
        <v>3856</v>
      </c>
      <c r="B1429" s="1" t="s">
        <v>3857</v>
      </c>
      <c r="C1429" s="1"/>
      <c r="D1429" s="4" t="s">
        <v>16</v>
      </c>
      <c r="E1429" s="5"/>
      <c r="F1429" s="1" t="s">
        <v>3859</v>
      </c>
      <c r="G1429" s="4"/>
      <c r="H1429" s="4"/>
      <c r="I1429" s="1"/>
      <c r="J1429" s="1"/>
      <c r="K1429" s="1"/>
      <c r="L1429" s="1"/>
      <c r="M1429" s="4"/>
      <c r="N1429" s="148"/>
      <c r="O1429" s="148"/>
      <c r="P1429" s="25"/>
      <c r="Q1429" s="4"/>
      <c r="S1429" s="14"/>
      <c r="T1429" s="25" t="s">
        <v>23</v>
      </c>
    </row>
    <row r="1430" spans="1:20" s="7" customFormat="1" ht="25.5" hidden="1" customHeight="1" x14ac:dyDescent="0.25">
      <c r="A1430" s="1" t="s">
        <v>3856</v>
      </c>
      <c r="B1430" s="1" t="s">
        <v>3857</v>
      </c>
      <c r="C1430" s="1"/>
      <c r="D1430" s="4" t="s">
        <v>16</v>
      </c>
      <c r="E1430" s="5"/>
      <c r="F1430" s="1" t="s">
        <v>3860</v>
      </c>
      <c r="G1430" s="4"/>
      <c r="H1430" s="4"/>
      <c r="I1430" s="1"/>
      <c r="J1430" s="1"/>
      <c r="K1430" s="1"/>
      <c r="L1430" s="1"/>
      <c r="M1430" s="4"/>
      <c r="N1430" s="148"/>
      <c r="O1430" s="148"/>
      <c r="P1430" s="25"/>
      <c r="Q1430" s="4"/>
      <c r="T1430" s="25" t="s">
        <v>23</v>
      </c>
    </row>
    <row r="1431" spans="1:20" s="7" customFormat="1" ht="25.5" hidden="1" customHeight="1" x14ac:dyDescent="0.25">
      <c r="A1431" s="1" t="s">
        <v>3856</v>
      </c>
      <c r="B1431" s="1" t="s">
        <v>3661</v>
      </c>
      <c r="C1431" s="1"/>
      <c r="D1431" s="4" t="s">
        <v>43</v>
      </c>
      <c r="E1431" s="5"/>
      <c r="F1431" s="1" t="s">
        <v>3861</v>
      </c>
      <c r="G1431" s="4"/>
      <c r="H1431" s="4"/>
      <c r="I1431" s="1"/>
      <c r="J1431" s="1"/>
      <c r="K1431" s="1"/>
      <c r="L1431" s="1"/>
      <c r="M1431" s="4"/>
      <c r="N1431" s="148"/>
      <c r="O1431" s="148"/>
      <c r="P1431" s="25"/>
      <c r="Q1431" s="4"/>
      <c r="T1431" s="25"/>
    </row>
    <row r="1432" spans="1:20" s="7" customFormat="1" ht="25.5" customHeight="1" x14ac:dyDescent="0.25">
      <c r="A1432" s="31" t="s">
        <v>3862</v>
      </c>
      <c r="B1432" s="31" t="s">
        <v>3863</v>
      </c>
      <c r="C1432" s="31"/>
      <c r="D1432" s="32" t="s">
        <v>59</v>
      </c>
      <c r="E1432" s="32">
        <f>3+3</f>
        <v>6</v>
      </c>
      <c r="F1432" s="31" t="s">
        <v>3864</v>
      </c>
      <c r="G1432" s="17" t="s">
        <v>373</v>
      </c>
      <c r="H1432" s="32" t="s">
        <v>667</v>
      </c>
      <c r="I1432" s="31" t="s">
        <v>3865</v>
      </c>
      <c r="J1432" s="31" t="s">
        <v>3866</v>
      </c>
      <c r="K1432" s="15" t="s">
        <v>116</v>
      </c>
      <c r="L1432" s="15"/>
      <c r="M1432" s="54"/>
      <c r="N1432" s="148" t="s">
        <v>22</v>
      </c>
      <c r="O1432" s="148"/>
      <c r="P1432" s="25"/>
      <c r="Q1432" s="20"/>
      <c r="S1432" s="13"/>
      <c r="T1432" s="25" t="s">
        <v>23</v>
      </c>
    </row>
    <row r="1433" spans="1:20" s="7" customFormat="1" ht="25.5" hidden="1" customHeight="1" x14ac:dyDescent="0.25">
      <c r="A1433" s="11" t="s">
        <v>3867</v>
      </c>
      <c r="B1433" s="11" t="s">
        <v>3868</v>
      </c>
      <c r="C1433" s="11"/>
      <c r="D1433" s="20" t="s">
        <v>59</v>
      </c>
      <c r="E1433" s="9"/>
      <c r="F1433" s="11" t="s">
        <v>3869</v>
      </c>
      <c r="G1433" s="20" t="s">
        <v>766</v>
      </c>
      <c r="H1433" s="20" t="s">
        <v>235</v>
      </c>
      <c r="I1433" s="12" t="s">
        <v>479</v>
      </c>
      <c r="J1433" s="12" t="s">
        <v>3870</v>
      </c>
      <c r="K1433" s="103" t="s">
        <v>21</v>
      </c>
      <c r="L1433" s="14"/>
      <c r="M1433" s="53"/>
      <c r="N1433" s="148" t="s">
        <v>161</v>
      </c>
      <c r="O1433" s="148"/>
      <c r="P1433" s="25"/>
      <c r="Q1433" s="20"/>
      <c r="S1433" s="13"/>
      <c r="T1433" s="25" t="s">
        <v>23</v>
      </c>
    </row>
    <row r="1434" spans="1:20" s="11" customFormat="1" ht="25.5" customHeight="1" x14ac:dyDescent="0.25">
      <c r="A1434" s="11" t="s">
        <v>3871</v>
      </c>
      <c r="B1434" s="11" t="s">
        <v>3872</v>
      </c>
      <c r="D1434" s="20" t="s">
        <v>43</v>
      </c>
      <c r="E1434" s="9">
        <v>10</v>
      </c>
      <c r="F1434" s="11" t="s">
        <v>3873</v>
      </c>
      <c r="G1434" s="17" t="s">
        <v>27</v>
      </c>
      <c r="H1434" s="20" t="s">
        <v>159</v>
      </c>
      <c r="I1434" s="12" t="s">
        <v>3874</v>
      </c>
      <c r="J1434" s="12"/>
      <c r="K1434" s="12"/>
      <c r="L1434" s="13"/>
      <c r="M1434" s="53" t="s">
        <v>12</v>
      </c>
      <c r="N1434" s="148"/>
      <c r="O1434" s="148"/>
      <c r="P1434" s="25"/>
      <c r="Q1434" s="25"/>
      <c r="S1434" s="14"/>
      <c r="T1434" s="25" t="s">
        <v>23</v>
      </c>
    </row>
    <row r="1435" spans="1:20" s="7" customFormat="1" ht="24" hidden="1" customHeight="1" x14ac:dyDescent="0.25">
      <c r="A1435" s="7" t="s">
        <v>3875</v>
      </c>
      <c r="B1435" s="12" t="s">
        <v>3876</v>
      </c>
      <c r="C1435" s="12"/>
      <c r="D1435" s="17" t="s">
        <v>59</v>
      </c>
      <c r="E1435" s="9"/>
      <c r="F1435" s="12" t="s">
        <v>3877</v>
      </c>
      <c r="G1435" s="17"/>
      <c r="H1435" s="17" t="s">
        <v>3878</v>
      </c>
      <c r="I1435" s="12"/>
      <c r="J1435" s="12"/>
      <c r="K1435" s="12"/>
      <c r="M1435" s="53"/>
      <c r="N1435" s="148"/>
      <c r="O1435" s="148"/>
      <c r="P1435" s="25"/>
      <c r="Q1435" s="25"/>
      <c r="T1435" s="25" t="s">
        <v>23</v>
      </c>
    </row>
    <row r="1436" spans="1:20" s="7" customFormat="1" ht="26.4" hidden="1" x14ac:dyDescent="0.25">
      <c r="A1436" s="7" t="s">
        <v>3879</v>
      </c>
      <c r="B1436" s="12" t="s">
        <v>3880</v>
      </c>
      <c r="C1436" s="12"/>
      <c r="D1436" s="17" t="s">
        <v>59</v>
      </c>
      <c r="E1436" s="9"/>
      <c r="F1436" s="12" t="s">
        <v>610</v>
      </c>
      <c r="G1436" s="17"/>
      <c r="H1436" s="17"/>
      <c r="I1436" s="12"/>
      <c r="J1436" s="12"/>
      <c r="K1436" s="12"/>
      <c r="L1436" s="14"/>
      <c r="M1436" s="67"/>
      <c r="N1436" s="148"/>
      <c r="O1436" s="148"/>
      <c r="P1436" s="25"/>
      <c r="Q1436" s="25"/>
      <c r="T1436" s="25" t="s">
        <v>23</v>
      </c>
    </row>
    <row r="1437" spans="1:20" s="7" customFormat="1" ht="26.4" hidden="1" x14ac:dyDescent="0.25">
      <c r="A1437" s="7" t="s">
        <v>3881</v>
      </c>
      <c r="B1437" s="12" t="s">
        <v>3882</v>
      </c>
      <c r="C1437" s="12" t="s">
        <v>3</v>
      </c>
      <c r="D1437" s="17" t="s">
        <v>16</v>
      </c>
      <c r="E1437" s="9"/>
      <c r="F1437" s="12" t="s">
        <v>296</v>
      </c>
      <c r="G1437" s="17"/>
      <c r="H1437" s="17"/>
      <c r="I1437" s="12"/>
      <c r="J1437" s="12"/>
      <c r="K1437" s="12"/>
      <c r="L1437" s="14"/>
      <c r="M1437" s="71"/>
      <c r="N1437" s="148"/>
      <c r="O1437" s="148"/>
      <c r="P1437" s="25"/>
      <c r="Q1437" s="25"/>
      <c r="T1437" s="25" t="s">
        <v>23</v>
      </c>
    </row>
    <row r="1438" spans="1:20" s="7" customFormat="1" ht="25.5" hidden="1" customHeight="1" x14ac:dyDescent="0.25">
      <c r="A1438" s="11" t="s">
        <v>3883</v>
      </c>
      <c r="B1438" s="12" t="s">
        <v>3880</v>
      </c>
      <c r="C1438" s="12"/>
      <c r="D1438" s="17" t="s">
        <v>43</v>
      </c>
      <c r="E1438" s="9"/>
      <c r="F1438" s="12" t="s">
        <v>296</v>
      </c>
      <c r="G1438" s="17"/>
      <c r="H1438" s="17" t="s">
        <v>276</v>
      </c>
      <c r="I1438" s="12"/>
      <c r="J1438" s="12"/>
      <c r="K1438" s="12"/>
      <c r="M1438" s="25"/>
      <c r="N1438" s="148"/>
      <c r="O1438" s="148"/>
      <c r="P1438" s="25"/>
      <c r="Q1438" s="25"/>
      <c r="T1438" s="25" t="s">
        <v>23</v>
      </c>
    </row>
    <row r="1439" spans="1:20" s="7" customFormat="1" ht="28.5" hidden="1" customHeight="1" x14ac:dyDescent="0.25">
      <c r="A1439" s="7" t="s">
        <v>3884</v>
      </c>
      <c r="B1439" s="12" t="s">
        <v>3880</v>
      </c>
      <c r="C1439" s="12"/>
      <c r="D1439" s="17" t="s">
        <v>59</v>
      </c>
      <c r="E1439" s="9"/>
      <c r="F1439" s="12" t="s">
        <v>296</v>
      </c>
      <c r="G1439" s="17"/>
      <c r="H1439" s="17" t="s">
        <v>3885</v>
      </c>
      <c r="I1439" s="12" t="s">
        <v>3886</v>
      </c>
      <c r="J1439" s="12" t="s">
        <v>3887</v>
      </c>
      <c r="K1439" s="12"/>
      <c r="L1439" s="14"/>
      <c r="M1439" s="71"/>
      <c r="N1439" s="148"/>
      <c r="O1439" s="148"/>
      <c r="P1439" s="25"/>
      <c r="Q1439" s="25"/>
      <c r="T1439" s="25" t="s">
        <v>23</v>
      </c>
    </row>
    <row r="1440" spans="1:20" s="7" customFormat="1" ht="26.4" x14ac:dyDescent="0.25">
      <c r="A1440" s="11" t="s">
        <v>3888</v>
      </c>
      <c r="B1440" s="12" t="s">
        <v>3880</v>
      </c>
      <c r="C1440" s="11"/>
      <c r="D1440" s="20" t="s">
        <v>59</v>
      </c>
      <c r="E1440" s="9">
        <f>11+1</f>
        <v>12</v>
      </c>
      <c r="F1440" s="11" t="s">
        <v>296</v>
      </c>
      <c r="G1440" s="20"/>
      <c r="H1440" s="20" t="s">
        <v>858</v>
      </c>
      <c r="I1440" s="12"/>
      <c r="J1440" s="12"/>
      <c r="K1440" s="103" t="s">
        <v>21</v>
      </c>
      <c r="L1440" s="14" t="s">
        <v>73</v>
      </c>
      <c r="M1440" s="53"/>
      <c r="N1440" s="148"/>
      <c r="O1440" s="148"/>
      <c r="P1440" s="25"/>
      <c r="Q1440" s="95"/>
      <c r="T1440" s="25" t="s">
        <v>23</v>
      </c>
    </row>
    <row r="1441" spans="1:20" s="7" customFormat="1" x14ac:dyDescent="0.25">
      <c r="A1441" s="11" t="s">
        <v>3889</v>
      </c>
      <c r="B1441" s="11" t="s">
        <v>3890</v>
      </c>
      <c r="C1441" s="11"/>
      <c r="D1441" s="20" t="s">
        <v>16</v>
      </c>
      <c r="E1441" s="29">
        <v>2</v>
      </c>
      <c r="F1441" s="11" t="s">
        <v>3891</v>
      </c>
      <c r="G1441" s="20"/>
      <c r="H1441" s="20"/>
      <c r="I1441" s="11" t="s">
        <v>3892</v>
      </c>
      <c r="J1441" s="11"/>
      <c r="K1441" s="11"/>
      <c r="M1441" s="25"/>
      <c r="N1441" s="148"/>
      <c r="O1441" s="148"/>
      <c r="P1441" s="25"/>
      <c r="Q1441" s="25"/>
      <c r="T1441" s="25"/>
    </row>
    <row r="1442" spans="1:20" s="7" customFormat="1" ht="26.4" hidden="1" x14ac:dyDescent="0.25">
      <c r="A1442" s="11" t="s">
        <v>3893</v>
      </c>
      <c r="B1442" s="11"/>
      <c r="C1442" s="11"/>
      <c r="D1442" s="20"/>
      <c r="E1442" s="29"/>
      <c r="F1442" s="11" t="s">
        <v>3894</v>
      </c>
      <c r="G1442" s="20"/>
      <c r="H1442" s="20"/>
      <c r="I1442" s="11"/>
      <c r="J1442" s="11"/>
      <c r="K1442" s="11"/>
      <c r="M1442" s="25"/>
      <c r="N1442" s="148"/>
      <c r="O1442" s="148"/>
      <c r="P1442" s="25"/>
      <c r="Q1442" s="25"/>
      <c r="T1442" s="25"/>
    </row>
    <row r="1443" spans="1:20" s="7" customFormat="1" ht="26.4" hidden="1" x14ac:dyDescent="0.25">
      <c r="A1443" s="7" t="s">
        <v>3895</v>
      </c>
      <c r="B1443" s="12" t="s">
        <v>3896</v>
      </c>
      <c r="C1443" s="12"/>
      <c r="D1443" s="17" t="s">
        <v>110</v>
      </c>
      <c r="E1443" s="9"/>
      <c r="F1443" s="12" t="s">
        <v>3897</v>
      </c>
      <c r="G1443" s="17" t="s">
        <v>547</v>
      </c>
      <c r="H1443" s="17" t="s">
        <v>3898</v>
      </c>
      <c r="I1443" s="7" t="s">
        <v>3899</v>
      </c>
      <c r="J1443" s="12"/>
      <c r="K1443" s="12"/>
      <c r="L1443" s="14"/>
      <c r="M1443" s="53"/>
      <c r="N1443" s="148"/>
      <c r="O1443" s="148"/>
      <c r="P1443" s="25"/>
      <c r="Q1443" s="25"/>
      <c r="T1443" s="25" t="s">
        <v>23</v>
      </c>
    </row>
    <row r="1444" spans="1:20" s="7" customFormat="1" ht="26.4" hidden="1" x14ac:dyDescent="0.25">
      <c r="A1444" s="111" t="s">
        <v>3900</v>
      </c>
      <c r="B1444" s="12"/>
      <c r="C1444" s="12"/>
      <c r="D1444" s="17" t="s">
        <v>16</v>
      </c>
      <c r="E1444" s="9"/>
      <c r="F1444" s="12" t="s">
        <v>36</v>
      </c>
      <c r="G1444" s="17"/>
      <c r="H1444" s="17" t="s">
        <v>2408</v>
      </c>
      <c r="I1444" s="12"/>
      <c r="J1444" s="12"/>
      <c r="K1444" s="12"/>
      <c r="L1444" s="14"/>
      <c r="M1444" s="25"/>
      <c r="N1444" s="148"/>
      <c r="O1444" s="148"/>
      <c r="P1444" s="25"/>
      <c r="Q1444" s="25"/>
      <c r="T1444" s="25" t="s">
        <v>23</v>
      </c>
    </row>
    <row r="1445" spans="1:20" s="7" customFormat="1" ht="27.75" customHeight="1" x14ac:dyDescent="0.25">
      <c r="A1445" s="11" t="s">
        <v>3901</v>
      </c>
      <c r="B1445" s="12" t="s">
        <v>3902</v>
      </c>
      <c r="C1445" s="12"/>
      <c r="D1445" s="17" t="s">
        <v>110</v>
      </c>
      <c r="E1445" s="9">
        <v>5</v>
      </c>
      <c r="F1445" s="12" t="s">
        <v>3903</v>
      </c>
      <c r="G1445" s="17" t="s">
        <v>112</v>
      </c>
      <c r="H1445" s="17" t="s">
        <v>3904</v>
      </c>
      <c r="I1445" s="12" t="s">
        <v>3905</v>
      </c>
      <c r="J1445" s="12" t="s">
        <v>3906</v>
      </c>
      <c r="K1445" s="11"/>
      <c r="L1445" s="14"/>
      <c r="M1445" s="98" t="s">
        <v>12</v>
      </c>
      <c r="N1445" s="148"/>
      <c r="O1445" s="148"/>
      <c r="P1445" s="25"/>
      <c r="Q1445" s="25"/>
      <c r="T1445" s="25" t="s">
        <v>23</v>
      </c>
    </row>
    <row r="1446" spans="1:20" s="7" customFormat="1" ht="26.4" hidden="1" x14ac:dyDescent="0.25">
      <c r="A1446" s="11" t="s">
        <v>3907</v>
      </c>
      <c r="B1446" s="11" t="s">
        <v>3908</v>
      </c>
      <c r="C1446" s="11"/>
      <c r="D1446" s="20" t="s">
        <v>43</v>
      </c>
      <c r="E1446" s="9"/>
      <c r="F1446" s="11" t="s">
        <v>3909</v>
      </c>
      <c r="G1446" s="17" t="s">
        <v>70</v>
      </c>
      <c r="H1446" s="20" t="s">
        <v>3910</v>
      </c>
      <c r="I1446" s="12"/>
      <c r="J1446" s="12"/>
      <c r="K1446" s="12"/>
      <c r="L1446" s="13"/>
      <c r="M1446" s="67"/>
      <c r="N1446" s="148"/>
      <c r="O1446" s="148"/>
      <c r="P1446" s="25"/>
      <c r="Q1446" s="25"/>
      <c r="T1446" s="25" t="s">
        <v>23</v>
      </c>
    </row>
    <row r="1447" spans="1:20" s="7" customFormat="1" ht="25.5" hidden="1" customHeight="1" x14ac:dyDescent="0.25">
      <c r="A1447" s="7" t="s">
        <v>3911</v>
      </c>
      <c r="B1447" s="12"/>
      <c r="C1447" s="12"/>
      <c r="D1447" s="17" t="s">
        <v>16</v>
      </c>
      <c r="E1447" s="9"/>
      <c r="F1447" s="12" t="s">
        <v>36</v>
      </c>
      <c r="G1447" s="17"/>
      <c r="H1447" s="17" t="s">
        <v>2408</v>
      </c>
      <c r="J1447" s="12" t="s">
        <v>3912</v>
      </c>
      <c r="K1447" s="12"/>
      <c r="L1447" s="14"/>
      <c r="M1447" s="71"/>
      <c r="N1447" s="148"/>
      <c r="O1447" s="148"/>
      <c r="P1447" s="25"/>
      <c r="Q1447" s="25"/>
      <c r="T1447" s="25" t="s">
        <v>23</v>
      </c>
    </row>
    <row r="1448" spans="1:20" s="7" customFormat="1" ht="25.5" hidden="1" customHeight="1" x14ac:dyDescent="0.25">
      <c r="A1448" s="11" t="s">
        <v>3913</v>
      </c>
      <c r="B1448" s="11" t="s">
        <v>3700</v>
      </c>
      <c r="C1448" s="11"/>
      <c r="D1448" s="20" t="s">
        <v>16</v>
      </c>
      <c r="E1448" s="9"/>
      <c r="F1448" s="12" t="s">
        <v>3914</v>
      </c>
      <c r="G1448" s="20" t="s">
        <v>341</v>
      </c>
      <c r="H1448" s="20" t="s">
        <v>235</v>
      </c>
      <c r="I1448" s="12" t="s">
        <v>3915</v>
      </c>
      <c r="J1448" s="12" t="s">
        <v>3916</v>
      </c>
      <c r="K1448" s="12"/>
      <c r="L1448" s="13"/>
      <c r="M1448" s="67"/>
      <c r="N1448" s="148"/>
      <c r="O1448" s="148"/>
      <c r="P1448" s="25"/>
      <c r="Q1448" s="25"/>
      <c r="T1448" s="25" t="s">
        <v>23</v>
      </c>
    </row>
    <row r="1449" spans="1:20" s="7" customFormat="1" ht="25.5" hidden="1" customHeight="1" x14ac:dyDescent="0.25">
      <c r="A1449" s="11" t="s">
        <v>3917</v>
      </c>
      <c r="B1449" s="12" t="s">
        <v>3918</v>
      </c>
      <c r="C1449" s="12"/>
      <c r="D1449" s="17" t="s">
        <v>43</v>
      </c>
      <c r="E1449" s="9"/>
      <c r="F1449" s="12" t="s">
        <v>503</v>
      </c>
      <c r="G1449" s="17" t="s">
        <v>158</v>
      </c>
      <c r="H1449" s="17" t="s">
        <v>113</v>
      </c>
      <c r="I1449" s="12" t="s">
        <v>3919</v>
      </c>
      <c r="J1449" s="12" t="s">
        <v>3920</v>
      </c>
      <c r="K1449" s="12"/>
      <c r="M1449" s="25"/>
      <c r="N1449" s="148"/>
      <c r="O1449" s="148"/>
      <c r="P1449" s="25"/>
      <c r="Q1449" s="25"/>
      <c r="T1449" s="25" t="s">
        <v>23</v>
      </c>
    </row>
    <row r="1450" spans="1:20" s="7" customFormat="1" ht="26.4" hidden="1" x14ac:dyDescent="0.25">
      <c r="A1450" s="11" t="s">
        <v>3921</v>
      </c>
      <c r="B1450" s="12" t="s">
        <v>3922</v>
      </c>
      <c r="C1450" s="12"/>
      <c r="D1450" s="17" t="s">
        <v>43</v>
      </c>
      <c r="E1450" s="9"/>
      <c r="F1450" s="12" t="s">
        <v>32</v>
      </c>
      <c r="G1450" s="17" t="s">
        <v>2957</v>
      </c>
      <c r="H1450" s="17" t="s">
        <v>272</v>
      </c>
      <c r="I1450" s="12" t="s">
        <v>3923</v>
      </c>
      <c r="J1450" s="12"/>
      <c r="K1450" s="103" t="s">
        <v>73</v>
      </c>
      <c r="L1450" s="14"/>
      <c r="M1450" s="71"/>
      <c r="N1450" s="148"/>
      <c r="O1450" s="148"/>
      <c r="P1450" s="25"/>
      <c r="Q1450" s="20"/>
      <c r="T1450" s="25" t="s">
        <v>23</v>
      </c>
    </row>
    <row r="1451" spans="1:20" s="7" customFormat="1" ht="26.4" x14ac:dyDescent="0.25">
      <c r="A1451" s="11" t="s">
        <v>3924</v>
      </c>
      <c r="B1451" s="11" t="s">
        <v>3925</v>
      </c>
      <c r="C1451" s="11"/>
      <c r="D1451" s="20" t="s">
        <v>16</v>
      </c>
      <c r="E1451" s="9">
        <v>5</v>
      </c>
      <c r="F1451" s="11" t="s">
        <v>303</v>
      </c>
      <c r="G1451" s="20" t="s">
        <v>27</v>
      </c>
      <c r="H1451" s="20" t="s">
        <v>442</v>
      </c>
      <c r="I1451" s="12" t="s">
        <v>395</v>
      </c>
      <c r="J1451" s="12"/>
      <c r="K1451" s="12"/>
      <c r="L1451" s="13"/>
      <c r="M1451" s="25" t="s">
        <v>12</v>
      </c>
      <c r="N1451" s="148"/>
      <c r="O1451" s="148"/>
      <c r="P1451" s="25"/>
      <c r="Q1451" s="25"/>
      <c r="T1451" s="25" t="s">
        <v>23</v>
      </c>
    </row>
    <row r="1452" spans="1:20" s="7" customFormat="1" ht="25.5" hidden="1" customHeight="1" x14ac:dyDescent="0.25">
      <c r="A1452" s="7" t="s">
        <v>3926</v>
      </c>
      <c r="B1452" s="12" t="s">
        <v>3927</v>
      </c>
      <c r="C1452" s="12"/>
      <c r="D1452" s="17" t="s">
        <v>59</v>
      </c>
      <c r="E1452" s="9"/>
      <c r="F1452" s="12" t="s">
        <v>303</v>
      </c>
      <c r="G1452" s="17" t="s">
        <v>27</v>
      </c>
      <c r="H1452" s="17" t="s">
        <v>3928</v>
      </c>
      <c r="I1452" s="7" t="s">
        <v>3929</v>
      </c>
      <c r="K1452" s="15" t="s">
        <v>73</v>
      </c>
      <c r="L1452" s="14"/>
      <c r="M1452" s="71"/>
      <c r="N1452" s="148"/>
      <c r="O1452" s="148"/>
      <c r="P1452" s="25"/>
      <c r="Q1452" s="25"/>
      <c r="T1452" s="25" t="s">
        <v>23</v>
      </c>
    </row>
    <row r="1453" spans="1:20" s="7" customFormat="1" ht="25.5" hidden="1" customHeight="1" x14ac:dyDescent="0.25">
      <c r="A1453" s="7" t="s">
        <v>3930</v>
      </c>
      <c r="B1453" s="12" t="s">
        <v>3927</v>
      </c>
      <c r="C1453" s="12"/>
      <c r="D1453" s="20" t="s">
        <v>59</v>
      </c>
      <c r="E1453" s="9"/>
      <c r="F1453" s="12" t="s">
        <v>32</v>
      </c>
      <c r="G1453" s="17"/>
      <c r="H1453" s="17"/>
      <c r="K1453" s="15"/>
      <c r="L1453" s="14"/>
      <c r="M1453" s="71"/>
      <c r="N1453" s="148"/>
      <c r="O1453" s="148"/>
      <c r="P1453" s="25"/>
      <c r="Q1453" s="25"/>
      <c r="T1453" s="25"/>
    </row>
    <row r="1454" spans="1:20" s="7" customFormat="1" ht="25.5" customHeight="1" x14ac:dyDescent="0.25">
      <c r="A1454" s="7" t="s">
        <v>3930</v>
      </c>
      <c r="B1454" s="12" t="s">
        <v>3927</v>
      </c>
      <c r="C1454" s="12" t="s">
        <v>3</v>
      </c>
      <c r="D1454" s="20" t="s">
        <v>16</v>
      </c>
      <c r="E1454" s="9">
        <v>3</v>
      </c>
      <c r="F1454" s="69" t="s">
        <v>5130</v>
      </c>
      <c r="G1454" s="69" t="s">
        <v>112</v>
      </c>
      <c r="H1454" s="69" t="s">
        <v>5131</v>
      </c>
      <c r="K1454" s="15"/>
      <c r="L1454" s="14"/>
      <c r="M1454" s="71"/>
      <c r="N1454" s="238"/>
      <c r="O1454" s="238"/>
      <c r="P1454" s="25"/>
      <c r="Q1454" s="25"/>
      <c r="T1454" s="25"/>
    </row>
    <row r="1455" spans="1:20" s="7" customFormat="1" ht="25.5" hidden="1" customHeight="1" x14ac:dyDescent="0.25">
      <c r="A1455" s="11" t="s">
        <v>3931</v>
      </c>
      <c r="B1455" s="11" t="s">
        <v>3927</v>
      </c>
      <c r="C1455" s="11"/>
      <c r="D1455" s="20" t="s">
        <v>59</v>
      </c>
      <c r="E1455" s="9"/>
      <c r="F1455" s="11" t="s">
        <v>3932</v>
      </c>
      <c r="G1455" s="20"/>
      <c r="H1455" s="20" t="s">
        <v>3928</v>
      </c>
      <c r="I1455" s="12"/>
      <c r="J1455" s="12" t="s">
        <v>3933</v>
      </c>
      <c r="K1455" s="12"/>
      <c r="L1455" s="13"/>
      <c r="M1455" s="67"/>
      <c r="N1455" s="148"/>
      <c r="O1455" s="148"/>
      <c r="P1455" s="25"/>
      <c r="Q1455" s="25"/>
      <c r="T1455" s="25" t="s">
        <v>23</v>
      </c>
    </row>
    <row r="1456" spans="1:20" s="7" customFormat="1" ht="39.6" hidden="1" x14ac:dyDescent="0.25">
      <c r="A1456" s="7" t="s">
        <v>3934</v>
      </c>
      <c r="B1456" s="11" t="s">
        <v>3935</v>
      </c>
      <c r="D1456" s="25" t="s">
        <v>16</v>
      </c>
      <c r="E1456" s="25"/>
      <c r="F1456" s="7" t="s">
        <v>3936</v>
      </c>
      <c r="G1456" s="17" t="s">
        <v>766</v>
      </c>
      <c r="H1456" s="25" t="s">
        <v>470</v>
      </c>
      <c r="I1456" s="7" t="s">
        <v>3937</v>
      </c>
      <c r="J1456" s="7" t="s">
        <v>3938</v>
      </c>
      <c r="K1456" s="15" t="s">
        <v>21</v>
      </c>
      <c r="L1456" s="15" t="s">
        <v>73</v>
      </c>
      <c r="M1456" s="25" t="s">
        <v>12</v>
      </c>
      <c r="N1456" s="148" t="s">
        <v>161</v>
      </c>
      <c r="O1456" s="148"/>
      <c r="P1456" s="25"/>
      <c r="Q1456" s="20"/>
      <c r="T1456" s="25" t="s">
        <v>23</v>
      </c>
    </row>
    <row r="1457" spans="1:20" s="7" customFormat="1" ht="26.4" hidden="1" x14ac:dyDescent="0.25">
      <c r="A1457" s="11" t="s">
        <v>3939</v>
      </c>
      <c r="B1457" s="12" t="s">
        <v>3940</v>
      </c>
      <c r="C1457" s="12"/>
      <c r="D1457" s="17" t="s">
        <v>43</v>
      </c>
      <c r="E1457" s="9"/>
      <c r="F1457" s="12" t="s">
        <v>503</v>
      </c>
      <c r="G1457" s="17"/>
      <c r="H1457" s="17" t="s">
        <v>113</v>
      </c>
      <c r="I1457" s="12" t="s">
        <v>2030</v>
      </c>
      <c r="J1457" s="12"/>
      <c r="K1457" s="12"/>
      <c r="M1457" s="25"/>
      <c r="N1457" s="148"/>
      <c r="O1457" s="148"/>
      <c r="P1457" s="25"/>
      <c r="Q1457" s="25"/>
      <c r="T1457" s="25" t="s">
        <v>23</v>
      </c>
    </row>
    <row r="1458" spans="1:20" s="7" customFormat="1" ht="38.25" hidden="1" customHeight="1" x14ac:dyDescent="0.25">
      <c r="A1458" s="11" t="s">
        <v>3941</v>
      </c>
      <c r="B1458" s="12" t="s">
        <v>3940</v>
      </c>
      <c r="C1458" s="12" t="s">
        <v>3</v>
      </c>
      <c r="D1458" s="17" t="s">
        <v>43</v>
      </c>
      <c r="E1458" s="9"/>
      <c r="F1458" s="12" t="s">
        <v>503</v>
      </c>
      <c r="G1458" s="17" t="s">
        <v>77</v>
      </c>
      <c r="H1458" s="17" t="s">
        <v>113</v>
      </c>
      <c r="I1458" s="12" t="s">
        <v>2030</v>
      </c>
      <c r="J1458" s="12"/>
      <c r="K1458" s="12"/>
      <c r="M1458" s="25"/>
      <c r="N1458" s="148"/>
      <c r="O1458" s="148"/>
      <c r="P1458" s="25"/>
      <c r="Q1458" s="25"/>
      <c r="T1458" s="25" t="s">
        <v>23</v>
      </c>
    </row>
    <row r="1459" spans="1:20" s="7" customFormat="1" ht="25.5" hidden="1" customHeight="1" x14ac:dyDescent="0.25">
      <c r="A1459" s="11" t="s">
        <v>3942</v>
      </c>
      <c r="B1459" s="12" t="s">
        <v>3940</v>
      </c>
      <c r="C1459" s="12"/>
      <c r="D1459" s="17" t="s">
        <v>43</v>
      </c>
      <c r="E1459" s="9"/>
      <c r="F1459" s="12" t="s">
        <v>3943</v>
      </c>
      <c r="G1459" s="17" t="s">
        <v>77</v>
      </c>
      <c r="H1459" s="17" t="s">
        <v>1414</v>
      </c>
      <c r="I1459" s="12" t="s">
        <v>3944</v>
      </c>
      <c r="J1459" s="12"/>
      <c r="K1459" s="12"/>
      <c r="L1459" s="14"/>
      <c r="M1459" s="71"/>
      <c r="N1459" s="148"/>
      <c r="O1459" s="148"/>
      <c r="P1459" s="25"/>
      <c r="Q1459" s="25"/>
      <c r="T1459" s="25" t="s">
        <v>23</v>
      </c>
    </row>
    <row r="1460" spans="1:20" s="7" customFormat="1" ht="25.5" customHeight="1" x14ac:dyDescent="0.25">
      <c r="A1460" s="11" t="s">
        <v>3945</v>
      </c>
      <c r="B1460" s="12" t="s">
        <v>3927</v>
      </c>
      <c r="C1460" s="12"/>
      <c r="D1460" s="17" t="s">
        <v>59</v>
      </c>
      <c r="E1460" s="9">
        <v>2</v>
      </c>
      <c r="F1460" s="12" t="s">
        <v>503</v>
      </c>
      <c r="G1460" s="17"/>
      <c r="H1460" s="17"/>
      <c r="I1460" s="12" t="s">
        <v>3946</v>
      </c>
      <c r="J1460" s="12"/>
      <c r="K1460" s="12"/>
      <c r="M1460" s="25"/>
      <c r="N1460" s="148"/>
      <c r="O1460" s="148"/>
      <c r="P1460" s="25"/>
      <c r="Q1460" s="25"/>
      <c r="T1460" s="25"/>
    </row>
    <row r="1461" spans="1:20" s="11" customFormat="1" ht="26.4" hidden="1" x14ac:dyDescent="0.25">
      <c r="A1461" s="11" t="s">
        <v>3947</v>
      </c>
      <c r="B1461" s="12" t="s">
        <v>3927</v>
      </c>
      <c r="C1461" s="12"/>
      <c r="D1461" s="17" t="s">
        <v>16</v>
      </c>
      <c r="E1461" s="9"/>
      <c r="F1461" s="12"/>
      <c r="G1461" s="17"/>
      <c r="H1461" s="17"/>
      <c r="I1461" s="12"/>
      <c r="J1461" s="12"/>
      <c r="K1461" s="12"/>
      <c r="L1461" s="7"/>
      <c r="M1461" s="25"/>
      <c r="N1461" s="148"/>
      <c r="O1461" s="148"/>
      <c r="P1461" s="25"/>
      <c r="Q1461" s="25"/>
      <c r="S1461" s="7"/>
      <c r="T1461" s="25" t="s">
        <v>23</v>
      </c>
    </row>
    <row r="1462" spans="1:20" s="7" customFormat="1" ht="26.4" hidden="1" x14ac:dyDescent="0.25">
      <c r="A1462" s="44" t="s">
        <v>3948</v>
      </c>
      <c r="B1462" s="16" t="s">
        <v>3927</v>
      </c>
      <c r="C1462" s="16"/>
      <c r="D1462" s="45" t="s">
        <v>59</v>
      </c>
      <c r="E1462" s="45"/>
      <c r="F1462" s="44" t="s">
        <v>3949</v>
      </c>
      <c r="G1462" s="45" t="s">
        <v>139</v>
      </c>
      <c r="H1462" s="45" t="s">
        <v>374</v>
      </c>
      <c r="I1462" s="44" t="s">
        <v>3950</v>
      </c>
      <c r="J1462" s="12"/>
      <c r="K1462" s="12"/>
      <c r="M1462" s="25"/>
      <c r="N1462" s="148"/>
      <c r="O1462" s="148"/>
      <c r="P1462" s="25"/>
      <c r="Q1462" s="25"/>
      <c r="S1462" s="14"/>
      <c r="T1462" s="25" t="s">
        <v>23</v>
      </c>
    </row>
    <row r="1463" spans="1:20" s="7" customFormat="1" hidden="1" x14ac:dyDescent="0.25">
      <c r="A1463" s="11" t="s">
        <v>3951</v>
      </c>
      <c r="B1463" s="16" t="s">
        <v>3927</v>
      </c>
      <c r="C1463" s="11"/>
      <c r="D1463" s="20" t="s">
        <v>59</v>
      </c>
      <c r="E1463" s="9"/>
      <c r="F1463" s="11" t="s">
        <v>3952</v>
      </c>
      <c r="G1463" s="20"/>
      <c r="H1463" s="20" t="s">
        <v>300</v>
      </c>
      <c r="I1463" s="11" t="s">
        <v>3953</v>
      </c>
      <c r="J1463" s="12" t="s">
        <v>3954</v>
      </c>
      <c r="K1463" s="103" t="s">
        <v>21</v>
      </c>
      <c r="L1463" s="13"/>
      <c r="M1463" s="25" t="s">
        <v>12</v>
      </c>
      <c r="N1463" s="148"/>
      <c r="O1463" s="148"/>
      <c r="P1463" s="25"/>
      <c r="Q1463" s="25"/>
      <c r="S1463" s="14"/>
      <c r="T1463" s="25"/>
    </row>
    <row r="1464" spans="1:20" s="7" customFormat="1" ht="26.4" hidden="1" x14ac:dyDescent="0.25">
      <c r="A1464" s="11" t="s">
        <v>3955</v>
      </c>
      <c r="B1464" s="12" t="s">
        <v>3956</v>
      </c>
      <c r="C1464" s="12"/>
      <c r="D1464" s="17" t="s">
        <v>43</v>
      </c>
      <c r="E1464" s="9"/>
      <c r="F1464" s="12" t="s">
        <v>303</v>
      </c>
      <c r="G1464" s="17"/>
      <c r="H1464" s="17"/>
      <c r="I1464" s="12"/>
      <c r="J1464" s="12"/>
      <c r="K1464" s="12"/>
      <c r="M1464" s="25"/>
      <c r="N1464" s="148"/>
      <c r="O1464" s="148"/>
      <c r="P1464" s="25"/>
      <c r="Q1464" s="25"/>
      <c r="S1464" s="14"/>
      <c r="T1464" s="25" t="s">
        <v>23</v>
      </c>
    </row>
    <row r="1465" spans="1:20" s="7" customFormat="1" hidden="1" x14ac:dyDescent="0.25">
      <c r="A1465" s="11" t="s">
        <v>3957</v>
      </c>
      <c r="B1465" s="12" t="s">
        <v>3927</v>
      </c>
      <c r="C1465" s="12"/>
      <c r="D1465" s="17" t="s">
        <v>43</v>
      </c>
      <c r="E1465" s="9"/>
      <c r="F1465" s="12" t="s">
        <v>80</v>
      </c>
      <c r="G1465" s="17" t="s">
        <v>3958</v>
      </c>
      <c r="H1465" s="17" t="s">
        <v>3959</v>
      </c>
      <c r="I1465" s="12"/>
      <c r="J1465" s="12"/>
      <c r="K1465" s="12"/>
      <c r="M1465" s="25"/>
      <c r="N1465" s="148"/>
      <c r="O1465" s="148"/>
      <c r="P1465" s="25"/>
      <c r="Q1465" s="25"/>
      <c r="S1465" s="14"/>
      <c r="T1465" s="25"/>
    </row>
    <row r="1466" spans="1:20" s="11" customFormat="1" ht="33" hidden="1" customHeight="1" x14ac:dyDescent="0.25">
      <c r="A1466" s="11" t="s">
        <v>3960</v>
      </c>
      <c r="B1466" s="12" t="s">
        <v>3927</v>
      </c>
      <c r="C1466" s="12"/>
      <c r="D1466" s="17" t="s">
        <v>43</v>
      </c>
      <c r="E1466" s="9"/>
      <c r="F1466" s="12" t="s">
        <v>3961</v>
      </c>
      <c r="G1466" s="17" t="s">
        <v>77</v>
      </c>
      <c r="H1466" s="17" t="s">
        <v>3962</v>
      </c>
      <c r="I1466" s="12"/>
      <c r="J1466" s="12"/>
      <c r="K1466" s="12"/>
      <c r="L1466" s="7"/>
      <c r="M1466" s="25"/>
      <c r="N1466" s="148"/>
      <c r="O1466" s="148"/>
      <c r="P1466" s="25"/>
      <c r="Q1466" s="25"/>
      <c r="S1466" s="13"/>
      <c r="T1466" s="25" t="s">
        <v>23</v>
      </c>
    </row>
    <row r="1467" spans="1:20" s="7" customFormat="1" ht="26.4" hidden="1" x14ac:dyDescent="0.25">
      <c r="A1467" s="11" t="s">
        <v>3960</v>
      </c>
      <c r="B1467" s="12" t="s">
        <v>3927</v>
      </c>
      <c r="C1467" s="12"/>
      <c r="D1467" s="17" t="s">
        <v>16</v>
      </c>
      <c r="E1467" s="9"/>
      <c r="F1467" s="12" t="s">
        <v>32</v>
      </c>
      <c r="G1467" s="17"/>
      <c r="H1467" s="17"/>
      <c r="I1467" s="12" t="s">
        <v>3963</v>
      </c>
      <c r="J1467" s="12"/>
      <c r="K1467" s="12"/>
      <c r="M1467" s="25"/>
      <c r="N1467" s="148"/>
      <c r="O1467" s="148"/>
      <c r="P1467" s="25"/>
      <c r="Q1467" s="25"/>
      <c r="S1467" s="14"/>
      <c r="T1467" s="25" t="s">
        <v>23</v>
      </c>
    </row>
    <row r="1468" spans="1:20" s="7" customFormat="1" ht="39" hidden="1" customHeight="1" x14ac:dyDescent="0.25">
      <c r="A1468" s="49" t="s">
        <v>3964</v>
      </c>
      <c r="B1468" s="11" t="s">
        <v>3965</v>
      </c>
      <c r="C1468" s="11"/>
      <c r="D1468" s="20" t="s">
        <v>59</v>
      </c>
      <c r="E1468" s="9"/>
      <c r="F1468" s="11" t="s">
        <v>3966</v>
      </c>
      <c r="G1468" s="20" t="s">
        <v>112</v>
      </c>
      <c r="H1468" s="20" t="s">
        <v>3967</v>
      </c>
      <c r="I1468" s="12" t="s">
        <v>3968</v>
      </c>
      <c r="J1468" s="12"/>
      <c r="K1468" s="103" t="s">
        <v>21</v>
      </c>
      <c r="L1468" s="14" t="s">
        <v>21</v>
      </c>
      <c r="M1468" s="53"/>
      <c r="N1468" s="148" t="s">
        <v>161</v>
      </c>
      <c r="O1468" s="148"/>
      <c r="P1468" s="25"/>
      <c r="Q1468" s="20"/>
      <c r="S1468" s="14"/>
      <c r="T1468" s="25" t="s">
        <v>23</v>
      </c>
    </row>
    <row r="1469" spans="1:20" s="7" customFormat="1" ht="26.4" hidden="1" x14ac:dyDescent="0.25">
      <c r="A1469" s="49" t="s">
        <v>3969</v>
      </c>
      <c r="B1469" s="11"/>
      <c r="C1469" s="11"/>
      <c r="D1469" s="20" t="s">
        <v>59</v>
      </c>
      <c r="E1469" s="9"/>
      <c r="F1469" s="11" t="s">
        <v>3970</v>
      </c>
      <c r="G1469" s="20" t="s">
        <v>3971</v>
      </c>
      <c r="H1469" s="20" t="s">
        <v>285</v>
      </c>
      <c r="I1469" s="12" t="s">
        <v>3972</v>
      </c>
      <c r="J1469" s="12"/>
      <c r="K1469" s="103" t="s">
        <v>73</v>
      </c>
      <c r="L1469" s="13"/>
      <c r="M1469" s="67"/>
      <c r="N1469" s="148"/>
      <c r="O1469" s="148"/>
      <c r="P1469" s="25"/>
      <c r="Q1469" s="25"/>
      <c r="T1469" s="25" t="s">
        <v>23</v>
      </c>
    </row>
    <row r="1470" spans="1:20" s="7" customFormat="1" ht="30" hidden="1" customHeight="1" x14ac:dyDescent="0.3">
      <c r="A1470" s="174" t="s">
        <v>3982</v>
      </c>
      <c r="B1470" s="174"/>
      <c r="C1470" s="12" t="s">
        <v>3</v>
      </c>
      <c r="D1470" s="17" t="s">
        <v>59</v>
      </c>
      <c r="E1470" s="9"/>
      <c r="F1470" s="174" t="s">
        <v>3983</v>
      </c>
      <c r="G1470" s="224"/>
      <c r="H1470" s="174" t="s">
        <v>442</v>
      </c>
      <c r="I1470" s="174" t="s">
        <v>3984</v>
      </c>
      <c r="J1470" s="12"/>
      <c r="K1470" s="12"/>
      <c r="L1470" s="50"/>
      <c r="M1470" s="82"/>
      <c r="N1470" s="148"/>
      <c r="O1470" s="148"/>
      <c r="P1470" s="25"/>
      <c r="Q1470" s="20"/>
      <c r="T1470" s="25" t="s">
        <v>23</v>
      </c>
    </row>
    <row r="1471" spans="1:20" s="7" customFormat="1" ht="25.5" hidden="1" customHeight="1" x14ac:dyDescent="0.25">
      <c r="A1471" s="49" t="s">
        <v>3973</v>
      </c>
      <c r="B1471" s="12" t="s">
        <v>3974</v>
      </c>
      <c r="C1471" s="12" t="s">
        <v>3</v>
      </c>
      <c r="D1471" s="17" t="s">
        <v>16</v>
      </c>
      <c r="E1471" s="9"/>
      <c r="F1471" s="12" t="s">
        <v>296</v>
      </c>
      <c r="G1471" s="17" t="s">
        <v>27</v>
      </c>
      <c r="H1471" s="17" t="s">
        <v>374</v>
      </c>
      <c r="I1471" s="12"/>
      <c r="J1471" s="12"/>
      <c r="K1471" s="185" t="s">
        <v>21</v>
      </c>
      <c r="L1471" s="14"/>
      <c r="M1471" s="71"/>
      <c r="N1471" s="148"/>
      <c r="O1471" s="148"/>
      <c r="P1471" s="25"/>
      <c r="Q1471" s="25"/>
      <c r="S1471" s="13"/>
      <c r="T1471" s="25" t="s">
        <v>23</v>
      </c>
    </row>
    <row r="1472" spans="1:20" s="7" customFormat="1" ht="66.75" hidden="1" customHeight="1" x14ac:dyDescent="0.25">
      <c r="A1472" s="247" t="s">
        <v>3975</v>
      </c>
      <c r="B1472" s="11"/>
      <c r="C1472" s="12" t="s">
        <v>3</v>
      </c>
      <c r="D1472" s="20" t="s">
        <v>59</v>
      </c>
      <c r="E1472" s="9"/>
      <c r="F1472" s="174" t="s">
        <v>3976</v>
      </c>
      <c r="G1472" s="174" t="s">
        <v>112</v>
      </c>
      <c r="H1472" s="174" t="s">
        <v>997</v>
      </c>
      <c r="I1472" s="174" t="s">
        <v>3977</v>
      </c>
      <c r="J1472" s="12"/>
      <c r="K1472" s="103"/>
      <c r="L1472" s="13"/>
      <c r="M1472" s="67"/>
      <c r="N1472" s="148"/>
      <c r="O1472" s="148"/>
      <c r="P1472" s="25"/>
      <c r="Q1472" s="25"/>
      <c r="S1472" s="13"/>
      <c r="T1472" s="25"/>
    </row>
    <row r="1473" spans="1:20" s="7" customFormat="1" ht="24.9" hidden="1" customHeight="1" x14ac:dyDescent="0.25">
      <c r="A1473" s="11" t="s">
        <v>4051</v>
      </c>
      <c r="B1473" s="12" t="s">
        <v>3979</v>
      </c>
      <c r="C1473" s="12"/>
      <c r="D1473" s="17" t="s">
        <v>59</v>
      </c>
      <c r="E1473" s="9"/>
      <c r="F1473" s="12" t="s">
        <v>4052</v>
      </c>
      <c r="G1473" s="17"/>
      <c r="H1473" s="17"/>
      <c r="I1473" s="12"/>
      <c r="J1473" s="12"/>
      <c r="K1473" s="12"/>
      <c r="L1473" s="14"/>
      <c r="M1473" s="71"/>
      <c r="N1473" s="148"/>
      <c r="O1473" s="148"/>
      <c r="P1473" s="25"/>
      <c r="Q1473" s="25"/>
      <c r="S1473" s="14"/>
      <c r="T1473" s="25" t="s">
        <v>23</v>
      </c>
    </row>
    <row r="1474" spans="1:20" s="7" customFormat="1" ht="26.4" hidden="1" x14ac:dyDescent="0.25">
      <c r="A1474" s="11" t="s">
        <v>3978</v>
      </c>
      <c r="B1474" s="12" t="s">
        <v>3979</v>
      </c>
      <c r="C1474" s="12" t="s">
        <v>3</v>
      </c>
      <c r="D1474" s="17" t="s">
        <v>59</v>
      </c>
      <c r="E1474" s="9"/>
      <c r="F1474" s="250" t="s">
        <v>3980</v>
      </c>
      <c r="G1474" s="250" t="s">
        <v>373</v>
      </c>
      <c r="H1474" s="250" t="s">
        <v>442</v>
      </c>
      <c r="I1474" s="250" t="s">
        <v>3981</v>
      </c>
      <c r="J1474" s="172"/>
      <c r="K1474" s="12"/>
      <c r="L1474" s="14"/>
      <c r="M1474" s="71"/>
      <c r="N1474" s="148"/>
      <c r="O1474" s="148"/>
      <c r="P1474" s="25"/>
      <c r="Q1474" s="25"/>
      <c r="S1474" s="14"/>
      <c r="T1474" s="25"/>
    </row>
    <row r="1475" spans="1:20" s="7" customFormat="1" hidden="1" x14ac:dyDescent="0.25">
      <c r="A1475" s="11" t="s">
        <v>3985</v>
      </c>
      <c r="B1475" s="12" t="s">
        <v>3979</v>
      </c>
      <c r="C1475" s="12" t="s">
        <v>3</v>
      </c>
      <c r="D1475" s="17" t="s">
        <v>59</v>
      </c>
      <c r="E1475" s="9"/>
      <c r="F1475" s="172" t="s">
        <v>3986</v>
      </c>
      <c r="G1475" s="173"/>
      <c r="H1475" s="173"/>
      <c r="I1475" s="172"/>
      <c r="J1475" s="12" t="s">
        <v>3986</v>
      </c>
      <c r="K1475" s="12"/>
      <c r="L1475" s="14"/>
      <c r="M1475" s="71"/>
      <c r="N1475" s="148"/>
      <c r="O1475" s="148"/>
      <c r="P1475" s="25"/>
      <c r="Q1475" s="25"/>
      <c r="S1475" s="14"/>
      <c r="T1475" s="25"/>
    </row>
    <row r="1476" spans="1:20" s="11" customFormat="1" ht="25.5" hidden="1" customHeight="1" x14ac:dyDescent="0.25">
      <c r="A1476" s="7" t="s">
        <v>3987</v>
      </c>
      <c r="B1476" s="11" t="s">
        <v>3988</v>
      </c>
      <c r="C1476" s="12"/>
      <c r="D1476" s="17" t="s">
        <v>43</v>
      </c>
      <c r="E1476" s="9"/>
      <c r="F1476" s="12" t="s">
        <v>3989</v>
      </c>
      <c r="G1476" s="17"/>
      <c r="H1476" s="17" t="s">
        <v>2018</v>
      </c>
      <c r="I1476" s="12"/>
      <c r="J1476" s="12"/>
      <c r="K1476" s="12"/>
      <c r="L1476" s="7"/>
      <c r="M1476" s="25"/>
      <c r="N1476" s="148"/>
      <c r="O1476" s="148"/>
      <c r="P1476" s="25"/>
      <c r="Q1476" s="25"/>
      <c r="S1476" s="14"/>
      <c r="T1476" s="25" t="s">
        <v>23</v>
      </c>
    </row>
    <row r="1477" spans="1:20" s="7" customFormat="1" ht="25.5" hidden="1" customHeight="1" x14ac:dyDescent="0.25">
      <c r="A1477" s="11" t="s">
        <v>3990</v>
      </c>
      <c r="B1477" s="11" t="s">
        <v>3988</v>
      </c>
      <c r="C1477" s="11"/>
      <c r="D1477" s="20" t="s">
        <v>43</v>
      </c>
      <c r="E1477" s="9"/>
      <c r="F1477" s="11" t="s">
        <v>303</v>
      </c>
      <c r="G1477" s="17" t="s">
        <v>70</v>
      </c>
      <c r="H1477" s="20" t="s">
        <v>272</v>
      </c>
      <c r="I1477" s="12"/>
      <c r="J1477" s="12"/>
      <c r="K1477" s="12"/>
      <c r="L1477" s="13"/>
      <c r="M1477" s="67"/>
      <c r="N1477" s="148"/>
      <c r="O1477" s="148"/>
      <c r="P1477" s="25"/>
      <c r="Q1477" s="25"/>
      <c r="T1477" s="25" t="s">
        <v>23</v>
      </c>
    </row>
    <row r="1478" spans="1:20" s="7" customFormat="1" ht="25.5" hidden="1" customHeight="1" x14ac:dyDescent="0.25">
      <c r="A1478" s="11" t="s">
        <v>3991</v>
      </c>
      <c r="B1478" s="12" t="s">
        <v>3992</v>
      </c>
      <c r="C1478" s="12"/>
      <c r="D1478" s="17" t="s">
        <v>16</v>
      </c>
      <c r="E1478" s="9"/>
      <c r="F1478" s="12" t="s">
        <v>32</v>
      </c>
      <c r="G1478" s="17" t="s">
        <v>246</v>
      </c>
      <c r="H1478" s="17" t="s">
        <v>247</v>
      </c>
      <c r="I1478" s="12" t="s">
        <v>395</v>
      </c>
      <c r="J1478" s="12"/>
      <c r="K1478" s="103" t="s">
        <v>21</v>
      </c>
      <c r="L1478" s="14"/>
      <c r="M1478" s="53"/>
      <c r="N1478" s="148"/>
      <c r="O1478" s="148"/>
      <c r="P1478" s="25"/>
      <c r="Q1478" s="25"/>
      <c r="T1478" s="25" t="s">
        <v>23</v>
      </c>
    </row>
    <row r="1479" spans="1:20" s="7" customFormat="1" ht="25.5" hidden="1" customHeight="1" x14ac:dyDescent="0.25">
      <c r="A1479" s="11" t="s">
        <v>3991</v>
      </c>
      <c r="B1479" s="12" t="s">
        <v>3992</v>
      </c>
      <c r="C1479" s="12"/>
      <c r="D1479" s="17" t="s">
        <v>16</v>
      </c>
      <c r="E1479" s="9"/>
      <c r="F1479" s="11" t="s">
        <v>3993</v>
      </c>
      <c r="G1479" s="17" t="s">
        <v>246</v>
      </c>
      <c r="H1479" s="17" t="s">
        <v>247</v>
      </c>
      <c r="I1479" s="12" t="s">
        <v>395</v>
      </c>
      <c r="J1479" s="12" t="s">
        <v>3994</v>
      </c>
      <c r="K1479" s="103" t="s">
        <v>21</v>
      </c>
      <c r="L1479" s="14"/>
      <c r="M1479" s="53"/>
      <c r="N1479" s="148"/>
      <c r="O1479" s="148"/>
      <c r="P1479" s="25"/>
      <c r="Q1479" s="95"/>
      <c r="S1479" s="14"/>
      <c r="T1479" s="25" t="s">
        <v>23</v>
      </c>
    </row>
    <row r="1480" spans="1:20" s="7" customFormat="1" ht="25.5" customHeight="1" x14ac:dyDescent="0.25">
      <c r="A1480" s="11" t="s">
        <v>3991</v>
      </c>
      <c r="B1480" s="12" t="s">
        <v>3992</v>
      </c>
      <c r="C1480" s="12"/>
      <c r="D1480" s="17" t="s">
        <v>16</v>
      </c>
      <c r="E1480" s="9">
        <v>1</v>
      </c>
      <c r="F1480" s="12" t="s">
        <v>65</v>
      </c>
      <c r="G1480" s="17" t="s">
        <v>246</v>
      </c>
      <c r="H1480" s="17" t="s">
        <v>247</v>
      </c>
      <c r="I1480" s="12" t="s">
        <v>395</v>
      </c>
      <c r="J1480" s="12"/>
      <c r="K1480" s="103"/>
      <c r="L1480" s="14"/>
      <c r="M1480" s="71"/>
      <c r="N1480" s="148"/>
      <c r="O1480" s="148"/>
      <c r="P1480" s="25"/>
      <c r="Q1480" s="20"/>
      <c r="S1480" s="14"/>
      <c r="T1480" s="25" t="s">
        <v>23</v>
      </c>
    </row>
    <row r="1481" spans="1:20" s="7" customFormat="1" ht="25.5" customHeight="1" x14ac:dyDescent="0.25">
      <c r="A1481" s="11" t="s">
        <v>3991</v>
      </c>
      <c r="B1481" s="12" t="s">
        <v>3992</v>
      </c>
      <c r="C1481" s="12"/>
      <c r="D1481" s="17" t="s">
        <v>16</v>
      </c>
      <c r="E1481" s="9">
        <v>3</v>
      </c>
      <c r="F1481" s="12" t="s">
        <v>1551</v>
      </c>
      <c r="G1481" s="17" t="s">
        <v>246</v>
      </c>
      <c r="H1481" s="17" t="s">
        <v>247</v>
      </c>
      <c r="I1481" s="12" t="s">
        <v>395</v>
      </c>
      <c r="J1481" s="12" t="s">
        <v>3994</v>
      </c>
      <c r="K1481" s="103" t="s">
        <v>21</v>
      </c>
      <c r="L1481" s="70"/>
      <c r="M1481" s="96"/>
      <c r="N1481" s="148"/>
      <c r="O1481" s="148"/>
      <c r="P1481" s="25"/>
      <c r="Q1481" s="20"/>
      <c r="S1481" s="14"/>
      <c r="T1481" s="25" t="s">
        <v>23</v>
      </c>
    </row>
    <row r="1482" spans="1:20" s="7" customFormat="1" ht="25.5" customHeight="1" x14ac:dyDescent="0.25">
      <c r="A1482" s="11" t="s">
        <v>3991</v>
      </c>
      <c r="B1482" s="12" t="s">
        <v>3992</v>
      </c>
      <c r="C1482" s="12"/>
      <c r="D1482" s="17" t="s">
        <v>16</v>
      </c>
      <c r="E1482" s="9">
        <v>2</v>
      </c>
      <c r="F1482" s="12" t="s">
        <v>36</v>
      </c>
      <c r="G1482" s="17" t="s">
        <v>246</v>
      </c>
      <c r="H1482" s="17" t="s">
        <v>247</v>
      </c>
      <c r="I1482" s="12" t="s">
        <v>395</v>
      </c>
      <c r="J1482" s="12"/>
      <c r="K1482" s="103"/>
      <c r="L1482" s="14"/>
      <c r="M1482" s="71"/>
      <c r="N1482" s="148"/>
      <c r="O1482" s="148"/>
      <c r="P1482" s="25"/>
      <c r="Q1482" s="20"/>
      <c r="S1482" s="14"/>
      <c r="T1482" s="25" t="s">
        <v>23</v>
      </c>
    </row>
    <row r="1483" spans="1:20" s="7" customFormat="1" ht="25.5" hidden="1" customHeight="1" x14ac:dyDescent="0.25">
      <c r="A1483" s="11" t="s">
        <v>3991</v>
      </c>
      <c r="B1483" s="12" t="s">
        <v>3992</v>
      </c>
      <c r="C1483" s="12"/>
      <c r="D1483" s="17" t="s">
        <v>16</v>
      </c>
      <c r="E1483" s="9"/>
      <c r="F1483" s="12" t="s">
        <v>503</v>
      </c>
      <c r="G1483" s="17" t="s">
        <v>246</v>
      </c>
      <c r="H1483" s="17" t="s">
        <v>247</v>
      </c>
      <c r="I1483" s="12" t="s">
        <v>395</v>
      </c>
      <c r="J1483" s="12"/>
      <c r="K1483" s="103"/>
      <c r="L1483" s="14"/>
      <c r="M1483" s="71"/>
      <c r="N1483" s="148"/>
      <c r="O1483" s="148"/>
      <c r="P1483" s="25"/>
      <c r="Q1483" s="20"/>
      <c r="S1483" s="14"/>
      <c r="T1483" s="25"/>
    </row>
    <row r="1484" spans="1:20" s="7" customFormat="1" ht="25.5" customHeight="1" x14ac:dyDescent="0.25">
      <c r="A1484" s="11" t="s">
        <v>3991</v>
      </c>
      <c r="B1484" s="12" t="s">
        <v>3992</v>
      </c>
      <c r="C1484" s="12"/>
      <c r="D1484" s="17" t="s">
        <v>16</v>
      </c>
      <c r="E1484" s="9">
        <v>10</v>
      </c>
      <c r="F1484" s="12" t="s">
        <v>3995</v>
      </c>
      <c r="G1484" s="17" t="s">
        <v>246</v>
      </c>
      <c r="H1484" s="17" t="s">
        <v>247</v>
      </c>
      <c r="I1484" s="12" t="s">
        <v>395</v>
      </c>
      <c r="J1484" s="12"/>
      <c r="K1484" s="12"/>
      <c r="L1484" s="14"/>
      <c r="M1484" s="53"/>
      <c r="N1484" s="148" t="s">
        <v>22</v>
      </c>
      <c r="O1484" s="148"/>
      <c r="P1484" s="25"/>
      <c r="Q1484" s="25"/>
      <c r="S1484" s="14"/>
      <c r="T1484" s="25"/>
    </row>
    <row r="1485" spans="1:20" s="7" customFormat="1" ht="25.5" hidden="1" customHeight="1" x14ac:dyDescent="0.25">
      <c r="A1485" s="11" t="s">
        <v>3991</v>
      </c>
      <c r="B1485" s="12" t="s">
        <v>3992</v>
      </c>
      <c r="C1485" s="12"/>
      <c r="D1485" s="17" t="s">
        <v>16</v>
      </c>
      <c r="E1485" s="9"/>
      <c r="F1485" s="12" t="s">
        <v>3996</v>
      </c>
      <c r="G1485" s="17" t="s">
        <v>246</v>
      </c>
      <c r="H1485" s="17" t="s">
        <v>276</v>
      </c>
      <c r="I1485" s="12" t="s">
        <v>395</v>
      </c>
      <c r="J1485" s="12"/>
      <c r="K1485" s="103"/>
      <c r="L1485" s="70"/>
      <c r="M1485" s="96"/>
      <c r="N1485" s="148"/>
      <c r="O1485" s="148"/>
      <c r="P1485" s="25"/>
      <c r="Q1485" s="20"/>
      <c r="S1485" s="14"/>
      <c r="T1485" s="25"/>
    </row>
    <row r="1486" spans="1:20" s="7" customFormat="1" ht="25.5" hidden="1" customHeight="1" x14ac:dyDescent="0.25">
      <c r="A1486" s="11" t="s">
        <v>3991</v>
      </c>
      <c r="B1486" s="12" t="s">
        <v>3992</v>
      </c>
      <c r="C1486" s="12"/>
      <c r="D1486" s="17" t="s">
        <v>16</v>
      </c>
      <c r="E1486" s="9"/>
      <c r="F1486" s="12" t="s">
        <v>3997</v>
      </c>
      <c r="G1486" s="17" t="s">
        <v>246</v>
      </c>
      <c r="H1486" s="17" t="s">
        <v>247</v>
      </c>
      <c r="I1486" s="12" t="s">
        <v>395</v>
      </c>
      <c r="J1486" s="12"/>
      <c r="K1486" s="103" t="s">
        <v>21</v>
      </c>
      <c r="L1486" s="14"/>
      <c r="M1486" s="71"/>
      <c r="N1486" s="148"/>
      <c r="O1486" s="148"/>
      <c r="P1486" s="25"/>
      <c r="Q1486" s="20"/>
      <c r="S1486" s="14"/>
      <c r="T1486" s="25"/>
    </row>
    <row r="1487" spans="1:20" s="7" customFormat="1" ht="25.5" hidden="1" customHeight="1" x14ac:dyDescent="0.25">
      <c r="A1487" s="11" t="s">
        <v>3998</v>
      </c>
      <c r="B1487" s="12" t="s">
        <v>3999</v>
      </c>
      <c r="C1487" s="12" t="s">
        <v>3</v>
      </c>
      <c r="D1487" s="17" t="s">
        <v>16</v>
      </c>
      <c r="E1487" s="9"/>
      <c r="F1487" s="12" t="s">
        <v>4000</v>
      </c>
      <c r="G1487" s="17"/>
      <c r="H1487" s="17"/>
      <c r="I1487" s="12"/>
      <c r="J1487" s="12"/>
      <c r="K1487" s="103"/>
      <c r="L1487" s="14"/>
      <c r="M1487" s="71"/>
      <c r="N1487" s="148"/>
      <c r="O1487" s="148"/>
      <c r="P1487" s="25"/>
      <c r="Q1487" s="20"/>
      <c r="S1487" s="14"/>
      <c r="T1487" s="25"/>
    </row>
    <row r="1488" spans="1:20" s="11" customFormat="1" ht="26.4" hidden="1" x14ac:dyDescent="0.25">
      <c r="A1488" s="11" t="s">
        <v>4001</v>
      </c>
      <c r="B1488" s="12" t="s">
        <v>4002</v>
      </c>
      <c r="C1488" s="12"/>
      <c r="D1488" s="17" t="s">
        <v>59</v>
      </c>
      <c r="E1488" s="9"/>
      <c r="F1488" s="12" t="s">
        <v>4003</v>
      </c>
      <c r="G1488" s="17" t="s">
        <v>246</v>
      </c>
      <c r="H1488" s="17" t="s">
        <v>247</v>
      </c>
      <c r="I1488" s="12" t="s">
        <v>4004</v>
      </c>
      <c r="J1488" s="12" t="s">
        <v>4005</v>
      </c>
      <c r="K1488" s="12"/>
      <c r="L1488" s="7"/>
      <c r="M1488" s="25"/>
      <c r="N1488" s="148"/>
      <c r="O1488" s="148"/>
      <c r="P1488" s="25"/>
      <c r="Q1488" s="20"/>
      <c r="S1488" s="7"/>
      <c r="T1488" s="25" t="s">
        <v>23</v>
      </c>
    </row>
    <row r="1489" spans="1:20" s="7" customFormat="1" ht="25.5" hidden="1" customHeight="1" x14ac:dyDescent="0.25">
      <c r="A1489" s="11" t="s">
        <v>4006</v>
      </c>
      <c r="B1489" s="12" t="s">
        <v>4007</v>
      </c>
      <c r="C1489" s="12"/>
      <c r="D1489" s="17" t="s">
        <v>59</v>
      </c>
      <c r="E1489" s="9"/>
      <c r="F1489" s="12" t="s">
        <v>4008</v>
      </c>
      <c r="G1489" s="17" t="s">
        <v>246</v>
      </c>
      <c r="H1489" s="17" t="s">
        <v>240</v>
      </c>
      <c r="I1489" s="12" t="s">
        <v>4009</v>
      </c>
      <c r="J1489" s="12"/>
      <c r="K1489" s="12"/>
      <c r="M1489" s="25"/>
      <c r="N1489" s="148"/>
      <c r="O1489" s="148"/>
      <c r="P1489" s="25"/>
      <c r="Q1489" s="25"/>
      <c r="S1489" s="13"/>
      <c r="T1489" s="25" t="s">
        <v>23</v>
      </c>
    </row>
    <row r="1490" spans="1:20" s="11" customFormat="1" ht="26.4" hidden="1" x14ac:dyDescent="0.25">
      <c r="A1490" s="11" t="s">
        <v>4010</v>
      </c>
      <c r="B1490" s="12" t="s">
        <v>4011</v>
      </c>
      <c r="C1490" s="12"/>
      <c r="D1490" s="17" t="s">
        <v>43</v>
      </c>
      <c r="E1490" s="9"/>
      <c r="F1490" s="12" t="s">
        <v>303</v>
      </c>
      <c r="G1490" s="17" t="s">
        <v>77</v>
      </c>
      <c r="H1490" s="17" t="s">
        <v>1409</v>
      </c>
      <c r="I1490" s="12" t="s">
        <v>4012</v>
      </c>
      <c r="J1490" s="12"/>
      <c r="K1490" s="103" t="s">
        <v>73</v>
      </c>
      <c r="L1490" s="15"/>
      <c r="M1490" s="71"/>
      <c r="N1490" s="148"/>
      <c r="O1490" s="148"/>
      <c r="P1490" s="25"/>
      <c r="Q1490" s="95"/>
      <c r="R1490" s="7"/>
      <c r="S1490" s="7"/>
      <c r="T1490" s="25" t="s">
        <v>23</v>
      </c>
    </row>
    <row r="1491" spans="1:20" s="7" customFormat="1" ht="26.4" hidden="1" x14ac:dyDescent="0.25">
      <c r="A1491" s="11" t="s">
        <v>4013</v>
      </c>
      <c r="B1491" s="11" t="s">
        <v>4014</v>
      </c>
      <c r="C1491" s="11"/>
      <c r="D1491" s="20" t="s">
        <v>16</v>
      </c>
      <c r="E1491" s="9"/>
      <c r="F1491" s="11" t="s">
        <v>4015</v>
      </c>
      <c r="G1491" s="17" t="s">
        <v>70</v>
      </c>
      <c r="H1491" s="20" t="s">
        <v>2408</v>
      </c>
      <c r="I1491" s="12"/>
      <c r="J1491" s="12"/>
      <c r="K1491" s="12"/>
      <c r="L1491" s="13"/>
      <c r="M1491" s="67"/>
      <c r="N1491" s="148"/>
      <c r="O1491" s="148"/>
      <c r="P1491" s="25"/>
      <c r="Q1491" s="25"/>
      <c r="S1491" s="13"/>
      <c r="T1491" s="25" t="s">
        <v>23</v>
      </c>
    </row>
    <row r="1492" spans="1:20" s="11" customFormat="1" ht="25.5" hidden="1" customHeight="1" x14ac:dyDescent="0.25">
      <c r="A1492" s="11" t="s">
        <v>4016</v>
      </c>
      <c r="B1492" s="12" t="s">
        <v>4017</v>
      </c>
      <c r="C1492" s="12"/>
      <c r="D1492" s="17" t="s">
        <v>59</v>
      </c>
      <c r="E1492" s="9"/>
      <c r="F1492" s="12" t="s">
        <v>4018</v>
      </c>
      <c r="G1492" s="17"/>
      <c r="H1492" s="17"/>
      <c r="I1492" s="12"/>
      <c r="J1492" s="12"/>
      <c r="K1492" s="12"/>
      <c r="L1492" s="14"/>
      <c r="M1492" s="71"/>
      <c r="N1492" s="148"/>
      <c r="O1492" s="148"/>
      <c r="P1492" s="25"/>
      <c r="Q1492" s="25"/>
      <c r="S1492" s="7"/>
      <c r="T1492" s="25" t="s">
        <v>23</v>
      </c>
    </row>
    <row r="1493" spans="1:20" s="7" customFormat="1" ht="25.5" hidden="1" customHeight="1" x14ac:dyDescent="0.25">
      <c r="A1493" s="12" t="s">
        <v>4019</v>
      </c>
      <c r="B1493" s="12" t="s">
        <v>4020</v>
      </c>
      <c r="C1493" s="12"/>
      <c r="D1493" s="17" t="s">
        <v>16</v>
      </c>
      <c r="E1493" s="9"/>
      <c r="F1493" s="12" t="s">
        <v>1551</v>
      </c>
      <c r="G1493" s="17" t="s">
        <v>373</v>
      </c>
      <c r="H1493" s="17" t="s">
        <v>374</v>
      </c>
      <c r="I1493" s="12"/>
      <c r="K1493" s="14" t="s">
        <v>21</v>
      </c>
      <c r="L1493" s="103" t="s">
        <v>21</v>
      </c>
      <c r="M1493" s="71"/>
      <c r="N1493" s="148"/>
      <c r="O1493" s="148"/>
      <c r="P1493" s="25"/>
      <c r="Q1493" s="25"/>
      <c r="S1493" s="13"/>
      <c r="T1493" s="25" t="s">
        <v>23</v>
      </c>
    </row>
    <row r="1494" spans="1:20" s="7" customFormat="1" ht="26.4" hidden="1" x14ac:dyDescent="0.25">
      <c r="A1494" s="12" t="s">
        <v>4021</v>
      </c>
      <c r="B1494" s="12" t="s">
        <v>4022</v>
      </c>
      <c r="C1494" s="12"/>
      <c r="D1494" s="17" t="s">
        <v>16</v>
      </c>
      <c r="E1494" s="9"/>
      <c r="F1494" s="12" t="s">
        <v>65</v>
      </c>
      <c r="G1494" s="17"/>
      <c r="H1494" s="17"/>
      <c r="I1494" s="12"/>
      <c r="J1494" s="12"/>
      <c r="K1494" s="12"/>
      <c r="L1494" s="14"/>
      <c r="M1494" s="71"/>
      <c r="N1494" s="148"/>
      <c r="O1494" s="148"/>
      <c r="P1494" s="25"/>
      <c r="Q1494" s="25"/>
      <c r="S1494" s="14"/>
      <c r="T1494" s="25" t="s">
        <v>23</v>
      </c>
    </row>
    <row r="1495" spans="1:20" s="7" customFormat="1" hidden="1" x14ac:dyDescent="0.25">
      <c r="A1495" s="11" t="s">
        <v>4023</v>
      </c>
      <c r="B1495" s="12" t="s">
        <v>4024</v>
      </c>
      <c r="C1495" s="12"/>
      <c r="D1495" s="17" t="s">
        <v>16</v>
      </c>
      <c r="E1495" s="9"/>
      <c r="F1495" s="12" t="s">
        <v>4025</v>
      </c>
      <c r="G1495" s="17" t="s">
        <v>139</v>
      </c>
      <c r="H1495" s="17" t="s">
        <v>217</v>
      </c>
      <c r="I1495" s="12" t="s">
        <v>1960</v>
      </c>
      <c r="J1495" s="12"/>
      <c r="K1495" s="12"/>
      <c r="M1495" s="25"/>
      <c r="N1495" s="148"/>
      <c r="O1495" s="148"/>
      <c r="P1495" s="25"/>
      <c r="Q1495" s="25"/>
      <c r="S1495" s="14"/>
      <c r="T1495" s="25"/>
    </row>
    <row r="1496" spans="1:20" s="7" customFormat="1" ht="25.5" hidden="1" customHeight="1" x14ac:dyDescent="0.25">
      <c r="A1496" s="12" t="s">
        <v>4026</v>
      </c>
      <c r="B1496" s="12" t="s">
        <v>4024</v>
      </c>
      <c r="C1496" s="12"/>
      <c r="D1496" s="17" t="s">
        <v>16</v>
      </c>
      <c r="E1496" s="9"/>
      <c r="F1496" s="12" t="s">
        <v>36</v>
      </c>
      <c r="G1496" s="17" t="s">
        <v>139</v>
      </c>
      <c r="H1496" s="17"/>
      <c r="I1496" s="12"/>
      <c r="J1496" s="12"/>
      <c r="K1496" s="12"/>
      <c r="L1496" s="14"/>
      <c r="M1496" s="71"/>
      <c r="N1496" s="148"/>
      <c r="O1496" s="148"/>
      <c r="P1496" s="25"/>
      <c r="Q1496" s="25"/>
      <c r="S1496" s="18"/>
      <c r="T1496" s="25" t="s">
        <v>23</v>
      </c>
    </row>
    <row r="1497" spans="1:20" s="11" customFormat="1" ht="25.5" hidden="1" customHeight="1" x14ac:dyDescent="0.25">
      <c r="A1497" s="11" t="s">
        <v>4027</v>
      </c>
      <c r="B1497" s="12" t="s">
        <v>4024</v>
      </c>
      <c r="C1497" s="12"/>
      <c r="D1497" s="17" t="s">
        <v>16</v>
      </c>
      <c r="E1497" s="9"/>
      <c r="F1497" s="12" t="s">
        <v>4028</v>
      </c>
      <c r="G1497" s="17" t="s">
        <v>139</v>
      </c>
      <c r="H1497" s="17"/>
      <c r="I1497" s="12"/>
      <c r="J1497" s="12"/>
      <c r="K1497" s="12"/>
      <c r="L1497" s="7"/>
      <c r="M1497" s="25"/>
      <c r="N1497" s="148"/>
      <c r="O1497" s="148"/>
      <c r="P1497" s="25"/>
      <c r="Q1497" s="25"/>
      <c r="S1497" s="7"/>
      <c r="T1497" s="25" t="s">
        <v>23</v>
      </c>
    </row>
    <row r="1498" spans="1:20" s="7" customFormat="1" ht="25.5" hidden="1" customHeight="1" x14ac:dyDescent="0.25">
      <c r="A1498" s="11" t="s">
        <v>4029</v>
      </c>
      <c r="B1498" s="12" t="s">
        <v>4024</v>
      </c>
      <c r="C1498" s="12"/>
      <c r="D1498" s="17" t="s">
        <v>16</v>
      </c>
      <c r="E1498" s="9"/>
      <c r="F1498" s="12" t="s">
        <v>4030</v>
      </c>
      <c r="G1498" s="17" t="s">
        <v>139</v>
      </c>
      <c r="H1498" s="17" t="s">
        <v>217</v>
      </c>
      <c r="I1498" s="12" t="s">
        <v>1960</v>
      </c>
      <c r="J1498" s="12"/>
      <c r="K1498" s="12"/>
      <c r="M1498" s="25"/>
      <c r="N1498" s="148"/>
      <c r="O1498" s="148"/>
      <c r="P1498" s="25"/>
      <c r="Q1498" s="25"/>
      <c r="T1498" s="25" t="s">
        <v>23</v>
      </c>
    </row>
    <row r="1499" spans="1:20" s="7" customFormat="1" ht="25.5" hidden="1" customHeight="1" x14ac:dyDescent="0.25">
      <c r="A1499" s="11" t="s">
        <v>4031</v>
      </c>
      <c r="B1499" s="12" t="s">
        <v>4024</v>
      </c>
      <c r="C1499" s="12"/>
      <c r="D1499" s="17" t="s">
        <v>16</v>
      </c>
      <c r="E1499" s="9"/>
      <c r="F1499" s="12" t="s">
        <v>36</v>
      </c>
      <c r="G1499" s="17" t="s">
        <v>139</v>
      </c>
      <c r="H1499" s="17" t="s">
        <v>217</v>
      </c>
      <c r="I1499" s="12" t="s">
        <v>1960</v>
      </c>
      <c r="J1499" s="12"/>
      <c r="K1499" s="12"/>
      <c r="M1499" s="25"/>
      <c r="N1499" s="148"/>
      <c r="O1499" s="148"/>
      <c r="P1499" s="25"/>
      <c r="Q1499" s="25"/>
      <c r="T1499" s="25"/>
    </row>
    <row r="1500" spans="1:20" s="7" customFormat="1" ht="25.5" hidden="1" customHeight="1" x14ac:dyDescent="0.25">
      <c r="A1500" s="11" t="s">
        <v>4032</v>
      </c>
      <c r="B1500" s="12" t="s">
        <v>4033</v>
      </c>
      <c r="C1500" s="12"/>
      <c r="D1500" s="17" t="s">
        <v>59</v>
      </c>
      <c r="E1500" s="9"/>
      <c r="F1500" s="86" t="s">
        <v>4034</v>
      </c>
      <c r="G1500" s="87" t="s">
        <v>361</v>
      </c>
      <c r="H1500" s="87" t="s">
        <v>374</v>
      </c>
      <c r="I1500" s="89" t="s">
        <v>4035</v>
      </c>
      <c r="J1500" s="69" t="s">
        <v>4036</v>
      </c>
      <c r="K1500" s="103" t="s">
        <v>73</v>
      </c>
      <c r="L1500" s="50"/>
      <c r="M1500" s="82"/>
      <c r="N1500" s="148"/>
      <c r="O1500" s="148"/>
      <c r="P1500" s="25"/>
      <c r="Q1500" s="25"/>
      <c r="T1500" s="25" t="s">
        <v>23</v>
      </c>
    </row>
    <row r="1501" spans="1:20" s="7" customFormat="1" ht="25.5" hidden="1" customHeight="1" x14ac:dyDescent="0.25">
      <c r="A1501" s="11" t="s">
        <v>4037</v>
      </c>
      <c r="B1501" s="11" t="s">
        <v>4033</v>
      </c>
      <c r="C1501" s="11"/>
      <c r="D1501" s="20" t="s">
        <v>16</v>
      </c>
      <c r="E1501" s="9"/>
      <c r="F1501" s="11" t="s">
        <v>4038</v>
      </c>
      <c r="G1501" s="20" t="s">
        <v>139</v>
      </c>
      <c r="H1501" s="20" t="s">
        <v>442</v>
      </c>
      <c r="I1501" s="12" t="s">
        <v>4004</v>
      </c>
      <c r="J1501" s="12"/>
      <c r="K1501" s="103" t="s">
        <v>21</v>
      </c>
      <c r="L1501" s="14"/>
      <c r="M1501" s="71"/>
      <c r="N1501" s="148" t="s">
        <v>22</v>
      </c>
      <c r="O1501" s="148"/>
      <c r="P1501" s="25"/>
      <c r="Q1501" s="25"/>
      <c r="T1501" s="25" t="s">
        <v>23</v>
      </c>
    </row>
    <row r="1502" spans="1:20" s="7" customFormat="1" ht="25.5" customHeight="1" x14ac:dyDescent="0.25">
      <c r="A1502" s="11" t="s">
        <v>4039</v>
      </c>
      <c r="B1502" s="12" t="s">
        <v>4040</v>
      </c>
      <c r="C1502" s="12"/>
      <c r="D1502" s="17" t="s">
        <v>16</v>
      </c>
      <c r="E1502" s="9">
        <v>8</v>
      </c>
      <c r="F1502" s="12" t="s">
        <v>1551</v>
      </c>
      <c r="G1502" s="17" t="s">
        <v>246</v>
      </c>
      <c r="H1502" s="17" t="s">
        <v>374</v>
      </c>
      <c r="I1502" s="12"/>
      <c r="J1502" s="12"/>
      <c r="K1502" s="12"/>
      <c r="L1502" s="50"/>
      <c r="M1502" s="82"/>
      <c r="N1502" s="148"/>
      <c r="O1502" s="148"/>
      <c r="P1502" s="25"/>
      <c r="Q1502" s="25"/>
      <c r="S1502" s="14"/>
      <c r="T1502" s="25" t="s">
        <v>23</v>
      </c>
    </row>
    <row r="1503" spans="1:20" s="7" customFormat="1" ht="25.5" hidden="1" customHeight="1" x14ac:dyDescent="0.25">
      <c r="A1503" s="11" t="s">
        <v>4039</v>
      </c>
      <c r="B1503" s="12" t="s">
        <v>4040</v>
      </c>
      <c r="C1503" s="12"/>
      <c r="D1503" s="17" t="s">
        <v>16</v>
      </c>
      <c r="E1503" s="9"/>
      <c r="F1503" s="12" t="s">
        <v>4041</v>
      </c>
      <c r="G1503" s="17" t="s">
        <v>246</v>
      </c>
      <c r="H1503" s="17" t="s">
        <v>374</v>
      </c>
      <c r="I1503" s="12"/>
      <c r="J1503" s="12"/>
      <c r="K1503" s="103" t="s">
        <v>21</v>
      </c>
      <c r="L1503" s="50" t="s">
        <v>21</v>
      </c>
      <c r="M1503" s="82"/>
      <c r="N1503" s="148" t="s">
        <v>22</v>
      </c>
      <c r="O1503" s="148"/>
      <c r="P1503" s="25"/>
      <c r="Q1503" s="25"/>
      <c r="S1503" s="14"/>
      <c r="T1503" s="25"/>
    </row>
    <row r="1504" spans="1:20" s="11" customFormat="1" ht="25.5" customHeight="1" x14ac:dyDescent="0.25">
      <c r="A1504" s="11" t="s">
        <v>4039</v>
      </c>
      <c r="B1504" s="12" t="s">
        <v>4040</v>
      </c>
      <c r="C1504" s="12"/>
      <c r="D1504" s="17" t="s">
        <v>16</v>
      </c>
      <c r="E1504" s="9">
        <v>2</v>
      </c>
      <c r="F1504" s="12" t="s">
        <v>36</v>
      </c>
      <c r="G1504" s="17" t="s">
        <v>246</v>
      </c>
      <c r="H1504" s="17" t="s">
        <v>374</v>
      </c>
      <c r="I1504" s="12"/>
      <c r="J1504" s="12"/>
      <c r="K1504" s="103"/>
      <c r="L1504" s="50"/>
      <c r="M1504" s="82"/>
      <c r="N1504" s="148"/>
      <c r="O1504" s="148"/>
      <c r="P1504" s="25"/>
      <c r="Q1504" s="25"/>
      <c r="S1504" s="14"/>
      <c r="T1504" s="25" t="s">
        <v>23</v>
      </c>
    </row>
    <row r="1505" spans="1:20" s="11" customFormat="1" ht="25.5" hidden="1" customHeight="1" x14ac:dyDescent="0.25">
      <c r="A1505" s="11" t="s">
        <v>4042</v>
      </c>
      <c r="B1505" s="12" t="s">
        <v>3974</v>
      </c>
      <c r="C1505" s="12"/>
      <c r="D1505" s="17" t="s">
        <v>16</v>
      </c>
      <c r="E1505" s="9"/>
      <c r="F1505" s="84" t="s">
        <v>4043</v>
      </c>
      <c r="G1505" s="17" t="s">
        <v>246</v>
      </c>
      <c r="H1505" s="17" t="s">
        <v>374</v>
      </c>
      <c r="I1505" s="12"/>
      <c r="J1505" s="12"/>
      <c r="K1505" s="12"/>
      <c r="L1505" s="14"/>
      <c r="M1505" s="53"/>
      <c r="N1505" s="148"/>
      <c r="O1505" s="148"/>
      <c r="P1505" s="25"/>
      <c r="Q1505" s="25"/>
      <c r="S1505" s="14"/>
      <c r="T1505" s="25"/>
    </row>
    <row r="1506" spans="1:20" s="11" customFormat="1" ht="25.5" hidden="1" customHeight="1" x14ac:dyDescent="0.25">
      <c r="A1506" s="11" t="s">
        <v>4042</v>
      </c>
      <c r="B1506" s="12" t="s">
        <v>3974</v>
      </c>
      <c r="C1506" s="12"/>
      <c r="D1506" s="17" t="s">
        <v>16</v>
      </c>
      <c r="E1506" s="9"/>
      <c r="F1506" s="12" t="s">
        <v>4044</v>
      </c>
      <c r="G1506" s="17" t="s">
        <v>246</v>
      </c>
      <c r="H1506" s="17" t="s">
        <v>374</v>
      </c>
      <c r="I1506" s="12" t="s">
        <v>4045</v>
      </c>
      <c r="J1506" s="12"/>
      <c r="K1506" s="12"/>
      <c r="L1506" s="50"/>
      <c r="M1506" s="82"/>
      <c r="N1506" s="148"/>
      <c r="O1506" s="148"/>
      <c r="P1506" s="25"/>
      <c r="Q1506" s="20"/>
      <c r="S1506" s="14"/>
      <c r="T1506" s="25" t="s">
        <v>23</v>
      </c>
    </row>
    <row r="1507" spans="1:20" s="11" customFormat="1" ht="25.5" customHeight="1" x14ac:dyDescent="0.25">
      <c r="A1507" s="11" t="s">
        <v>4042</v>
      </c>
      <c r="B1507" s="12" t="s">
        <v>3974</v>
      </c>
      <c r="C1507" s="12"/>
      <c r="D1507" s="17" t="s">
        <v>16</v>
      </c>
      <c r="E1507" s="9">
        <v>12</v>
      </c>
      <c r="F1507" s="12" t="s">
        <v>1206</v>
      </c>
      <c r="G1507" s="17"/>
      <c r="H1507" s="17"/>
      <c r="I1507" s="12"/>
      <c r="J1507" s="12"/>
      <c r="K1507" s="103"/>
      <c r="L1507" s="50"/>
      <c r="M1507" s="82"/>
      <c r="N1507" s="148"/>
      <c r="O1507" s="148"/>
      <c r="P1507" s="25"/>
      <c r="Q1507" s="25"/>
      <c r="S1507" s="14"/>
      <c r="T1507" s="25" t="s">
        <v>23</v>
      </c>
    </row>
    <row r="1508" spans="1:20" s="7" customFormat="1" ht="26.4" hidden="1" x14ac:dyDescent="0.25">
      <c r="A1508" s="11" t="s">
        <v>4042</v>
      </c>
      <c r="B1508" s="12" t="s">
        <v>3974</v>
      </c>
      <c r="C1508" s="11" t="s">
        <v>3</v>
      </c>
      <c r="D1508" s="20" t="s">
        <v>16</v>
      </c>
      <c r="E1508" s="9"/>
      <c r="F1508" s="11" t="s">
        <v>4046</v>
      </c>
      <c r="G1508" s="17" t="s">
        <v>246</v>
      </c>
      <c r="H1508" s="20" t="s">
        <v>374</v>
      </c>
      <c r="I1508" s="12" t="s">
        <v>4045</v>
      </c>
      <c r="J1508" s="12"/>
      <c r="K1508" s="12"/>
      <c r="L1508" s="13"/>
      <c r="M1508" s="67"/>
      <c r="N1508" s="148"/>
      <c r="O1508" s="148"/>
      <c r="P1508" s="25"/>
      <c r="Q1508" s="25"/>
      <c r="T1508" s="25" t="s">
        <v>23</v>
      </c>
    </row>
    <row r="1509" spans="1:20" s="7" customFormat="1" ht="26.4" x14ac:dyDescent="0.25">
      <c r="A1509" s="11" t="s">
        <v>4042</v>
      </c>
      <c r="B1509" s="12" t="s">
        <v>3974</v>
      </c>
      <c r="C1509" s="12"/>
      <c r="D1509" s="17" t="s">
        <v>16</v>
      </c>
      <c r="E1509" s="9">
        <v>7</v>
      </c>
      <c r="F1509" s="12" t="s">
        <v>36</v>
      </c>
      <c r="G1509" s="17" t="s">
        <v>246</v>
      </c>
      <c r="H1509" s="17" t="s">
        <v>374</v>
      </c>
      <c r="I1509" s="12"/>
      <c r="J1509" s="12"/>
      <c r="K1509" s="103" t="s">
        <v>21</v>
      </c>
      <c r="L1509" s="14"/>
      <c r="M1509" s="53"/>
      <c r="N1509" s="148" t="s">
        <v>22</v>
      </c>
      <c r="O1509" s="148"/>
      <c r="P1509" s="25"/>
      <c r="Q1509" s="25"/>
      <c r="T1509" s="25"/>
    </row>
    <row r="1510" spans="1:20" s="7" customFormat="1" ht="24.9" customHeight="1" x14ac:dyDescent="0.25">
      <c r="A1510" s="11" t="s">
        <v>4042</v>
      </c>
      <c r="B1510" s="12" t="s">
        <v>3974</v>
      </c>
      <c r="C1510" s="11"/>
      <c r="D1510" s="20" t="s">
        <v>16</v>
      </c>
      <c r="E1510" s="9">
        <v>15</v>
      </c>
      <c r="F1510" s="11" t="s">
        <v>4047</v>
      </c>
      <c r="G1510" s="17" t="s">
        <v>246</v>
      </c>
      <c r="H1510" s="20" t="s">
        <v>374</v>
      </c>
      <c r="I1510" s="12"/>
      <c r="J1510" s="12"/>
      <c r="K1510" s="12"/>
      <c r="L1510" s="13"/>
      <c r="M1510" s="67"/>
      <c r="N1510" s="148"/>
      <c r="O1510" s="148"/>
      <c r="P1510" s="25"/>
      <c r="Q1510" s="25"/>
      <c r="S1510" s="13"/>
      <c r="T1510" s="25" t="s">
        <v>23</v>
      </c>
    </row>
    <row r="1511" spans="1:20" s="7" customFormat="1" ht="24.9" hidden="1" customHeight="1" x14ac:dyDescent="0.25">
      <c r="A1511" s="211" t="s">
        <v>4048</v>
      </c>
      <c r="B1511" s="174" t="s">
        <v>4049</v>
      </c>
      <c r="C1511" s="12"/>
      <c r="D1511" s="17" t="s">
        <v>16</v>
      </c>
      <c r="E1511" s="9"/>
      <c r="F1511" s="174" t="s">
        <v>80</v>
      </c>
      <c r="G1511" s="174" t="s">
        <v>361</v>
      </c>
      <c r="H1511" s="174" t="s">
        <v>618</v>
      </c>
      <c r="I1511" s="174" t="s">
        <v>4050</v>
      </c>
      <c r="J1511" s="12"/>
      <c r="K1511" s="12"/>
      <c r="L1511" s="50"/>
      <c r="M1511" s="82"/>
      <c r="N1511" s="148"/>
      <c r="O1511" s="148"/>
      <c r="P1511" s="25"/>
      <c r="Q1511" s="20"/>
      <c r="S1511" s="13"/>
      <c r="T1511" s="25"/>
    </row>
    <row r="1512" spans="1:20" s="7" customFormat="1" ht="25.5" hidden="1" customHeight="1" x14ac:dyDescent="0.25">
      <c r="A1512" s="111" t="s">
        <v>4053</v>
      </c>
      <c r="B1512" s="12" t="s">
        <v>4054</v>
      </c>
      <c r="C1512" s="12"/>
      <c r="D1512" s="17" t="s">
        <v>59</v>
      </c>
      <c r="E1512" s="9"/>
      <c r="F1512" s="12" t="s">
        <v>4055</v>
      </c>
      <c r="G1512" s="17"/>
      <c r="H1512" s="17"/>
      <c r="I1512" s="12" t="s">
        <v>4056</v>
      </c>
      <c r="J1512" s="12"/>
      <c r="K1512" s="12"/>
      <c r="L1512" s="14"/>
      <c r="M1512" s="71"/>
      <c r="N1512" s="148"/>
      <c r="O1512" s="148"/>
      <c r="P1512" s="25"/>
      <c r="Q1512" s="25"/>
      <c r="S1512" s="13"/>
      <c r="T1512" s="25"/>
    </row>
    <row r="1513" spans="1:20" s="11" customFormat="1" ht="25.5" hidden="1" customHeight="1" x14ac:dyDescent="0.25">
      <c r="A1513" s="11" t="s">
        <v>4057</v>
      </c>
      <c r="B1513" s="11" t="s">
        <v>3988</v>
      </c>
      <c r="D1513" s="20" t="s">
        <v>43</v>
      </c>
      <c r="E1513" s="9"/>
      <c r="F1513" s="11" t="s">
        <v>32</v>
      </c>
      <c r="G1513" s="17" t="s">
        <v>70</v>
      </c>
      <c r="H1513" s="20" t="s">
        <v>272</v>
      </c>
      <c r="I1513" s="12" t="s">
        <v>4058</v>
      </c>
      <c r="J1513" s="12"/>
      <c r="K1513" s="103" t="s">
        <v>21</v>
      </c>
      <c r="L1513" s="14"/>
      <c r="M1513" s="53"/>
      <c r="N1513" s="148" t="s">
        <v>161</v>
      </c>
      <c r="O1513" s="148"/>
      <c r="P1513" s="25"/>
      <c r="Q1513" s="25"/>
      <c r="S1513" s="7"/>
      <c r="T1513" s="25" t="s">
        <v>23</v>
      </c>
    </row>
    <row r="1514" spans="1:20" s="7" customFormat="1" ht="25.5" hidden="1" customHeight="1" x14ac:dyDescent="0.25">
      <c r="A1514" s="11" t="s">
        <v>4059</v>
      </c>
      <c r="B1514" s="12" t="s">
        <v>4060</v>
      </c>
      <c r="C1514" s="12"/>
      <c r="D1514" s="17" t="s">
        <v>16</v>
      </c>
      <c r="E1514" s="9"/>
      <c r="F1514" s="12" t="s">
        <v>2006</v>
      </c>
      <c r="G1514" s="17" t="s">
        <v>373</v>
      </c>
      <c r="H1514" s="17" t="s">
        <v>374</v>
      </c>
      <c r="I1514" s="12"/>
      <c r="J1514" s="12"/>
      <c r="K1514" s="103" t="s">
        <v>21</v>
      </c>
      <c r="L1514" s="14"/>
      <c r="M1514" s="53"/>
      <c r="N1514" s="148"/>
      <c r="O1514" s="148"/>
      <c r="P1514" s="25"/>
      <c r="Q1514" s="25"/>
      <c r="S1514" s="14"/>
      <c r="T1514" s="25" t="s">
        <v>23</v>
      </c>
    </row>
    <row r="1515" spans="1:20" s="11" customFormat="1" ht="25.5" hidden="1" customHeight="1" x14ac:dyDescent="0.25">
      <c r="A1515" s="11" t="s">
        <v>4061</v>
      </c>
      <c r="B1515" s="12" t="s">
        <v>4060</v>
      </c>
      <c r="D1515" s="20" t="s">
        <v>16</v>
      </c>
      <c r="E1515" s="9"/>
      <c r="F1515" s="11" t="s">
        <v>2006</v>
      </c>
      <c r="G1515" s="17" t="s">
        <v>373</v>
      </c>
      <c r="H1515" s="20" t="s">
        <v>374</v>
      </c>
      <c r="I1515" s="12"/>
      <c r="J1515" s="112"/>
      <c r="K1515" s="12"/>
      <c r="L1515" s="13"/>
      <c r="M1515" s="67"/>
      <c r="N1515" s="148"/>
      <c r="O1515" s="148"/>
      <c r="P1515" s="25"/>
      <c r="Q1515" s="25"/>
      <c r="S1515" s="7"/>
      <c r="T1515" s="25" t="s">
        <v>23</v>
      </c>
    </row>
    <row r="1516" spans="1:20" s="7" customFormat="1" ht="25.5" hidden="1" customHeight="1" x14ac:dyDescent="0.25">
      <c r="A1516" s="11" t="s">
        <v>4062</v>
      </c>
      <c r="B1516" s="12" t="s">
        <v>4060</v>
      </c>
      <c r="C1516" s="12"/>
      <c r="D1516" s="17" t="s">
        <v>16</v>
      </c>
      <c r="E1516" s="9"/>
      <c r="F1516" s="12" t="s">
        <v>4063</v>
      </c>
      <c r="G1516" s="17" t="s">
        <v>373</v>
      </c>
      <c r="H1516" s="17" t="s">
        <v>374</v>
      </c>
      <c r="I1516" s="12" t="s">
        <v>4064</v>
      </c>
      <c r="J1516" s="12"/>
      <c r="K1516" s="103" t="s">
        <v>21</v>
      </c>
      <c r="L1516" s="14"/>
      <c r="M1516" s="71"/>
      <c r="N1516" s="148" t="s">
        <v>161</v>
      </c>
      <c r="O1516" s="148"/>
      <c r="P1516" s="25"/>
      <c r="Q1516" s="20"/>
      <c r="T1516" s="25" t="s">
        <v>23</v>
      </c>
    </row>
    <row r="1517" spans="1:20" s="7" customFormat="1" ht="25.5" hidden="1" customHeight="1" x14ac:dyDescent="0.25">
      <c r="A1517" s="11" t="s">
        <v>4065</v>
      </c>
      <c r="B1517" s="12"/>
      <c r="C1517" s="12" t="s">
        <v>3</v>
      </c>
      <c r="D1517" s="17" t="s">
        <v>16</v>
      </c>
      <c r="E1517" s="9"/>
      <c r="F1517" s="12" t="s">
        <v>4066</v>
      </c>
      <c r="G1517" s="17" t="s">
        <v>373</v>
      </c>
      <c r="H1517" s="17" t="s">
        <v>346</v>
      </c>
      <c r="I1517" s="12"/>
      <c r="J1517" s="12"/>
      <c r="K1517" s="103"/>
      <c r="L1517" s="14"/>
      <c r="M1517" s="71"/>
      <c r="N1517" s="148"/>
      <c r="O1517" s="148"/>
      <c r="P1517" s="25"/>
      <c r="Q1517" s="20"/>
      <c r="T1517" s="25"/>
    </row>
    <row r="1518" spans="1:20" s="11" customFormat="1" ht="25.5" hidden="1" customHeight="1" x14ac:dyDescent="0.25">
      <c r="A1518" s="11" t="s">
        <v>4067</v>
      </c>
      <c r="B1518" s="12" t="s">
        <v>4068</v>
      </c>
      <c r="C1518" s="12"/>
      <c r="D1518" s="17" t="s">
        <v>59</v>
      </c>
      <c r="E1518" s="9"/>
      <c r="F1518" s="12"/>
      <c r="G1518" s="17"/>
      <c r="H1518" s="17"/>
      <c r="I1518" s="12"/>
      <c r="J1518" s="12"/>
      <c r="K1518" s="12"/>
      <c r="L1518" s="14"/>
      <c r="M1518" s="71"/>
      <c r="N1518" s="148"/>
      <c r="O1518" s="148"/>
      <c r="P1518" s="25"/>
      <c r="Q1518" s="25"/>
      <c r="S1518" s="13"/>
      <c r="T1518" s="25" t="s">
        <v>23</v>
      </c>
    </row>
    <row r="1519" spans="1:20" s="11" customFormat="1" ht="25.5" hidden="1" customHeight="1" x14ac:dyDescent="0.25">
      <c r="A1519" s="11" t="s">
        <v>4069</v>
      </c>
      <c r="B1519" s="12" t="s">
        <v>4022</v>
      </c>
      <c r="C1519" s="12"/>
      <c r="D1519" s="17" t="s">
        <v>59</v>
      </c>
      <c r="E1519" s="9"/>
      <c r="F1519" s="12"/>
      <c r="G1519" s="17"/>
      <c r="H1519" s="17"/>
      <c r="I1519" s="12" t="s">
        <v>4070</v>
      </c>
      <c r="J1519" s="12"/>
      <c r="K1519" s="12"/>
      <c r="L1519" s="14"/>
      <c r="M1519" s="71"/>
      <c r="N1519" s="148"/>
      <c r="O1519" s="148"/>
      <c r="P1519" s="25"/>
      <c r="Q1519" s="25"/>
      <c r="S1519" s="13"/>
      <c r="T1519" s="25" t="s">
        <v>23</v>
      </c>
    </row>
    <row r="1520" spans="1:20" s="7" customFormat="1" ht="25.5" hidden="1" customHeight="1" x14ac:dyDescent="0.3">
      <c r="A1520" s="11" t="s">
        <v>4071</v>
      </c>
      <c r="B1520" s="11" t="s">
        <v>4072</v>
      </c>
      <c r="C1520" s="11"/>
      <c r="D1520" s="20" t="s">
        <v>59</v>
      </c>
      <c r="E1520" s="9"/>
      <c r="F1520" s="174" t="s">
        <v>4073</v>
      </c>
      <c r="G1520" s="175" t="s">
        <v>139</v>
      </c>
      <c r="H1520" s="174" t="s">
        <v>470</v>
      </c>
      <c r="I1520" s="174" t="s">
        <v>4074</v>
      </c>
      <c r="J1520" s="12"/>
      <c r="K1520" s="12"/>
      <c r="L1520" s="14"/>
      <c r="M1520" s="53"/>
      <c r="N1520" s="148"/>
      <c r="O1520" s="148"/>
      <c r="P1520" s="25"/>
      <c r="Q1520" s="95"/>
      <c r="S1520" s="14"/>
      <c r="T1520" s="25" t="s">
        <v>23</v>
      </c>
    </row>
    <row r="1521" spans="1:20" s="7" customFormat="1" ht="24.9" hidden="1" customHeight="1" x14ac:dyDescent="0.3">
      <c r="A1521" s="11" t="s">
        <v>4071</v>
      </c>
      <c r="B1521" s="11" t="s">
        <v>4072</v>
      </c>
      <c r="C1521" s="11"/>
      <c r="D1521" s="20" t="s">
        <v>59</v>
      </c>
      <c r="E1521" s="9"/>
      <c r="F1521" s="174" t="s">
        <v>4075</v>
      </c>
      <c r="G1521" s="175" t="s">
        <v>139</v>
      </c>
      <c r="H1521" s="174" t="s">
        <v>470</v>
      </c>
      <c r="I1521" s="174" t="s">
        <v>4074</v>
      </c>
      <c r="J1521" s="12"/>
      <c r="K1521" s="12"/>
      <c r="L1521" s="14"/>
      <c r="M1521" s="53"/>
      <c r="N1521" s="148"/>
      <c r="O1521" s="148"/>
      <c r="P1521" s="25"/>
      <c r="Q1521" s="95"/>
      <c r="S1521" s="14"/>
      <c r="T1521" s="25" t="s">
        <v>23</v>
      </c>
    </row>
    <row r="1522" spans="1:20" s="7" customFormat="1" ht="27" hidden="1" customHeight="1" x14ac:dyDescent="0.25">
      <c r="A1522" s="11" t="s">
        <v>4071</v>
      </c>
      <c r="B1522" s="11" t="s">
        <v>4072</v>
      </c>
      <c r="C1522" s="11"/>
      <c r="D1522" s="20" t="s">
        <v>59</v>
      </c>
      <c r="E1522" s="9"/>
      <c r="F1522" s="186" t="s">
        <v>4076</v>
      </c>
      <c r="G1522" s="20" t="s">
        <v>139</v>
      </c>
      <c r="H1522" s="20" t="s">
        <v>470</v>
      </c>
      <c r="I1522" s="12" t="s">
        <v>4058</v>
      </c>
      <c r="J1522" s="12"/>
      <c r="K1522" s="12"/>
      <c r="L1522" s="14"/>
      <c r="M1522" s="53"/>
      <c r="N1522" s="148"/>
      <c r="O1522" s="148"/>
      <c r="P1522" s="25"/>
      <c r="Q1522" s="95"/>
      <c r="S1522" s="14"/>
      <c r="T1522" s="25"/>
    </row>
    <row r="1523" spans="1:20" s="7" customFormat="1" ht="27" hidden="1" customHeight="1" x14ac:dyDescent="0.25">
      <c r="A1523" s="11" t="s">
        <v>4071</v>
      </c>
      <c r="B1523" s="11" t="s">
        <v>4072</v>
      </c>
      <c r="C1523" s="11"/>
      <c r="D1523" s="20" t="s">
        <v>59</v>
      </c>
      <c r="E1523" s="9"/>
      <c r="F1523" s="11" t="s">
        <v>4077</v>
      </c>
      <c r="G1523" s="20" t="s">
        <v>139</v>
      </c>
      <c r="H1523" s="20" t="s">
        <v>470</v>
      </c>
      <c r="I1523" s="12" t="s">
        <v>4058</v>
      </c>
      <c r="J1523" s="12"/>
      <c r="K1523" s="103" t="s">
        <v>21</v>
      </c>
      <c r="L1523" s="15"/>
      <c r="M1523" s="54"/>
      <c r="N1523" s="148"/>
      <c r="O1523" s="148"/>
      <c r="P1523" s="25"/>
      <c r="Q1523" s="25"/>
      <c r="S1523" s="14"/>
      <c r="T1523" s="25"/>
    </row>
    <row r="1524" spans="1:20" s="7" customFormat="1" ht="25.5" hidden="1" customHeight="1" x14ac:dyDescent="0.25">
      <c r="A1524" s="11" t="s">
        <v>4071</v>
      </c>
      <c r="B1524" s="11" t="s">
        <v>4072</v>
      </c>
      <c r="C1524" s="11"/>
      <c r="D1524" s="20" t="s">
        <v>59</v>
      </c>
      <c r="E1524" s="9"/>
      <c r="F1524" s="11" t="s">
        <v>80</v>
      </c>
      <c r="G1524" s="20" t="s">
        <v>139</v>
      </c>
      <c r="H1524" s="20" t="s">
        <v>470</v>
      </c>
      <c r="I1524" s="12" t="s">
        <v>4058</v>
      </c>
      <c r="J1524" s="12"/>
      <c r="K1524" s="12"/>
      <c r="L1524" s="15"/>
      <c r="M1524" s="54"/>
      <c r="N1524" s="148" t="s">
        <v>22</v>
      </c>
      <c r="O1524" s="148"/>
      <c r="P1524" s="25"/>
      <c r="Q1524" s="25"/>
      <c r="S1524" s="14"/>
      <c r="T1524" s="25" t="s">
        <v>23</v>
      </c>
    </row>
    <row r="1525" spans="1:20" s="7" customFormat="1" ht="25.5" hidden="1" customHeight="1" x14ac:dyDescent="0.25">
      <c r="A1525" s="81" t="s">
        <v>4078</v>
      </c>
      <c r="B1525" s="11" t="s">
        <v>4072</v>
      </c>
      <c r="C1525" s="11"/>
      <c r="D1525" s="77" t="s">
        <v>59</v>
      </c>
      <c r="E1525" s="80"/>
      <c r="F1525" s="11" t="s">
        <v>80</v>
      </c>
      <c r="G1525" s="77" t="s">
        <v>139</v>
      </c>
      <c r="H1525" s="77" t="s">
        <v>470</v>
      </c>
      <c r="I1525" s="79" t="s">
        <v>4058</v>
      </c>
      <c r="J1525" s="12"/>
      <c r="K1525" s="12"/>
      <c r="L1525" s="14"/>
      <c r="M1525" s="71"/>
      <c r="N1525" s="148"/>
      <c r="O1525" s="148"/>
      <c r="P1525" s="25"/>
      <c r="Q1525" s="25"/>
      <c r="T1525" s="25" t="s">
        <v>23</v>
      </c>
    </row>
    <row r="1526" spans="1:20" s="7" customFormat="1" ht="25.5" hidden="1" customHeight="1" x14ac:dyDescent="0.25">
      <c r="A1526" s="11" t="s">
        <v>4079</v>
      </c>
      <c r="B1526" s="12" t="s">
        <v>4080</v>
      </c>
      <c r="C1526" s="12"/>
      <c r="D1526" s="17" t="s">
        <v>43</v>
      </c>
      <c r="E1526" s="9"/>
      <c r="F1526" s="12"/>
      <c r="G1526" s="17"/>
      <c r="H1526" s="17"/>
      <c r="I1526" s="12" t="s">
        <v>4081</v>
      </c>
      <c r="J1526" s="12"/>
      <c r="K1526" s="12"/>
      <c r="L1526" s="14"/>
      <c r="M1526" s="71"/>
      <c r="N1526" s="148"/>
      <c r="O1526" s="148"/>
      <c r="P1526" s="25"/>
      <c r="Q1526" s="25"/>
      <c r="S1526" s="8"/>
      <c r="T1526" s="25" t="s">
        <v>23</v>
      </c>
    </row>
    <row r="1527" spans="1:20" s="7" customFormat="1" ht="26.25" hidden="1" customHeight="1" x14ac:dyDescent="0.25">
      <c r="A1527" s="11" t="s">
        <v>4082</v>
      </c>
      <c r="B1527" s="11" t="s">
        <v>4083</v>
      </c>
      <c r="C1527" s="11"/>
      <c r="D1527" s="20" t="s">
        <v>43</v>
      </c>
      <c r="E1527" s="29"/>
      <c r="F1527" s="11" t="s">
        <v>1119</v>
      </c>
      <c r="G1527" s="20" t="s">
        <v>70</v>
      </c>
      <c r="H1527" s="20" t="s">
        <v>272</v>
      </c>
      <c r="I1527" s="11"/>
      <c r="J1527" s="11"/>
      <c r="K1527" s="11"/>
      <c r="L1527" s="13"/>
      <c r="M1527" s="67"/>
      <c r="N1527" s="148"/>
      <c r="O1527" s="148"/>
      <c r="P1527" s="25"/>
      <c r="Q1527" s="25"/>
      <c r="S1527" s="14"/>
      <c r="T1527" s="25" t="s">
        <v>23</v>
      </c>
    </row>
    <row r="1528" spans="1:20" s="7" customFormat="1" ht="25.5" hidden="1" customHeight="1" x14ac:dyDescent="0.25">
      <c r="A1528" s="11" t="s">
        <v>4082</v>
      </c>
      <c r="B1528" s="12" t="s">
        <v>4083</v>
      </c>
      <c r="C1528" s="12"/>
      <c r="D1528" s="17" t="s">
        <v>16</v>
      </c>
      <c r="E1528" s="9"/>
      <c r="F1528" s="12" t="s">
        <v>4084</v>
      </c>
      <c r="G1528" s="17" t="s">
        <v>139</v>
      </c>
      <c r="H1528" s="17"/>
      <c r="I1528" s="12"/>
      <c r="J1528" s="12"/>
      <c r="K1528" s="12"/>
      <c r="L1528" s="14"/>
      <c r="M1528" s="71"/>
      <c r="N1528" s="148"/>
      <c r="O1528" s="148"/>
      <c r="P1528" s="25"/>
      <c r="Q1528" s="25"/>
      <c r="S1528" s="14"/>
      <c r="T1528" s="25" t="s">
        <v>23</v>
      </c>
    </row>
    <row r="1529" spans="1:20" s="7" customFormat="1" ht="25.5" hidden="1" customHeight="1" x14ac:dyDescent="0.25">
      <c r="A1529" s="11" t="s">
        <v>4082</v>
      </c>
      <c r="B1529" s="12" t="s">
        <v>4033</v>
      </c>
      <c r="C1529" s="12"/>
      <c r="D1529" s="17" t="s">
        <v>16</v>
      </c>
      <c r="E1529" s="9"/>
      <c r="F1529" s="12" t="s">
        <v>4085</v>
      </c>
      <c r="G1529" s="17" t="s">
        <v>246</v>
      </c>
      <c r="H1529" s="17" t="s">
        <v>4086</v>
      </c>
      <c r="I1529" s="12" t="s">
        <v>1960</v>
      </c>
      <c r="J1529" s="12"/>
      <c r="K1529" s="12"/>
      <c r="L1529" s="14"/>
      <c r="M1529" s="53"/>
      <c r="N1529" s="25"/>
      <c r="P1529" s="25"/>
      <c r="Q1529" s="25"/>
      <c r="S1529" s="13"/>
      <c r="T1529" s="25" t="s">
        <v>23</v>
      </c>
    </row>
    <row r="1530" spans="1:20" s="7" customFormat="1" ht="25.5" hidden="1" customHeight="1" x14ac:dyDescent="0.25">
      <c r="A1530" s="11" t="s">
        <v>4082</v>
      </c>
      <c r="B1530" s="11" t="s">
        <v>4033</v>
      </c>
      <c r="C1530" s="11"/>
      <c r="D1530" s="20" t="s">
        <v>16</v>
      </c>
      <c r="E1530" s="9"/>
      <c r="F1530" s="11" t="s">
        <v>4087</v>
      </c>
      <c r="G1530" s="20"/>
      <c r="H1530" s="20"/>
      <c r="I1530" s="12"/>
      <c r="J1530" s="12"/>
      <c r="K1530" s="12"/>
      <c r="L1530" s="13"/>
      <c r="M1530" s="67"/>
      <c r="N1530" s="148" t="s">
        <v>22</v>
      </c>
      <c r="O1530" s="148"/>
      <c r="P1530" s="25"/>
      <c r="Q1530" s="25"/>
      <c r="S1530" s="13"/>
      <c r="T1530" s="25" t="s">
        <v>23</v>
      </c>
    </row>
    <row r="1531" spans="1:20" s="7" customFormat="1" ht="24.9" hidden="1" customHeight="1" x14ac:dyDescent="0.25">
      <c r="A1531" s="11" t="s">
        <v>4082</v>
      </c>
      <c r="B1531" s="11" t="s">
        <v>4033</v>
      </c>
      <c r="C1531" s="11"/>
      <c r="D1531" s="20" t="s">
        <v>16</v>
      </c>
      <c r="E1531" s="9"/>
      <c r="F1531" s="11" t="s">
        <v>4088</v>
      </c>
      <c r="G1531" s="17" t="s">
        <v>246</v>
      </c>
      <c r="H1531" s="17" t="s">
        <v>4086</v>
      </c>
      <c r="I1531" s="12" t="s">
        <v>1960</v>
      </c>
      <c r="J1531" s="12"/>
      <c r="K1531" s="12"/>
      <c r="L1531" s="13"/>
      <c r="M1531" s="67"/>
      <c r="N1531" s="148"/>
      <c r="O1531" s="148"/>
      <c r="P1531" s="25"/>
      <c r="Q1531" s="25"/>
      <c r="S1531" s="14"/>
      <c r="T1531" s="25" t="s">
        <v>23</v>
      </c>
    </row>
    <row r="1532" spans="1:20" s="11" customFormat="1" ht="25.5" hidden="1" customHeight="1" x14ac:dyDescent="0.25">
      <c r="A1532" s="11" t="s">
        <v>4082</v>
      </c>
      <c r="B1532" s="12" t="s">
        <v>4033</v>
      </c>
      <c r="C1532" s="12"/>
      <c r="D1532" s="17" t="s">
        <v>16</v>
      </c>
      <c r="E1532" s="9"/>
      <c r="F1532" s="12" t="s">
        <v>4089</v>
      </c>
      <c r="G1532" s="17" t="s">
        <v>246</v>
      </c>
      <c r="H1532" s="17" t="s">
        <v>4086</v>
      </c>
      <c r="I1532" s="12" t="s">
        <v>1960</v>
      </c>
      <c r="J1532" s="12"/>
      <c r="K1532" s="7"/>
      <c r="L1532" s="15"/>
      <c r="M1532" s="54"/>
      <c r="N1532" s="148"/>
      <c r="O1532" s="148"/>
      <c r="P1532" s="25"/>
      <c r="Q1532" s="95"/>
      <c r="S1532" s="7"/>
      <c r="T1532" s="25" t="s">
        <v>23</v>
      </c>
    </row>
    <row r="1533" spans="1:20" s="11" customFormat="1" ht="25.5" hidden="1" customHeight="1" x14ac:dyDescent="0.25">
      <c r="A1533" s="11" t="s">
        <v>4082</v>
      </c>
      <c r="B1533" s="12" t="s">
        <v>4033</v>
      </c>
      <c r="C1533" s="12"/>
      <c r="D1533" s="17" t="s">
        <v>16</v>
      </c>
      <c r="E1533" s="9"/>
      <c r="F1533" s="12" t="s">
        <v>1551</v>
      </c>
      <c r="G1533" s="17" t="s">
        <v>246</v>
      </c>
      <c r="H1533" s="17" t="s">
        <v>4086</v>
      </c>
      <c r="I1533" s="12" t="s">
        <v>1960</v>
      </c>
      <c r="J1533" s="12"/>
      <c r="K1533" s="7"/>
      <c r="L1533" s="15"/>
      <c r="M1533" s="54"/>
      <c r="N1533" s="148"/>
      <c r="O1533" s="148"/>
      <c r="P1533" s="25"/>
      <c r="Q1533" s="95"/>
      <c r="S1533" s="7"/>
      <c r="T1533" s="25" t="s">
        <v>23</v>
      </c>
    </row>
    <row r="1534" spans="1:20" s="11" customFormat="1" ht="25.5" customHeight="1" x14ac:dyDescent="0.25">
      <c r="A1534" s="11" t="s">
        <v>4082</v>
      </c>
      <c r="B1534" s="12" t="s">
        <v>4033</v>
      </c>
      <c r="C1534" s="12"/>
      <c r="D1534" s="17" t="s">
        <v>16</v>
      </c>
      <c r="E1534" s="9">
        <v>10</v>
      </c>
      <c r="F1534" s="12" t="s">
        <v>5278</v>
      </c>
      <c r="G1534" s="17" t="s">
        <v>246</v>
      </c>
      <c r="H1534" s="17" t="s">
        <v>4086</v>
      </c>
      <c r="I1534" s="12" t="s">
        <v>1960</v>
      </c>
      <c r="J1534" s="12"/>
      <c r="K1534" s="7"/>
      <c r="L1534" s="15"/>
      <c r="M1534" s="54"/>
      <c r="N1534" s="258"/>
      <c r="O1534" s="258"/>
      <c r="P1534" s="25"/>
      <c r="Q1534" s="95"/>
      <c r="S1534" s="7"/>
      <c r="T1534" s="25"/>
    </row>
    <row r="1535" spans="1:20" s="11" customFormat="1" ht="25.5" hidden="1" customHeight="1" x14ac:dyDescent="0.3">
      <c r="A1535" s="11" t="s">
        <v>4082</v>
      </c>
      <c r="B1535" s="12" t="s">
        <v>4033</v>
      </c>
      <c r="C1535" s="12"/>
      <c r="D1535" s="17" t="s">
        <v>59</v>
      </c>
      <c r="E1535" s="9"/>
      <c r="F1535" s="12" t="s">
        <v>4090</v>
      </c>
      <c r="G1535" s="175" t="s">
        <v>139</v>
      </c>
      <c r="H1535" s="175" t="s">
        <v>470</v>
      </c>
      <c r="I1535" s="12"/>
      <c r="J1535" s="12"/>
      <c r="K1535" s="7"/>
      <c r="L1535" s="15"/>
      <c r="M1535" s="54"/>
      <c r="N1535" s="148"/>
      <c r="O1535" s="148"/>
      <c r="P1535" s="25"/>
      <c r="Q1535" s="95"/>
      <c r="S1535" s="7"/>
      <c r="T1535" s="25"/>
    </row>
    <row r="1536" spans="1:20" s="11" customFormat="1" ht="25.5" customHeight="1" x14ac:dyDescent="0.25">
      <c r="A1536" s="11" t="s">
        <v>4091</v>
      </c>
      <c r="B1536" s="12"/>
      <c r="C1536" s="12"/>
      <c r="D1536" s="17" t="s">
        <v>59</v>
      </c>
      <c r="E1536" s="9">
        <v>6</v>
      </c>
      <c r="F1536" s="216" t="s">
        <v>4092</v>
      </c>
      <c r="G1536" s="216" t="s">
        <v>4093</v>
      </c>
      <c r="H1536" s="216" t="s">
        <v>374</v>
      </c>
      <c r="I1536" s="174" t="s">
        <v>4094</v>
      </c>
      <c r="J1536" s="12"/>
      <c r="K1536" s="7"/>
      <c r="L1536" s="15"/>
      <c r="M1536" s="54"/>
      <c r="N1536" s="148"/>
      <c r="O1536" s="148"/>
      <c r="P1536" s="25"/>
      <c r="Q1536" s="95"/>
      <c r="S1536" s="7"/>
      <c r="T1536" s="25"/>
    </row>
    <row r="1537" spans="1:20" s="11" customFormat="1" ht="25.5" hidden="1" customHeight="1" x14ac:dyDescent="0.25">
      <c r="A1537" s="11" t="s">
        <v>4095</v>
      </c>
      <c r="B1537" s="12" t="s">
        <v>4096</v>
      </c>
      <c r="C1537" s="12"/>
      <c r="D1537" s="17" t="s">
        <v>16</v>
      </c>
      <c r="E1537" s="9"/>
      <c r="F1537" s="12" t="s">
        <v>4097</v>
      </c>
      <c r="G1537" s="17"/>
      <c r="H1537" s="17"/>
      <c r="I1537" s="12"/>
      <c r="J1537" s="12"/>
      <c r="K1537" s="12"/>
      <c r="L1537" s="14"/>
      <c r="M1537" s="71"/>
      <c r="N1537" s="148"/>
      <c r="O1537" s="148"/>
      <c r="P1537" s="25"/>
      <c r="Q1537" s="25"/>
      <c r="S1537" s="7"/>
      <c r="T1537" s="25"/>
    </row>
    <row r="1538" spans="1:20" s="11" customFormat="1" ht="25.5" hidden="1" customHeight="1" x14ac:dyDescent="0.25">
      <c r="A1538" s="11" t="s">
        <v>4095</v>
      </c>
      <c r="B1538" s="11" t="s">
        <v>4098</v>
      </c>
      <c r="D1538" s="20" t="s">
        <v>16</v>
      </c>
      <c r="E1538" s="9"/>
      <c r="F1538" s="11" t="s">
        <v>476</v>
      </c>
      <c r="G1538" s="17" t="s">
        <v>784</v>
      </c>
      <c r="H1538" s="20" t="s">
        <v>177</v>
      </c>
      <c r="I1538" s="12" t="s">
        <v>3038</v>
      </c>
      <c r="J1538" s="12"/>
      <c r="K1538" s="12"/>
      <c r="L1538" s="14"/>
      <c r="M1538" s="67"/>
      <c r="N1538" s="148"/>
      <c r="O1538" s="148"/>
      <c r="P1538" s="25"/>
      <c r="Q1538" s="25"/>
      <c r="S1538" s="7"/>
      <c r="T1538" s="25" t="s">
        <v>23</v>
      </c>
    </row>
    <row r="1539" spans="1:20" s="7" customFormat="1" ht="25.5" hidden="1" customHeight="1" x14ac:dyDescent="0.25">
      <c r="A1539" s="11" t="s">
        <v>4095</v>
      </c>
      <c r="B1539" s="11" t="s">
        <v>4098</v>
      </c>
      <c r="C1539" s="12"/>
      <c r="D1539" s="17" t="s">
        <v>16</v>
      </c>
      <c r="E1539" s="9"/>
      <c r="F1539" s="12" t="s">
        <v>303</v>
      </c>
      <c r="G1539" s="17" t="s">
        <v>373</v>
      </c>
      <c r="H1539" s="17" t="s">
        <v>177</v>
      </c>
      <c r="I1539" s="12" t="s">
        <v>4099</v>
      </c>
      <c r="J1539" s="12"/>
      <c r="K1539" s="103" t="s">
        <v>21</v>
      </c>
      <c r="L1539" s="14"/>
      <c r="M1539" s="53"/>
      <c r="N1539" s="148"/>
      <c r="O1539" s="148"/>
      <c r="P1539" s="25"/>
      <c r="Q1539" s="25"/>
      <c r="S1539" s="14"/>
      <c r="T1539" s="25" t="s">
        <v>23</v>
      </c>
    </row>
    <row r="1540" spans="1:20" s="7" customFormat="1" ht="26.4" x14ac:dyDescent="0.25">
      <c r="A1540" s="11" t="s">
        <v>4102</v>
      </c>
      <c r="B1540" s="11" t="s">
        <v>4098</v>
      </c>
      <c r="C1540" s="12"/>
      <c r="D1540" s="17" t="s">
        <v>16</v>
      </c>
      <c r="E1540" s="9">
        <v>11</v>
      </c>
      <c r="F1540" s="61" t="s">
        <v>4103</v>
      </c>
      <c r="G1540" s="17" t="s">
        <v>373</v>
      </c>
      <c r="H1540" s="17" t="s">
        <v>1200</v>
      </c>
      <c r="I1540" s="12"/>
      <c r="J1540" s="12"/>
      <c r="K1540" s="12"/>
      <c r="L1540" s="14"/>
      <c r="M1540" s="71"/>
      <c r="N1540" s="148"/>
      <c r="O1540" s="148"/>
      <c r="P1540" s="25"/>
      <c r="Q1540" s="25"/>
      <c r="S1540" s="11"/>
      <c r="T1540" s="25" t="s">
        <v>23</v>
      </c>
    </row>
    <row r="1541" spans="1:20" s="7" customFormat="1" ht="26.4" hidden="1" x14ac:dyDescent="0.25">
      <c r="A1541" s="11" t="s">
        <v>4104</v>
      </c>
      <c r="B1541" s="12" t="s">
        <v>4096</v>
      </c>
      <c r="C1541" s="12"/>
      <c r="D1541" s="17" t="s">
        <v>16</v>
      </c>
      <c r="E1541" s="9"/>
      <c r="F1541" s="12"/>
      <c r="G1541" s="17" t="s">
        <v>970</v>
      </c>
      <c r="H1541" s="20" t="s">
        <v>177</v>
      </c>
      <c r="I1541" s="12" t="s">
        <v>4099</v>
      </c>
      <c r="J1541" s="12"/>
      <c r="K1541" s="12"/>
      <c r="L1541" s="14"/>
      <c r="M1541" s="71"/>
      <c r="N1541" s="148"/>
      <c r="O1541" s="148"/>
      <c r="P1541" s="25"/>
      <c r="Q1541" s="25"/>
      <c r="T1541" s="25" t="s">
        <v>23</v>
      </c>
    </row>
    <row r="1542" spans="1:20" s="7" customFormat="1" ht="26.4" hidden="1" x14ac:dyDescent="0.25">
      <c r="A1542" s="7" t="s">
        <v>4105</v>
      </c>
      <c r="B1542" s="11" t="s">
        <v>4106</v>
      </c>
      <c r="C1542" s="11"/>
      <c r="D1542" s="20" t="s">
        <v>16</v>
      </c>
      <c r="E1542" s="20"/>
      <c r="F1542" s="7" t="s">
        <v>4107</v>
      </c>
      <c r="G1542" s="17" t="s">
        <v>246</v>
      </c>
      <c r="H1542" s="25" t="s">
        <v>247</v>
      </c>
      <c r="I1542" s="11"/>
      <c r="J1542" s="11"/>
      <c r="K1542" s="11"/>
      <c r="L1542" s="11"/>
      <c r="M1542" s="20"/>
      <c r="N1542" s="148"/>
      <c r="O1542" s="148"/>
      <c r="P1542" s="25"/>
      <c r="Q1542" s="25"/>
      <c r="T1542" s="25"/>
    </row>
    <row r="1543" spans="1:20" s="7" customFormat="1" ht="25.5" hidden="1" customHeight="1" x14ac:dyDescent="0.25">
      <c r="A1543" s="11" t="s">
        <v>4100</v>
      </c>
      <c r="B1543" s="11" t="s">
        <v>4098</v>
      </c>
      <c r="C1543" s="11"/>
      <c r="D1543" s="20" t="s">
        <v>16</v>
      </c>
      <c r="E1543" s="9"/>
      <c r="F1543" s="11" t="s">
        <v>4101</v>
      </c>
      <c r="G1543" s="17" t="s">
        <v>784</v>
      </c>
      <c r="H1543" s="20" t="s">
        <v>177</v>
      </c>
      <c r="I1543" s="12" t="s">
        <v>4099</v>
      </c>
      <c r="J1543" s="12"/>
      <c r="K1543" s="12"/>
      <c r="L1543" s="13"/>
      <c r="M1543" s="67"/>
      <c r="N1543" s="148"/>
      <c r="O1543" s="148"/>
      <c r="P1543" s="25"/>
      <c r="Q1543" s="25"/>
      <c r="T1543" s="25" t="s">
        <v>23</v>
      </c>
    </row>
    <row r="1544" spans="1:20" s="7" customFormat="1" ht="25.5" hidden="1" customHeight="1" x14ac:dyDescent="0.25">
      <c r="A1544" s="11" t="s">
        <v>4108</v>
      </c>
      <c r="B1544" s="12" t="s">
        <v>4109</v>
      </c>
      <c r="C1544" s="12"/>
      <c r="D1544" s="17" t="s">
        <v>16</v>
      </c>
      <c r="E1544" s="9"/>
      <c r="F1544" s="12" t="s">
        <v>4110</v>
      </c>
      <c r="G1544" s="17" t="s">
        <v>373</v>
      </c>
      <c r="H1544" s="17" t="s">
        <v>374</v>
      </c>
      <c r="I1544" s="12" t="s">
        <v>4111</v>
      </c>
      <c r="J1544" s="12"/>
      <c r="K1544" s="12"/>
      <c r="M1544" s="25"/>
      <c r="N1544" s="148"/>
      <c r="O1544" s="148"/>
      <c r="P1544" s="25"/>
      <c r="Q1544" s="25"/>
      <c r="T1544" s="25" t="s">
        <v>23</v>
      </c>
    </row>
    <row r="1545" spans="1:20" s="7" customFormat="1" ht="25.5" hidden="1" customHeight="1" x14ac:dyDescent="0.25">
      <c r="A1545" s="11" t="s">
        <v>4112</v>
      </c>
      <c r="B1545" s="12" t="s">
        <v>4113</v>
      </c>
      <c r="C1545" s="12"/>
      <c r="D1545" s="17" t="s">
        <v>43</v>
      </c>
      <c r="E1545" s="9"/>
      <c r="F1545" s="12" t="s">
        <v>1145</v>
      </c>
      <c r="G1545" s="17" t="s">
        <v>27</v>
      </c>
      <c r="H1545" s="17" t="s">
        <v>272</v>
      </c>
      <c r="I1545" s="12" t="s">
        <v>4114</v>
      </c>
      <c r="J1545" s="12" t="s">
        <v>510</v>
      </c>
      <c r="K1545" s="112"/>
      <c r="L1545" s="14"/>
      <c r="M1545" s="71"/>
      <c r="N1545" s="148"/>
      <c r="O1545" s="148"/>
      <c r="P1545" s="25"/>
      <c r="Q1545" s="25"/>
      <c r="T1545" s="25"/>
    </row>
    <row r="1546" spans="1:20" s="7" customFormat="1" ht="26.4" hidden="1" x14ac:dyDescent="0.25">
      <c r="A1546" s="11" t="s">
        <v>4112</v>
      </c>
      <c r="B1546" s="12" t="s">
        <v>4113</v>
      </c>
      <c r="C1546" s="12"/>
      <c r="D1546" s="17" t="s">
        <v>43</v>
      </c>
      <c r="E1546" s="9"/>
      <c r="F1546" s="12" t="s">
        <v>32</v>
      </c>
      <c r="G1546" s="17" t="s">
        <v>27</v>
      </c>
      <c r="H1546" s="17" t="s">
        <v>272</v>
      </c>
      <c r="I1546" s="12" t="s">
        <v>4114</v>
      </c>
      <c r="J1546" s="12"/>
      <c r="K1546" s="12"/>
      <c r="L1546" s="14"/>
      <c r="M1546" s="71"/>
      <c r="N1546" s="148"/>
      <c r="O1546" s="148"/>
      <c r="P1546" s="25"/>
      <c r="Q1546" s="25"/>
      <c r="T1546" s="25" t="s">
        <v>23</v>
      </c>
    </row>
    <row r="1547" spans="1:20" s="7" customFormat="1" ht="39.6" x14ac:dyDescent="0.25">
      <c r="A1547" s="11" t="s">
        <v>5248</v>
      </c>
      <c r="B1547" s="11" t="s">
        <v>4083</v>
      </c>
      <c r="C1547" s="12" t="s">
        <v>3</v>
      </c>
      <c r="D1547" s="17" t="s">
        <v>43</v>
      </c>
      <c r="E1547" s="9">
        <v>14</v>
      </c>
      <c r="F1547" s="12" t="s">
        <v>5249</v>
      </c>
      <c r="G1547" s="17" t="s">
        <v>27</v>
      </c>
      <c r="H1547" s="17" t="s">
        <v>1414</v>
      </c>
      <c r="I1547" s="12" t="s">
        <v>5250</v>
      </c>
      <c r="J1547" s="12"/>
      <c r="K1547" s="12"/>
      <c r="L1547" s="14"/>
      <c r="M1547" s="71"/>
      <c r="N1547" s="258"/>
      <c r="O1547" s="258"/>
      <c r="P1547" s="25"/>
      <c r="Q1547" s="25"/>
      <c r="T1547" s="25"/>
    </row>
    <row r="1548" spans="1:20" s="7" customFormat="1" ht="25.5" hidden="1" customHeight="1" x14ac:dyDescent="0.25">
      <c r="A1548" s="11" t="s">
        <v>4115</v>
      </c>
      <c r="B1548" s="12" t="s">
        <v>4020</v>
      </c>
      <c r="C1548" s="12" t="s">
        <v>3</v>
      </c>
      <c r="D1548" s="17" t="s">
        <v>16</v>
      </c>
      <c r="E1548" s="9"/>
      <c r="F1548" s="12"/>
      <c r="G1548" s="17"/>
      <c r="H1548" s="17"/>
      <c r="I1548" s="12"/>
      <c r="J1548" s="12"/>
      <c r="K1548" s="12"/>
      <c r="L1548" s="14"/>
      <c r="M1548" s="71"/>
      <c r="N1548" s="148"/>
      <c r="O1548" s="148"/>
      <c r="P1548" s="25"/>
      <c r="Q1548" s="25"/>
      <c r="S1548" s="13"/>
      <c r="T1548" s="25" t="s">
        <v>23</v>
      </c>
    </row>
    <row r="1549" spans="1:20" s="7" customFormat="1" ht="25.5" customHeight="1" x14ac:dyDescent="0.25">
      <c r="A1549" s="11" t="s">
        <v>4116</v>
      </c>
      <c r="B1549" s="12" t="s">
        <v>4020</v>
      </c>
      <c r="C1549" s="12"/>
      <c r="D1549" s="17" t="s">
        <v>16</v>
      </c>
      <c r="E1549" s="9">
        <v>15</v>
      </c>
      <c r="F1549" s="12"/>
      <c r="G1549" s="17"/>
      <c r="H1549" s="17"/>
      <c r="I1549" s="12"/>
      <c r="J1549" s="12"/>
      <c r="K1549" s="12"/>
      <c r="L1549" s="14"/>
      <c r="M1549" s="71"/>
      <c r="N1549" s="148"/>
      <c r="O1549" s="148"/>
      <c r="P1549" s="25"/>
      <c r="Q1549" s="25"/>
      <c r="S1549" s="13"/>
      <c r="T1549" s="25"/>
    </row>
    <row r="1550" spans="1:20" s="7" customFormat="1" ht="25.5" hidden="1" customHeight="1" x14ac:dyDescent="0.25">
      <c r="A1550" s="11" t="s">
        <v>4117</v>
      </c>
      <c r="B1550" s="12" t="s">
        <v>4020</v>
      </c>
      <c r="C1550" s="12"/>
      <c r="D1550" s="17" t="s">
        <v>16</v>
      </c>
      <c r="E1550" s="9"/>
      <c r="F1550" s="12" t="s">
        <v>503</v>
      </c>
      <c r="G1550" s="17" t="s">
        <v>246</v>
      </c>
      <c r="H1550" s="17" t="s">
        <v>3812</v>
      </c>
      <c r="I1550" s="12"/>
      <c r="J1550" s="12"/>
      <c r="K1550" s="12"/>
      <c r="M1550" s="25"/>
      <c r="N1550" s="148"/>
      <c r="O1550" s="148"/>
      <c r="P1550" s="25"/>
      <c r="Q1550" s="25"/>
      <c r="S1550" s="13"/>
      <c r="T1550" s="25"/>
    </row>
    <row r="1551" spans="1:20" s="7" customFormat="1" ht="25.5" hidden="1" customHeight="1" x14ac:dyDescent="0.25">
      <c r="A1551" s="11" t="s">
        <v>4118</v>
      </c>
      <c r="B1551" s="12" t="s">
        <v>4119</v>
      </c>
      <c r="C1551" s="12"/>
      <c r="D1551" s="17" t="s">
        <v>16</v>
      </c>
      <c r="E1551" s="9"/>
      <c r="F1551" s="174" t="s">
        <v>4120</v>
      </c>
      <c r="G1551" s="17" t="s">
        <v>784</v>
      </c>
      <c r="H1551" s="17" t="s">
        <v>300</v>
      </c>
      <c r="I1551" s="12"/>
      <c r="J1551" s="103"/>
      <c r="K1551" s="103"/>
      <c r="L1551" s="14"/>
      <c r="M1551" s="71"/>
      <c r="N1551" s="148"/>
      <c r="O1551" s="148"/>
      <c r="P1551" s="25"/>
      <c r="Q1551" s="25"/>
      <c r="S1551" s="13"/>
      <c r="T1551" s="25"/>
    </row>
    <row r="1552" spans="1:20" s="7" customFormat="1" ht="25.5" customHeight="1" x14ac:dyDescent="0.25">
      <c r="A1552" s="11" t="s">
        <v>4118</v>
      </c>
      <c r="B1552" s="12" t="s">
        <v>4119</v>
      </c>
      <c r="C1552" s="12"/>
      <c r="D1552" s="17" t="s">
        <v>16</v>
      </c>
      <c r="E1552" s="9">
        <v>5</v>
      </c>
      <c r="F1552" s="174" t="s">
        <v>3986</v>
      </c>
      <c r="G1552" s="17"/>
      <c r="H1552" s="17"/>
      <c r="I1552" s="12"/>
      <c r="J1552" s="103"/>
      <c r="K1552" s="103"/>
      <c r="L1552" s="14"/>
      <c r="M1552" s="71"/>
      <c r="N1552" s="258"/>
      <c r="O1552" s="258"/>
      <c r="P1552" s="25"/>
      <c r="Q1552" s="25"/>
      <c r="S1552" s="13"/>
      <c r="T1552" s="25"/>
    </row>
    <row r="1553" spans="1:20" s="7" customFormat="1" ht="25.5" hidden="1" customHeight="1" x14ac:dyDescent="0.25">
      <c r="A1553" s="11" t="s">
        <v>4118</v>
      </c>
      <c r="B1553" s="12" t="s">
        <v>4119</v>
      </c>
      <c r="C1553" s="12"/>
      <c r="D1553" s="17" t="s">
        <v>16</v>
      </c>
      <c r="E1553" s="9"/>
      <c r="F1553" s="12" t="s">
        <v>4121</v>
      </c>
      <c r="G1553" s="17" t="s">
        <v>784</v>
      </c>
      <c r="H1553" s="17" t="s">
        <v>300</v>
      </c>
      <c r="I1553" s="12"/>
      <c r="J1553" s="103" t="s">
        <v>73</v>
      </c>
      <c r="K1553" s="103" t="s">
        <v>73</v>
      </c>
      <c r="L1553" s="14" t="s">
        <v>73</v>
      </c>
      <c r="M1553" s="71"/>
      <c r="N1553" s="148" t="s">
        <v>22</v>
      </c>
      <c r="O1553" s="148"/>
      <c r="P1553" s="25"/>
      <c r="Q1553" s="25"/>
      <c r="S1553" s="13"/>
      <c r="T1553" s="25"/>
    </row>
    <row r="1554" spans="1:20" s="7" customFormat="1" ht="26.4" hidden="1" x14ac:dyDescent="0.25">
      <c r="A1554" s="11" t="s">
        <v>4122</v>
      </c>
      <c r="B1554" s="12" t="s">
        <v>4119</v>
      </c>
      <c r="C1554" s="12"/>
      <c r="D1554" s="17" t="s">
        <v>59</v>
      </c>
      <c r="E1554" s="9"/>
      <c r="F1554" s="69" t="s">
        <v>4123</v>
      </c>
      <c r="G1554" s="17" t="s">
        <v>246</v>
      </c>
      <c r="H1554" s="17" t="s">
        <v>2076</v>
      </c>
      <c r="I1554" s="12"/>
      <c r="J1554" s="69" t="s">
        <v>4124</v>
      </c>
      <c r="K1554" s="12"/>
      <c r="L1554" s="14"/>
      <c r="M1554" s="71"/>
      <c r="N1554" s="148"/>
      <c r="O1554" s="148"/>
      <c r="P1554" s="25"/>
      <c r="Q1554" s="25"/>
      <c r="S1554" s="14"/>
      <c r="T1554" s="25" t="s">
        <v>23</v>
      </c>
    </row>
    <row r="1555" spans="1:20" s="7" customFormat="1" ht="24" hidden="1" customHeight="1" x14ac:dyDescent="0.25">
      <c r="A1555" s="11" t="s">
        <v>4125</v>
      </c>
      <c r="B1555" s="12" t="s">
        <v>4126</v>
      </c>
      <c r="C1555" s="12"/>
      <c r="D1555" s="17" t="s">
        <v>16</v>
      </c>
      <c r="E1555" s="9"/>
      <c r="F1555" s="12" t="s">
        <v>4127</v>
      </c>
      <c r="G1555" s="17" t="s">
        <v>246</v>
      </c>
      <c r="H1555" s="17" t="s">
        <v>300</v>
      </c>
      <c r="I1555" s="12" t="s">
        <v>362</v>
      </c>
      <c r="J1555" s="12"/>
      <c r="K1555" s="12"/>
      <c r="L1555" s="14"/>
      <c r="M1555" s="71"/>
      <c r="N1555" s="148"/>
      <c r="O1555" s="148"/>
      <c r="P1555" s="25"/>
      <c r="Q1555" s="25"/>
      <c r="S1555" s="14"/>
      <c r="T1555" s="25" t="s">
        <v>23</v>
      </c>
    </row>
    <row r="1556" spans="1:20" s="7" customFormat="1" ht="26.4" hidden="1" x14ac:dyDescent="0.25">
      <c r="A1556" s="7" t="s">
        <v>4128</v>
      </c>
      <c r="B1556" s="11"/>
      <c r="C1556" s="11" t="s">
        <v>3</v>
      </c>
      <c r="D1556" s="20" t="s">
        <v>16</v>
      </c>
      <c r="E1556" s="20"/>
      <c r="F1556" s="7" t="s">
        <v>32</v>
      </c>
      <c r="G1556" s="17"/>
      <c r="H1556" s="20" t="s">
        <v>177</v>
      </c>
      <c r="I1556" s="12" t="s">
        <v>3038</v>
      </c>
      <c r="J1556" s="11"/>
      <c r="K1556" s="210" t="s">
        <v>21</v>
      </c>
      <c r="L1556" s="11"/>
      <c r="M1556" s="20"/>
      <c r="N1556" s="148"/>
      <c r="O1556" s="148"/>
      <c r="P1556" s="25"/>
      <c r="Q1556" s="25"/>
      <c r="S1556" s="14"/>
      <c r="T1556" s="25"/>
    </row>
    <row r="1557" spans="1:20" s="7" customFormat="1" ht="25.5" hidden="1" customHeight="1" x14ac:dyDescent="0.25">
      <c r="A1557" s="11" t="s">
        <v>4129</v>
      </c>
      <c r="B1557" s="11" t="s">
        <v>4130</v>
      </c>
      <c r="C1557" s="11"/>
      <c r="D1557" s="20" t="s">
        <v>16</v>
      </c>
      <c r="E1557" s="29"/>
      <c r="F1557" s="11" t="s">
        <v>4131</v>
      </c>
      <c r="G1557" s="20" t="s">
        <v>766</v>
      </c>
      <c r="H1557" s="20" t="s">
        <v>4132</v>
      </c>
      <c r="I1557" s="11" t="s">
        <v>4133</v>
      </c>
      <c r="J1557" s="11"/>
      <c r="K1557" s="11"/>
      <c r="L1557" s="14"/>
      <c r="M1557" s="71"/>
      <c r="N1557" s="148"/>
      <c r="O1557" s="148"/>
      <c r="P1557" s="25"/>
      <c r="Q1557" s="25"/>
      <c r="S1557" s="14"/>
      <c r="T1557" s="25" t="s">
        <v>23</v>
      </c>
    </row>
    <row r="1558" spans="1:20" s="7" customFormat="1" ht="25.5" hidden="1" customHeight="1" x14ac:dyDescent="0.25">
      <c r="A1558" s="11" t="s">
        <v>4134</v>
      </c>
      <c r="B1558" s="12" t="s">
        <v>4135</v>
      </c>
      <c r="C1558" s="12"/>
      <c r="D1558" s="17" t="s">
        <v>4136</v>
      </c>
      <c r="E1558" s="9"/>
      <c r="F1558" s="12"/>
      <c r="G1558" s="17"/>
      <c r="H1558" s="17"/>
      <c r="I1558" s="12"/>
      <c r="J1558" s="12"/>
      <c r="K1558" s="12"/>
      <c r="L1558" s="14"/>
      <c r="M1558" s="71"/>
      <c r="N1558" s="148"/>
      <c r="O1558" s="148"/>
      <c r="P1558" s="25"/>
      <c r="Q1558" s="25"/>
      <c r="T1558" s="25" t="s">
        <v>23</v>
      </c>
    </row>
    <row r="1559" spans="1:20" s="7" customFormat="1" ht="27.75" hidden="1" customHeight="1" x14ac:dyDescent="0.25">
      <c r="A1559" s="1" t="s">
        <v>4137</v>
      </c>
      <c r="B1559" s="16" t="s">
        <v>1176</v>
      </c>
      <c r="C1559" s="16" t="s">
        <v>3</v>
      </c>
      <c r="D1559" s="17" t="s">
        <v>59</v>
      </c>
      <c r="E1559" s="9"/>
      <c r="F1559" s="12" t="s">
        <v>4138</v>
      </c>
      <c r="G1559" s="17" t="s">
        <v>4139</v>
      </c>
      <c r="H1559" s="17" t="s">
        <v>276</v>
      </c>
      <c r="J1559" s="7" t="s">
        <v>4140</v>
      </c>
      <c r="K1559" s="12"/>
      <c r="L1559" s="14"/>
      <c r="M1559" s="71"/>
      <c r="N1559" s="148"/>
      <c r="O1559" s="148"/>
      <c r="P1559" s="25"/>
      <c r="Q1559" s="25"/>
      <c r="T1559" s="25" t="s">
        <v>23</v>
      </c>
    </row>
    <row r="1560" spans="1:20" s="7" customFormat="1" ht="30.6" customHeight="1" x14ac:dyDescent="0.25">
      <c r="A1560" s="11" t="s">
        <v>4141</v>
      </c>
      <c r="B1560" s="11" t="s">
        <v>4142</v>
      </c>
      <c r="C1560" s="11"/>
      <c r="D1560" s="20" t="s">
        <v>110</v>
      </c>
      <c r="E1560" s="9">
        <v>5</v>
      </c>
      <c r="F1560" s="11" t="s">
        <v>4143</v>
      </c>
      <c r="G1560" s="17" t="s">
        <v>815</v>
      </c>
      <c r="H1560" s="20" t="s">
        <v>403</v>
      </c>
      <c r="I1560" s="11" t="s">
        <v>4144</v>
      </c>
      <c r="J1560" s="12" t="s">
        <v>4145</v>
      </c>
      <c r="K1560" s="103" t="s">
        <v>21</v>
      </c>
      <c r="L1560" s="13"/>
      <c r="M1560" s="53"/>
      <c r="N1560" s="148"/>
      <c r="O1560" s="148"/>
      <c r="P1560" s="25"/>
      <c r="Q1560" s="20"/>
      <c r="S1560" s="13"/>
      <c r="T1560" s="25" t="s">
        <v>23</v>
      </c>
    </row>
    <row r="1561" spans="1:20" s="7" customFormat="1" ht="42" customHeight="1" x14ac:dyDescent="0.25">
      <c r="A1561" s="11" t="s">
        <v>4146</v>
      </c>
      <c r="B1561" s="11" t="s">
        <v>4147</v>
      </c>
      <c r="C1561" s="11"/>
      <c r="D1561" s="20" t="s">
        <v>110</v>
      </c>
      <c r="E1561" s="9">
        <v>16</v>
      </c>
      <c r="F1561" s="174" t="s">
        <v>4148</v>
      </c>
      <c r="G1561" s="174" t="s">
        <v>361</v>
      </c>
      <c r="H1561" s="174" t="s">
        <v>235</v>
      </c>
      <c r="I1561" s="174" t="s">
        <v>4149</v>
      </c>
      <c r="J1561" s="12"/>
      <c r="K1561" s="103" t="s">
        <v>73</v>
      </c>
      <c r="L1561" s="14"/>
      <c r="M1561" s="53" t="s">
        <v>12</v>
      </c>
      <c r="N1561" s="148"/>
      <c r="O1561" s="148"/>
      <c r="P1561" s="25"/>
      <c r="Q1561" s="25"/>
      <c r="S1561" s="14"/>
      <c r="T1561" s="25" t="s">
        <v>23</v>
      </c>
    </row>
    <row r="1562" spans="1:20" s="7" customFormat="1" ht="25.5" hidden="1" customHeight="1" x14ac:dyDescent="0.25">
      <c r="A1562" s="11" t="s">
        <v>4150</v>
      </c>
      <c r="B1562" s="11" t="s">
        <v>4151</v>
      </c>
      <c r="C1562" s="11"/>
      <c r="D1562" s="20" t="s">
        <v>110</v>
      </c>
      <c r="E1562" s="9"/>
      <c r="F1562" s="11"/>
      <c r="G1562" s="20"/>
      <c r="H1562" s="20"/>
      <c r="I1562" s="12"/>
      <c r="J1562" s="12"/>
      <c r="K1562" s="103"/>
      <c r="L1562" s="14"/>
      <c r="M1562" s="53"/>
      <c r="N1562" s="148"/>
      <c r="O1562" s="148"/>
      <c r="P1562" s="25"/>
      <c r="Q1562" s="25"/>
      <c r="S1562" s="14"/>
      <c r="T1562" s="25" t="s">
        <v>23</v>
      </c>
    </row>
    <row r="1563" spans="1:20" s="7" customFormat="1" ht="26.4" hidden="1" x14ac:dyDescent="0.25">
      <c r="A1563" s="11" t="s">
        <v>4152</v>
      </c>
      <c r="B1563" s="11" t="s">
        <v>4151</v>
      </c>
      <c r="C1563" s="11"/>
      <c r="D1563" s="20" t="s">
        <v>110</v>
      </c>
      <c r="E1563" s="9"/>
      <c r="F1563" s="11" t="s">
        <v>4153</v>
      </c>
      <c r="G1563" s="17" t="s">
        <v>246</v>
      </c>
      <c r="H1563" s="20" t="s">
        <v>276</v>
      </c>
      <c r="I1563" s="12" t="s">
        <v>2345</v>
      </c>
      <c r="J1563" s="12"/>
      <c r="K1563" s="103" t="s">
        <v>21</v>
      </c>
      <c r="L1563" s="14"/>
      <c r="M1563" s="53" t="s">
        <v>12</v>
      </c>
      <c r="N1563" s="148"/>
      <c r="O1563" s="148"/>
      <c r="P1563" s="25"/>
      <c r="Q1563" s="25"/>
      <c r="S1563" s="14"/>
      <c r="T1563" s="25" t="s">
        <v>23</v>
      </c>
    </row>
    <row r="1564" spans="1:20" s="7" customFormat="1" ht="26.4" x14ac:dyDescent="0.25">
      <c r="A1564" s="11" t="s">
        <v>4154</v>
      </c>
      <c r="B1564" s="11" t="s">
        <v>4151</v>
      </c>
      <c r="C1564" s="11"/>
      <c r="D1564" s="20" t="s">
        <v>110</v>
      </c>
      <c r="E1564" s="9">
        <v>9</v>
      </c>
      <c r="F1564" s="11" t="s">
        <v>4155</v>
      </c>
      <c r="G1564" s="17" t="s">
        <v>246</v>
      </c>
      <c r="H1564" s="20" t="s">
        <v>240</v>
      </c>
      <c r="I1564" s="12" t="s">
        <v>4156</v>
      </c>
      <c r="J1564" s="12"/>
      <c r="K1564" s="103" t="s">
        <v>21</v>
      </c>
      <c r="L1564" s="14"/>
      <c r="M1564" s="53" t="s">
        <v>12</v>
      </c>
      <c r="N1564" s="148" t="s">
        <v>22</v>
      </c>
      <c r="O1564" s="148"/>
      <c r="P1564" s="25"/>
      <c r="Q1564" s="25"/>
      <c r="S1564" s="14"/>
      <c r="T1564" s="25"/>
    </row>
    <row r="1565" spans="1:20" s="7" customFormat="1" ht="25.5" customHeight="1" x14ac:dyDescent="0.25">
      <c r="A1565" s="11" t="s">
        <v>4154</v>
      </c>
      <c r="B1565" s="12" t="s">
        <v>4151</v>
      </c>
      <c r="C1565" s="12"/>
      <c r="D1565" s="17" t="s">
        <v>110</v>
      </c>
      <c r="E1565" s="9">
        <v>9</v>
      </c>
      <c r="F1565" s="12" t="s">
        <v>4157</v>
      </c>
      <c r="G1565" s="17"/>
      <c r="H1565" s="17"/>
      <c r="I1565" s="12"/>
      <c r="J1565" s="12"/>
      <c r="K1565" s="12"/>
      <c r="L1565" s="14"/>
      <c r="M1565" s="98" t="s">
        <v>12</v>
      </c>
      <c r="N1565" s="148"/>
      <c r="O1565" s="148"/>
      <c r="P1565" s="25"/>
      <c r="Q1565" s="25"/>
      <c r="S1565" s="14"/>
      <c r="T1565" s="25" t="s">
        <v>23</v>
      </c>
    </row>
    <row r="1566" spans="1:20" s="11" customFormat="1" ht="26.4" x14ac:dyDescent="0.25">
      <c r="A1566" s="11" t="s">
        <v>4158</v>
      </c>
      <c r="B1566" s="12" t="s">
        <v>4151</v>
      </c>
      <c r="C1566" s="12"/>
      <c r="D1566" s="17" t="s">
        <v>110</v>
      </c>
      <c r="E1566" s="9">
        <v>5</v>
      </c>
      <c r="F1566" s="12" t="s">
        <v>4159</v>
      </c>
      <c r="G1566" s="17" t="s">
        <v>1193</v>
      </c>
      <c r="H1566" s="17"/>
      <c r="I1566" s="12"/>
      <c r="J1566" s="12"/>
      <c r="K1566" s="12"/>
      <c r="L1566" s="14"/>
      <c r="M1566" s="98"/>
      <c r="N1566" s="148"/>
      <c r="O1566" s="148"/>
      <c r="P1566" s="25"/>
      <c r="Q1566" s="25"/>
      <c r="S1566" s="7"/>
      <c r="T1566" s="25" t="s">
        <v>23</v>
      </c>
    </row>
    <row r="1567" spans="1:20" s="7" customFormat="1" ht="25.5" hidden="1" customHeight="1" x14ac:dyDescent="0.25">
      <c r="A1567" s="11" t="s">
        <v>4160</v>
      </c>
      <c r="B1567" s="12" t="s">
        <v>4161</v>
      </c>
      <c r="C1567" s="12"/>
      <c r="D1567" s="17" t="s">
        <v>110</v>
      </c>
      <c r="E1567" s="9"/>
      <c r="F1567" s="12" t="s">
        <v>32</v>
      </c>
      <c r="G1567" s="17" t="s">
        <v>784</v>
      </c>
      <c r="H1567" s="17" t="s">
        <v>272</v>
      </c>
      <c r="I1567" s="12" t="s">
        <v>2849</v>
      </c>
      <c r="J1567" s="12"/>
      <c r="K1567" s="12"/>
      <c r="L1567" s="14"/>
      <c r="M1567" s="98" t="s">
        <v>12</v>
      </c>
      <c r="N1567" s="148"/>
      <c r="O1567" s="148"/>
      <c r="P1567" s="25"/>
      <c r="Q1567" s="25"/>
      <c r="T1567" s="25" t="s">
        <v>23</v>
      </c>
    </row>
    <row r="1568" spans="1:20" s="7" customFormat="1" ht="25.5" hidden="1" customHeight="1" x14ac:dyDescent="0.25">
      <c r="A1568" s="11" t="s">
        <v>4162</v>
      </c>
      <c r="B1568" s="12" t="s">
        <v>4151</v>
      </c>
      <c r="C1568" s="12"/>
      <c r="D1568" s="17" t="s">
        <v>16</v>
      </c>
      <c r="E1568" s="9"/>
      <c r="F1568" s="12" t="s">
        <v>296</v>
      </c>
      <c r="G1568" s="17"/>
      <c r="H1568" s="17"/>
      <c r="I1568" s="12"/>
      <c r="J1568" s="12"/>
      <c r="K1568" s="12"/>
      <c r="L1568" s="14"/>
      <c r="M1568" s="98" t="s">
        <v>12</v>
      </c>
      <c r="N1568" s="148"/>
      <c r="O1568" s="148"/>
      <c r="P1568" s="25"/>
      <c r="Q1568" s="25"/>
      <c r="T1568" s="25"/>
    </row>
    <row r="1569" spans="1:20" s="7" customFormat="1" ht="25.5" hidden="1" customHeight="1" x14ac:dyDescent="0.25">
      <c r="A1569" s="7" t="s">
        <v>4162</v>
      </c>
      <c r="B1569" s="12" t="s">
        <v>4151</v>
      </c>
      <c r="C1569" s="12"/>
      <c r="D1569" s="17" t="s">
        <v>110</v>
      </c>
      <c r="E1569" s="9"/>
      <c r="F1569" s="12" t="s">
        <v>32</v>
      </c>
      <c r="G1569" s="17"/>
      <c r="H1569" s="17"/>
      <c r="I1569" s="12"/>
      <c r="J1569" s="12"/>
      <c r="K1569" s="12"/>
      <c r="L1569" s="14"/>
      <c r="M1569" s="98" t="s">
        <v>12</v>
      </c>
      <c r="N1569" s="148"/>
      <c r="O1569" s="148"/>
      <c r="P1569" s="25"/>
      <c r="Q1569" s="25"/>
      <c r="S1569" s="13"/>
      <c r="T1569" s="25" t="s">
        <v>23</v>
      </c>
    </row>
    <row r="1570" spans="1:20" s="7" customFormat="1" ht="25.5" hidden="1" customHeight="1" x14ac:dyDescent="0.25">
      <c r="A1570" s="7" t="s">
        <v>4163</v>
      </c>
      <c r="B1570" s="12" t="s">
        <v>4151</v>
      </c>
      <c r="C1570" s="12" t="s">
        <v>3</v>
      </c>
      <c r="D1570" s="17" t="s">
        <v>110</v>
      </c>
      <c r="E1570" s="9"/>
      <c r="F1570" s="12" t="s">
        <v>4164</v>
      </c>
      <c r="G1570" s="17"/>
      <c r="H1570" s="17"/>
      <c r="I1570" s="12"/>
      <c r="J1570" s="12"/>
      <c r="K1570" s="12"/>
      <c r="L1570" s="14"/>
      <c r="M1570" s="98"/>
      <c r="N1570" s="148"/>
      <c r="O1570" s="148"/>
      <c r="P1570" s="25"/>
      <c r="Q1570" s="25"/>
      <c r="S1570" s="13"/>
      <c r="T1570" s="25"/>
    </row>
    <row r="1571" spans="1:20" s="7" customFormat="1" ht="26.4" hidden="1" x14ac:dyDescent="0.25">
      <c r="A1571" s="7" t="s">
        <v>4165</v>
      </c>
      <c r="B1571" s="12" t="s">
        <v>4151</v>
      </c>
      <c r="C1571" s="12"/>
      <c r="D1571" s="17" t="s">
        <v>110</v>
      </c>
      <c r="E1571" s="9"/>
      <c r="F1571" s="12" t="s">
        <v>4166</v>
      </c>
      <c r="G1571" s="17" t="s">
        <v>970</v>
      </c>
      <c r="H1571" s="17" t="s">
        <v>276</v>
      </c>
      <c r="I1571" s="12" t="s">
        <v>4167</v>
      </c>
      <c r="J1571" s="11" t="s">
        <v>4168</v>
      </c>
      <c r="K1571" s="12"/>
      <c r="L1571" s="14"/>
      <c r="M1571" s="98" t="s">
        <v>12</v>
      </c>
      <c r="N1571" s="148"/>
      <c r="O1571" s="148"/>
      <c r="P1571" s="25"/>
      <c r="Q1571" s="25"/>
      <c r="T1571" s="25" t="s">
        <v>23</v>
      </c>
    </row>
    <row r="1572" spans="1:20" s="7" customFormat="1" ht="25.5" hidden="1" customHeight="1" x14ac:dyDescent="0.25">
      <c r="A1572" s="11" t="s">
        <v>4169</v>
      </c>
      <c r="B1572" s="12" t="s">
        <v>4170</v>
      </c>
      <c r="C1572" s="12"/>
      <c r="D1572" s="17" t="s">
        <v>59</v>
      </c>
      <c r="E1572" s="9"/>
      <c r="F1572" s="12" t="s">
        <v>1433</v>
      </c>
      <c r="G1572" s="17" t="s">
        <v>112</v>
      </c>
      <c r="H1572" s="17"/>
      <c r="I1572" s="12" t="s">
        <v>4171</v>
      </c>
      <c r="J1572" s="12"/>
      <c r="K1572" s="12"/>
      <c r="L1572" s="14"/>
      <c r="M1572" s="71"/>
      <c r="N1572" s="148"/>
      <c r="O1572" s="148"/>
      <c r="P1572" s="25"/>
      <c r="Q1572" s="25"/>
      <c r="T1572" s="25" t="s">
        <v>23</v>
      </c>
    </row>
    <row r="1573" spans="1:20" s="7" customFormat="1" ht="45" customHeight="1" x14ac:dyDescent="0.25">
      <c r="A1573" s="11" t="s">
        <v>5189</v>
      </c>
      <c r="B1573" s="12"/>
      <c r="C1573" s="12" t="s">
        <v>3</v>
      </c>
      <c r="D1573" s="17" t="s">
        <v>59</v>
      </c>
      <c r="E1573" s="9">
        <v>5</v>
      </c>
      <c r="F1573" s="12" t="s">
        <v>5190</v>
      </c>
      <c r="G1573" s="17" t="s">
        <v>5191</v>
      </c>
      <c r="H1573" s="17" t="s">
        <v>5192</v>
      </c>
      <c r="I1573" s="12" t="s">
        <v>5193</v>
      </c>
      <c r="J1573" s="12"/>
      <c r="K1573" s="12"/>
      <c r="L1573" s="14"/>
      <c r="M1573" s="71"/>
      <c r="N1573" s="243"/>
      <c r="O1573" s="243"/>
      <c r="P1573" s="25"/>
      <c r="Q1573" s="25"/>
      <c r="T1573" s="25"/>
    </row>
    <row r="1574" spans="1:20" s="7" customFormat="1" ht="25.5" hidden="1" customHeight="1" x14ac:dyDescent="0.25">
      <c r="A1574" s="7" t="s">
        <v>4172</v>
      </c>
      <c r="B1574" s="1" t="s">
        <v>4173</v>
      </c>
      <c r="C1574" s="12"/>
      <c r="D1574" s="17" t="s">
        <v>59</v>
      </c>
      <c r="E1574" s="9"/>
      <c r="F1574" s="12" t="s">
        <v>1921</v>
      </c>
      <c r="G1574" s="17" t="s">
        <v>112</v>
      </c>
      <c r="H1574" s="17" t="s">
        <v>524</v>
      </c>
      <c r="I1574" s="12" t="s">
        <v>4174</v>
      </c>
      <c r="J1574" s="12"/>
      <c r="K1574" s="12"/>
      <c r="M1574" s="25"/>
      <c r="N1574" s="148"/>
      <c r="O1574" s="148"/>
      <c r="P1574" s="25"/>
      <c r="Q1574" s="25"/>
      <c r="T1574" s="25" t="s">
        <v>23</v>
      </c>
    </row>
    <row r="1575" spans="1:20" s="7" customFormat="1" ht="26.4" hidden="1" x14ac:dyDescent="0.25">
      <c r="A1575" s="7" t="s">
        <v>4175</v>
      </c>
      <c r="B1575" s="12" t="s">
        <v>4176</v>
      </c>
      <c r="C1575" s="12"/>
      <c r="D1575" s="17" t="s">
        <v>59</v>
      </c>
      <c r="E1575" s="9"/>
      <c r="F1575" s="12"/>
      <c r="G1575" s="17" t="s">
        <v>112</v>
      </c>
      <c r="H1575" s="17" t="s">
        <v>524</v>
      </c>
      <c r="I1575" s="12"/>
      <c r="J1575" s="12"/>
      <c r="K1575" s="12"/>
      <c r="M1575" s="25"/>
      <c r="N1575" s="148"/>
      <c r="O1575" s="148"/>
      <c r="P1575" s="25"/>
      <c r="Q1575" s="25"/>
      <c r="S1575" s="14"/>
      <c r="T1575" s="25" t="s">
        <v>23</v>
      </c>
    </row>
    <row r="1576" spans="1:20" s="7" customFormat="1" ht="25.5" hidden="1" customHeight="1" x14ac:dyDescent="0.25">
      <c r="A1576" s="11" t="s">
        <v>4177</v>
      </c>
      <c r="B1576" s="12" t="s">
        <v>4176</v>
      </c>
      <c r="C1576" s="12"/>
      <c r="D1576" s="17" t="s">
        <v>16</v>
      </c>
      <c r="E1576" s="9"/>
      <c r="F1576" s="12" t="s">
        <v>296</v>
      </c>
      <c r="G1576" s="17" t="s">
        <v>112</v>
      </c>
      <c r="H1576" s="17" t="s">
        <v>524</v>
      </c>
      <c r="I1576" s="12" t="s">
        <v>4178</v>
      </c>
      <c r="J1576" s="12"/>
      <c r="K1576" s="103"/>
      <c r="L1576" s="50"/>
      <c r="M1576" s="98"/>
      <c r="N1576" s="148"/>
      <c r="O1576" s="148"/>
      <c r="P1576" s="25"/>
      <c r="Q1576" s="20"/>
      <c r="S1576" s="14"/>
      <c r="T1576" s="25" t="s">
        <v>23</v>
      </c>
    </row>
    <row r="1577" spans="1:20" s="11" customFormat="1" ht="25.5" hidden="1" customHeight="1" x14ac:dyDescent="0.25">
      <c r="A1577" s="11" t="s">
        <v>4177</v>
      </c>
      <c r="B1577" s="12" t="s">
        <v>4179</v>
      </c>
      <c r="C1577" s="12"/>
      <c r="D1577" s="17" t="s">
        <v>16</v>
      </c>
      <c r="E1577" s="9"/>
      <c r="F1577" s="12" t="s">
        <v>2918</v>
      </c>
      <c r="G1577" s="17" t="s">
        <v>112</v>
      </c>
      <c r="H1577" s="17" t="s">
        <v>524</v>
      </c>
      <c r="I1577" s="12"/>
      <c r="J1577" s="12"/>
      <c r="K1577" s="103"/>
      <c r="L1577" s="50"/>
      <c r="M1577" s="98" t="s">
        <v>12</v>
      </c>
      <c r="N1577" s="148"/>
      <c r="O1577" s="148"/>
      <c r="P1577" s="25"/>
      <c r="Q1577" s="20"/>
      <c r="S1577" s="7"/>
      <c r="T1577" s="25" t="s">
        <v>23</v>
      </c>
    </row>
    <row r="1578" spans="1:20" s="11" customFormat="1" ht="25.5" hidden="1" customHeight="1" x14ac:dyDescent="0.25">
      <c r="A1578" s="11" t="s">
        <v>4177</v>
      </c>
      <c r="B1578" s="12" t="s">
        <v>4179</v>
      </c>
      <c r="C1578" s="12"/>
      <c r="D1578" s="17" t="s">
        <v>16</v>
      </c>
      <c r="E1578" s="9"/>
      <c r="F1578" s="12" t="s">
        <v>4180</v>
      </c>
      <c r="G1578" s="17" t="s">
        <v>112</v>
      </c>
      <c r="H1578" s="17" t="s">
        <v>1601</v>
      </c>
      <c r="I1578" s="12"/>
      <c r="J1578" s="12"/>
      <c r="K1578" s="103" t="s">
        <v>4181</v>
      </c>
      <c r="L1578" s="14"/>
      <c r="M1578" s="98" t="s">
        <v>12</v>
      </c>
      <c r="N1578" s="148"/>
      <c r="O1578" s="148"/>
      <c r="P1578" s="25"/>
      <c r="Q1578" s="25"/>
      <c r="T1578" s="25" t="s">
        <v>23</v>
      </c>
    </row>
    <row r="1579" spans="1:20" s="11" customFormat="1" ht="25.5" hidden="1" customHeight="1" x14ac:dyDescent="0.25">
      <c r="A1579" s="11" t="s">
        <v>4177</v>
      </c>
      <c r="B1579" s="12" t="s">
        <v>4179</v>
      </c>
      <c r="C1579" s="12"/>
      <c r="D1579" s="17" t="s">
        <v>16</v>
      </c>
      <c r="E1579" s="9"/>
      <c r="F1579" s="12" t="s">
        <v>32</v>
      </c>
      <c r="G1579" s="17" t="s">
        <v>112</v>
      </c>
      <c r="H1579" s="17" t="s">
        <v>524</v>
      </c>
      <c r="I1579" s="12"/>
      <c r="J1579" s="12"/>
      <c r="K1579" s="103" t="s">
        <v>21</v>
      </c>
      <c r="L1579" s="50"/>
      <c r="M1579" s="98" t="s">
        <v>12</v>
      </c>
      <c r="N1579" s="148" t="s">
        <v>161</v>
      </c>
      <c r="O1579" s="148"/>
      <c r="P1579" s="25"/>
      <c r="Q1579" s="20"/>
      <c r="S1579" s="7"/>
      <c r="T1579" s="25" t="s">
        <v>23</v>
      </c>
    </row>
    <row r="1580" spans="1:20" s="11" customFormat="1" ht="25.5" hidden="1" customHeight="1" x14ac:dyDescent="0.25">
      <c r="A1580" s="11" t="s">
        <v>4182</v>
      </c>
      <c r="B1580" s="12" t="s">
        <v>4183</v>
      </c>
      <c r="C1580" s="12"/>
      <c r="D1580" s="17" t="s">
        <v>16</v>
      </c>
      <c r="E1580" s="9"/>
      <c r="F1580" s="12" t="s">
        <v>4184</v>
      </c>
      <c r="G1580" s="17" t="s">
        <v>246</v>
      </c>
      <c r="H1580" s="17" t="s">
        <v>300</v>
      </c>
      <c r="I1580" s="12" t="s">
        <v>4185</v>
      </c>
      <c r="J1580" s="12"/>
      <c r="K1580" s="103" t="s">
        <v>73</v>
      </c>
      <c r="L1580" s="14"/>
      <c r="M1580" s="20"/>
      <c r="N1580" s="148" t="s">
        <v>161</v>
      </c>
      <c r="O1580" s="148"/>
      <c r="P1580" s="25"/>
      <c r="Q1580" s="25"/>
      <c r="S1580" s="7"/>
      <c r="T1580" s="25"/>
    </row>
    <row r="1581" spans="1:20" s="11" customFormat="1" ht="25.5" hidden="1" customHeight="1" x14ac:dyDescent="0.25">
      <c r="A1581" s="11" t="s">
        <v>4186</v>
      </c>
      <c r="B1581" s="12" t="s">
        <v>4187</v>
      </c>
      <c r="C1581" s="12" t="s">
        <v>2153</v>
      </c>
      <c r="D1581" s="17" t="s">
        <v>3010</v>
      </c>
      <c r="E1581" s="9"/>
      <c r="F1581" s="12" t="s">
        <v>4188</v>
      </c>
      <c r="G1581" s="17"/>
      <c r="H1581" s="17" t="s">
        <v>4189</v>
      </c>
      <c r="I1581" s="12" t="s">
        <v>2157</v>
      </c>
      <c r="J1581" s="12" t="s">
        <v>4190</v>
      </c>
      <c r="K1581" s="103"/>
      <c r="L1581" s="14"/>
      <c r="M1581" s="20"/>
      <c r="N1581" s="148"/>
      <c r="O1581" s="148"/>
      <c r="P1581" s="25"/>
      <c r="Q1581" s="25"/>
      <c r="S1581" s="7"/>
      <c r="T1581" s="25"/>
    </row>
    <row r="1582" spans="1:20" s="11" customFormat="1" ht="25.5" hidden="1" customHeight="1" x14ac:dyDescent="0.25">
      <c r="A1582" s="11" t="s">
        <v>4191</v>
      </c>
      <c r="B1582" s="12"/>
      <c r="C1582" s="12" t="s">
        <v>3</v>
      </c>
      <c r="D1582" s="17" t="s">
        <v>59</v>
      </c>
      <c r="E1582" s="9"/>
      <c r="F1582" s="12" t="s">
        <v>4192</v>
      </c>
      <c r="G1582" s="17" t="s">
        <v>547</v>
      </c>
      <c r="H1582" s="17" t="s">
        <v>442</v>
      </c>
      <c r="I1582" s="12" t="s">
        <v>4193</v>
      </c>
      <c r="J1582" s="12"/>
      <c r="K1582" s="103"/>
      <c r="L1582" s="14"/>
      <c r="M1582" s="20"/>
      <c r="N1582" s="148"/>
      <c r="O1582" s="148"/>
      <c r="P1582" s="25"/>
      <c r="Q1582" s="25"/>
      <c r="S1582" s="7"/>
      <c r="T1582" s="25" t="s">
        <v>23</v>
      </c>
    </row>
    <row r="1583" spans="1:20" s="11" customFormat="1" ht="25.5" customHeight="1" x14ac:dyDescent="0.25">
      <c r="A1583" s="11" t="s">
        <v>4194</v>
      </c>
      <c r="B1583" s="12" t="s">
        <v>4195</v>
      </c>
      <c r="C1583" s="12"/>
      <c r="D1583" s="17" t="s">
        <v>118</v>
      </c>
      <c r="E1583" s="9">
        <v>1</v>
      </c>
      <c r="F1583" s="12"/>
      <c r="G1583" s="17"/>
      <c r="H1583" s="17"/>
      <c r="I1583" s="12"/>
      <c r="J1583" s="12"/>
      <c r="K1583" s="103"/>
      <c r="L1583" s="14"/>
      <c r="M1583" s="20"/>
      <c r="N1583" s="148"/>
      <c r="O1583" s="148"/>
      <c r="P1583" s="25"/>
      <c r="Q1583" s="25"/>
      <c r="S1583" s="7"/>
      <c r="T1583" s="25"/>
    </row>
    <row r="1584" spans="1:20" s="11" customFormat="1" ht="25.5" hidden="1" customHeight="1" x14ac:dyDescent="0.25">
      <c r="A1584" s="7" t="s">
        <v>4196</v>
      </c>
      <c r="B1584" s="12" t="s">
        <v>4197</v>
      </c>
      <c r="C1584" s="12"/>
      <c r="D1584" s="25" t="s">
        <v>43</v>
      </c>
      <c r="E1584" s="9"/>
      <c r="F1584" s="12" t="s">
        <v>36</v>
      </c>
      <c r="G1584" s="17" t="s">
        <v>27</v>
      </c>
      <c r="H1584" s="17" t="s">
        <v>272</v>
      </c>
      <c r="I1584" s="12"/>
      <c r="J1584" s="12"/>
      <c r="K1584" s="103" t="s">
        <v>21</v>
      </c>
      <c r="L1584" s="15"/>
      <c r="M1584" s="54"/>
      <c r="N1584" s="148" t="s">
        <v>161</v>
      </c>
      <c r="O1584" s="148"/>
      <c r="P1584" s="25"/>
      <c r="Q1584" s="25"/>
      <c r="S1584" s="7"/>
      <c r="T1584" s="25"/>
    </row>
    <row r="1585" spans="1:20" s="11" customFormat="1" ht="43.5" hidden="1" customHeight="1" x14ac:dyDescent="0.25">
      <c r="A1585" s="7" t="s">
        <v>4198</v>
      </c>
      <c r="B1585" s="12" t="s">
        <v>4195</v>
      </c>
      <c r="C1585" s="12"/>
      <c r="D1585" s="25" t="s">
        <v>43</v>
      </c>
      <c r="E1585" s="9"/>
      <c r="F1585" s="12" t="s">
        <v>4199</v>
      </c>
      <c r="G1585" s="17" t="s">
        <v>4200</v>
      </c>
      <c r="H1585" s="17" t="s">
        <v>113</v>
      </c>
      <c r="I1585" s="12" t="s">
        <v>4201</v>
      </c>
      <c r="J1585" s="12"/>
      <c r="K1585" s="103"/>
      <c r="L1585" s="15"/>
      <c r="M1585" s="54"/>
      <c r="N1585" s="148"/>
      <c r="O1585" s="148"/>
      <c r="P1585" s="25"/>
      <c r="Q1585" s="25"/>
      <c r="S1585" s="7"/>
      <c r="T1585" s="25"/>
    </row>
    <row r="1586" spans="1:20" s="7" customFormat="1" ht="26.4" hidden="1" x14ac:dyDescent="0.25">
      <c r="A1586" s="7" t="s">
        <v>4202</v>
      </c>
      <c r="B1586" s="12" t="s">
        <v>4203</v>
      </c>
      <c r="C1586" s="12"/>
      <c r="D1586" s="25" t="s">
        <v>43</v>
      </c>
      <c r="E1586" s="9"/>
      <c r="F1586" s="12"/>
      <c r="G1586" s="17"/>
      <c r="H1586" s="17"/>
      <c r="I1586" s="12"/>
      <c r="J1586" s="12"/>
      <c r="K1586" s="103" t="s">
        <v>21</v>
      </c>
      <c r="L1586" s="14"/>
      <c r="M1586" s="71"/>
      <c r="N1586" s="148" t="s">
        <v>161</v>
      </c>
      <c r="O1586" s="148"/>
      <c r="P1586" s="25"/>
      <c r="Q1586" s="25"/>
      <c r="S1586" s="14"/>
      <c r="T1586" s="25" t="s">
        <v>23</v>
      </c>
    </row>
    <row r="1587" spans="1:20" s="7" customFormat="1" hidden="1" x14ac:dyDescent="0.25">
      <c r="A1587" s="7" t="s">
        <v>4204</v>
      </c>
      <c r="B1587" s="12" t="s">
        <v>4205</v>
      </c>
      <c r="C1587" s="12"/>
      <c r="D1587" s="25" t="s">
        <v>16</v>
      </c>
      <c r="E1587" s="9"/>
      <c r="F1587" s="12" t="s">
        <v>36</v>
      </c>
      <c r="G1587" s="17"/>
      <c r="H1587" s="17"/>
      <c r="I1587" s="12"/>
      <c r="J1587" s="12"/>
      <c r="K1587" s="103" t="s">
        <v>21</v>
      </c>
      <c r="L1587" s="15"/>
      <c r="M1587" s="54"/>
      <c r="N1587" s="148" t="s">
        <v>161</v>
      </c>
      <c r="O1587" s="148"/>
      <c r="P1587" s="25"/>
      <c r="Q1587" s="25"/>
      <c r="S1587" s="14"/>
      <c r="T1587" s="25"/>
    </row>
    <row r="1588" spans="1:20" s="7" customFormat="1" ht="26.4" hidden="1" x14ac:dyDescent="0.25">
      <c r="A1588" s="11" t="s">
        <v>4206</v>
      </c>
      <c r="B1588" s="12" t="s">
        <v>4207</v>
      </c>
      <c r="C1588" s="12"/>
      <c r="D1588" s="17" t="s">
        <v>318</v>
      </c>
      <c r="E1588" s="9"/>
      <c r="F1588" s="12"/>
      <c r="G1588" s="17"/>
      <c r="H1588" s="17"/>
      <c r="I1588" s="12"/>
      <c r="J1588" s="12"/>
      <c r="K1588" s="12"/>
      <c r="M1588" s="25"/>
      <c r="N1588" s="148"/>
      <c r="O1588" s="148"/>
      <c r="P1588" s="25"/>
      <c r="Q1588" s="25"/>
      <c r="S1588" s="14"/>
      <c r="T1588" s="25" t="s">
        <v>23</v>
      </c>
    </row>
    <row r="1589" spans="1:20" s="7" customFormat="1" ht="24" hidden="1" customHeight="1" x14ac:dyDescent="0.3">
      <c r="A1589" s="175" t="s">
        <v>4208</v>
      </c>
      <c r="B1589" s="175" t="s">
        <v>4209</v>
      </c>
      <c r="C1589" s="12" t="s">
        <v>3</v>
      </c>
      <c r="D1589" s="175" t="s">
        <v>43</v>
      </c>
      <c r="E1589" s="9"/>
      <c r="F1589" s="175" t="s">
        <v>4210</v>
      </c>
      <c r="G1589" s="175" t="s">
        <v>27</v>
      </c>
      <c r="H1589" s="175" t="s">
        <v>105</v>
      </c>
      <c r="I1589" s="175" t="s">
        <v>4211</v>
      </c>
      <c r="J1589" s="12"/>
      <c r="K1589" s="12"/>
      <c r="M1589" s="25"/>
      <c r="N1589" s="148"/>
      <c r="O1589" s="148"/>
      <c r="P1589" s="25"/>
      <c r="Q1589" s="25"/>
      <c r="T1589" s="25" t="s">
        <v>23</v>
      </c>
    </row>
    <row r="1590" spans="1:20" s="7" customFormat="1" ht="25.5" hidden="1" customHeight="1" x14ac:dyDescent="0.25">
      <c r="A1590" s="7" t="s">
        <v>4212</v>
      </c>
      <c r="B1590" s="12" t="s">
        <v>4213</v>
      </c>
      <c r="C1590" s="12"/>
      <c r="D1590" s="17" t="s">
        <v>226</v>
      </c>
      <c r="E1590" s="9"/>
      <c r="F1590" s="12"/>
      <c r="G1590" s="17"/>
      <c r="H1590" s="17"/>
      <c r="I1590" s="12"/>
      <c r="J1590" s="12"/>
      <c r="K1590" s="12"/>
      <c r="L1590" s="14"/>
      <c r="M1590" s="71"/>
      <c r="N1590" s="148"/>
      <c r="O1590" s="148"/>
      <c r="P1590" s="25"/>
      <c r="Q1590" s="25"/>
      <c r="S1590" s="14"/>
      <c r="T1590" s="25" t="s">
        <v>23</v>
      </c>
    </row>
    <row r="1591" spans="1:20" s="7" customFormat="1" ht="43.5" customHeight="1" x14ac:dyDescent="0.25">
      <c r="A1591" s="111" t="s">
        <v>4212</v>
      </c>
      <c r="B1591" s="11" t="s">
        <v>4214</v>
      </c>
      <c r="C1591" s="11"/>
      <c r="D1591" s="17" t="s">
        <v>226</v>
      </c>
      <c r="E1591" s="9">
        <v>2</v>
      </c>
      <c r="F1591" s="11"/>
      <c r="G1591" s="20"/>
      <c r="H1591" s="20"/>
      <c r="I1591" s="12"/>
      <c r="J1591" s="12"/>
      <c r="K1591" s="12"/>
      <c r="L1591" s="13"/>
      <c r="M1591" s="67"/>
      <c r="N1591" s="148"/>
      <c r="O1591" s="148"/>
      <c r="P1591" s="25"/>
      <c r="Q1591" s="25"/>
      <c r="S1591" s="14"/>
      <c r="T1591" s="25"/>
    </row>
    <row r="1592" spans="1:20" s="7" customFormat="1" ht="25.5" hidden="1" customHeight="1" x14ac:dyDescent="0.25">
      <c r="A1592" s="11" t="s">
        <v>4215</v>
      </c>
      <c r="B1592" s="114" t="s">
        <v>4216</v>
      </c>
      <c r="C1592" s="11" t="s">
        <v>3</v>
      </c>
      <c r="D1592" s="17" t="s">
        <v>190</v>
      </c>
      <c r="E1592" s="9"/>
      <c r="F1592" s="11" t="s">
        <v>4217</v>
      </c>
      <c r="G1592" s="20"/>
      <c r="H1592" s="20" t="s">
        <v>4218</v>
      </c>
      <c r="I1592" s="12" t="s">
        <v>4219</v>
      </c>
      <c r="J1592" s="12" t="s">
        <v>4220</v>
      </c>
      <c r="K1592" s="12"/>
      <c r="L1592" s="13"/>
      <c r="M1592" s="67"/>
      <c r="N1592" s="148"/>
      <c r="O1592" s="148"/>
      <c r="P1592" s="25"/>
      <c r="Q1592" s="25"/>
      <c r="S1592" s="14"/>
      <c r="T1592" s="25" t="s">
        <v>23</v>
      </c>
    </row>
    <row r="1593" spans="1:20" s="7" customFormat="1" ht="25.5" hidden="1" customHeight="1" x14ac:dyDescent="0.25">
      <c r="A1593" s="1" t="s">
        <v>4221</v>
      </c>
      <c r="B1593" s="10" t="s">
        <v>4222</v>
      </c>
      <c r="C1593" s="10"/>
      <c r="D1593" s="9" t="s">
        <v>318</v>
      </c>
      <c r="E1593" s="9"/>
      <c r="F1593" s="10" t="s">
        <v>4223</v>
      </c>
      <c r="G1593" s="19"/>
      <c r="H1593" s="9"/>
      <c r="I1593" s="7" t="s">
        <v>4224</v>
      </c>
      <c r="J1593" s="7" t="s">
        <v>4225</v>
      </c>
      <c r="L1593" s="19"/>
      <c r="M1593" s="19"/>
      <c r="N1593" s="148"/>
      <c r="O1593" s="148"/>
      <c r="P1593" s="25"/>
      <c r="Q1593" s="25"/>
      <c r="S1593" s="14"/>
      <c r="T1593" s="25" t="s">
        <v>23</v>
      </c>
    </row>
    <row r="1594" spans="1:20" s="7" customFormat="1" ht="25.5" hidden="1" customHeight="1" x14ac:dyDescent="0.25">
      <c r="A1594" s="11" t="s">
        <v>4226</v>
      </c>
      <c r="B1594" s="12" t="s">
        <v>4227</v>
      </c>
      <c r="C1594" s="12"/>
      <c r="D1594" s="9" t="s">
        <v>318</v>
      </c>
      <c r="E1594" s="9"/>
      <c r="F1594" s="12"/>
      <c r="G1594" s="17"/>
      <c r="H1594" s="17"/>
      <c r="I1594" s="12"/>
      <c r="J1594" s="43" t="s">
        <v>4228</v>
      </c>
      <c r="K1594" s="12"/>
      <c r="L1594" s="14"/>
      <c r="M1594" s="71"/>
      <c r="N1594" s="148"/>
      <c r="O1594" s="148"/>
      <c r="P1594" s="25"/>
      <c r="Q1594" s="25"/>
      <c r="S1594" s="14"/>
      <c r="T1594" s="25"/>
    </row>
    <row r="1595" spans="1:20" s="7" customFormat="1" ht="33" hidden="1" customHeight="1" x14ac:dyDescent="0.25">
      <c r="A1595" s="11" t="s">
        <v>4229</v>
      </c>
      <c r="B1595" s="12" t="s">
        <v>4230</v>
      </c>
      <c r="C1595" s="12"/>
      <c r="D1595" s="17" t="s">
        <v>190</v>
      </c>
      <c r="E1595" s="9"/>
      <c r="F1595" s="12" t="s">
        <v>4231</v>
      </c>
      <c r="G1595" s="17"/>
      <c r="H1595" s="17"/>
      <c r="J1595" s="12" t="s">
        <v>4232</v>
      </c>
      <c r="K1595" s="12"/>
      <c r="M1595" s="25"/>
      <c r="N1595" s="148"/>
      <c r="O1595" s="148"/>
      <c r="P1595" s="25"/>
      <c r="Q1595" s="25"/>
      <c r="T1595" s="25" t="s">
        <v>23</v>
      </c>
    </row>
    <row r="1596" spans="1:20" s="11" customFormat="1" ht="40.5" customHeight="1" x14ac:dyDescent="0.25">
      <c r="A1596" s="43" t="s">
        <v>4233</v>
      </c>
      <c r="B1596" s="11" t="s">
        <v>4234</v>
      </c>
      <c r="C1596" s="12"/>
      <c r="D1596" s="17" t="s">
        <v>16</v>
      </c>
      <c r="E1596" s="9">
        <v>9</v>
      </c>
      <c r="F1596" s="11" t="s">
        <v>4235</v>
      </c>
      <c r="G1596" s="17"/>
      <c r="H1596" s="17"/>
      <c r="I1596" s="12"/>
      <c r="J1596" s="12"/>
      <c r="K1596" s="12"/>
      <c r="L1596" s="50"/>
      <c r="M1596" s="82"/>
      <c r="N1596" s="148"/>
      <c r="O1596" s="148"/>
      <c r="P1596" s="25"/>
      <c r="Q1596" s="25"/>
      <c r="S1596" s="7"/>
      <c r="T1596" s="25" t="s">
        <v>23</v>
      </c>
    </row>
    <row r="1597" spans="1:20" s="7" customFormat="1" ht="25.5" hidden="1" customHeight="1" x14ac:dyDescent="0.25">
      <c r="A1597" s="11" t="s">
        <v>4236</v>
      </c>
      <c r="B1597" s="12" t="s">
        <v>4237</v>
      </c>
      <c r="C1597" s="12"/>
      <c r="D1597" s="17" t="s">
        <v>59</v>
      </c>
      <c r="E1597" s="9"/>
      <c r="F1597" s="12" t="s">
        <v>4238</v>
      </c>
      <c r="G1597" s="17" t="s">
        <v>27</v>
      </c>
      <c r="H1597" s="17" t="s">
        <v>1200</v>
      </c>
      <c r="I1597" s="12"/>
      <c r="J1597" s="12"/>
      <c r="K1597" s="12"/>
      <c r="L1597" s="50"/>
      <c r="M1597" s="82"/>
      <c r="N1597" s="148" t="s">
        <v>161</v>
      </c>
      <c r="O1597" s="148"/>
      <c r="P1597" s="25"/>
      <c r="Q1597" s="25"/>
      <c r="S1597" s="14"/>
      <c r="T1597" s="25" t="s">
        <v>23</v>
      </c>
    </row>
    <row r="1598" spans="1:20" s="7" customFormat="1" ht="25.5" hidden="1" customHeight="1" x14ac:dyDescent="0.25">
      <c r="A1598" s="11" t="s">
        <v>4239</v>
      </c>
      <c r="B1598" s="12" t="s">
        <v>4240</v>
      </c>
      <c r="C1598" s="12"/>
      <c r="D1598" s="17" t="s">
        <v>16</v>
      </c>
      <c r="E1598" s="9"/>
      <c r="F1598" s="12" t="s">
        <v>303</v>
      </c>
      <c r="G1598" s="17"/>
      <c r="H1598" s="17" t="s">
        <v>247</v>
      </c>
      <c r="I1598" s="12"/>
      <c r="J1598" s="12" t="s">
        <v>4241</v>
      </c>
      <c r="K1598" s="12"/>
      <c r="L1598" s="14"/>
      <c r="M1598" s="71"/>
      <c r="N1598" s="148"/>
      <c r="O1598" s="148"/>
      <c r="P1598" s="25"/>
      <c r="Q1598" s="25"/>
      <c r="T1598" s="25" t="s">
        <v>23</v>
      </c>
    </row>
    <row r="1599" spans="1:20" s="7" customFormat="1" ht="25.5" customHeight="1" x14ac:dyDescent="0.25">
      <c r="A1599" s="111" t="s">
        <v>4242</v>
      </c>
      <c r="B1599" s="12" t="s">
        <v>4216</v>
      </c>
      <c r="C1599" s="12"/>
      <c r="D1599" s="17" t="s">
        <v>190</v>
      </c>
      <c r="E1599" s="9">
        <f>4+4</f>
        <v>8</v>
      </c>
      <c r="F1599" s="12" t="s">
        <v>4243</v>
      </c>
      <c r="G1599" s="17"/>
      <c r="H1599" s="17" t="s">
        <v>83</v>
      </c>
      <c r="I1599" s="12" t="s">
        <v>4244</v>
      </c>
      <c r="J1599" s="12"/>
      <c r="K1599" s="103" t="s">
        <v>73</v>
      </c>
      <c r="M1599" s="25"/>
      <c r="N1599" s="148"/>
      <c r="O1599" s="148"/>
      <c r="P1599" s="25"/>
      <c r="Q1599" s="25"/>
      <c r="T1599" s="25"/>
    </row>
    <row r="1600" spans="1:20" s="7" customFormat="1" ht="25.5" hidden="1" customHeight="1" x14ac:dyDescent="0.25">
      <c r="A1600" s="84" t="s">
        <v>4245</v>
      </c>
      <c r="B1600" s="90" t="s">
        <v>4246</v>
      </c>
      <c r="C1600" s="90"/>
      <c r="D1600" s="137" t="s">
        <v>59</v>
      </c>
      <c r="E1600" s="4"/>
      <c r="F1600" s="90" t="s">
        <v>4247</v>
      </c>
      <c r="G1600" s="87" t="s">
        <v>3297</v>
      </c>
      <c r="H1600" s="87" t="s">
        <v>374</v>
      </c>
      <c r="I1600" s="90" t="s">
        <v>4248</v>
      </c>
      <c r="J1600" s="90" t="s">
        <v>4249</v>
      </c>
      <c r="K1600" s="103" t="s">
        <v>21</v>
      </c>
      <c r="M1600" s="25"/>
      <c r="N1600" s="148"/>
      <c r="O1600" s="148"/>
      <c r="P1600" s="25"/>
      <c r="Q1600" s="20"/>
      <c r="S1600" s="14"/>
      <c r="T1600" s="25" t="s">
        <v>23</v>
      </c>
    </row>
    <row r="1601" spans="1:20" s="7" customFormat="1" ht="66" x14ac:dyDescent="0.25">
      <c r="A1601" s="84" t="s">
        <v>4250</v>
      </c>
      <c r="B1601" s="90" t="s">
        <v>4246</v>
      </c>
      <c r="C1601" s="90"/>
      <c r="D1601" s="137" t="s">
        <v>59</v>
      </c>
      <c r="E1601" s="4">
        <v>12</v>
      </c>
      <c r="F1601" s="90" t="s">
        <v>4251</v>
      </c>
      <c r="G1601" s="87" t="s">
        <v>3297</v>
      </c>
      <c r="H1601" s="87" t="s">
        <v>374</v>
      </c>
      <c r="I1601" s="90" t="s">
        <v>4248</v>
      </c>
      <c r="J1601" s="90" t="s">
        <v>4249</v>
      </c>
      <c r="K1601" s="103" t="s">
        <v>21</v>
      </c>
      <c r="M1601" s="25"/>
      <c r="N1601" s="148"/>
      <c r="O1601" s="148"/>
      <c r="P1601" s="25"/>
      <c r="Q1601" s="20"/>
      <c r="S1601" s="14"/>
      <c r="T1601" s="25" t="s">
        <v>23</v>
      </c>
    </row>
    <row r="1602" spans="1:20" s="7" customFormat="1" ht="25.5" hidden="1" customHeight="1" x14ac:dyDescent="0.25">
      <c r="A1602" s="84" t="s">
        <v>4252</v>
      </c>
      <c r="B1602" s="90" t="s">
        <v>4246</v>
      </c>
      <c r="C1602" s="90"/>
      <c r="D1602" s="137" t="s">
        <v>59</v>
      </c>
      <c r="E1602" s="4"/>
      <c r="F1602" s="90" t="s">
        <v>4253</v>
      </c>
      <c r="G1602" s="87" t="s">
        <v>3297</v>
      </c>
      <c r="H1602" s="87" t="s">
        <v>374</v>
      </c>
      <c r="I1602" s="90" t="s">
        <v>4248</v>
      </c>
      <c r="J1602" s="90" t="s">
        <v>4249</v>
      </c>
      <c r="K1602" s="103" t="s">
        <v>73</v>
      </c>
      <c r="L1602" s="50" t="s">
        <v>21</v>
      </c>
      <c r="M1602" s="25"/>
      <c r="N1602" s="148"/>
      <c r="O1602" s="148"/>
      <c r="P1602" s="25"/>
      <c r="Q1602" s="20"/>
      <c r="S1602" s="13"/>
      <c r="T1602" s="25" t="s">
        <v>23</v>
      </c>
    </row>
    <row r="1603" spans="1:20" s="7" customFormat="1" ht="25.5" hidden="1" customHeight="1" x14ac:dyDescent="0.25">
      <c r="A1603" s="11" t="s">
        <v>4254</v>
      </c>
      <c r="B1603" s="12" t="s">
        <v>4246</v>
      </c>
      <c r="C1603" s="12"/>
      <c r="D1603" s="17" t="s">
        <v>59</v>
      </c>
      <c r="E1603" s="9"/>
      <c r="F1603" s="90" t="s">
        <v>4255</v>
      </c>
      <c r="G1603" s="87" t="s">
        <v>3297</v>
      </c>
      <c r="H1603" s="87" t="s">
        <v>374</v>
      </c>
      <c r="I1603" s="90" t="s">
        <v>4248</v>
      </c>
      <c r="J1603" s="90" t="s">
        <v>4249</v>
      </c>
      <c r="K1603" s="12"/>
      <c r="M1603" s="25"/>
      <c r="N1603" s="148"/>
      <c r="O1603" s="148"/>
      <c r="P1603" s="25"/>
      <c r="Q1603" s="20"/>
      <c r="T1603" s="25" t="s">
        <v>23</v>
      </c>
    </row>
    <row r="1604" spans="1:20" s="11" customFormat="1" ht="25.5" customHeight="1" x14ac:dyDescent="0.25">
      <c r="A1604" s="11" t="s">
        <v>4256</v>
      </c>
      <c r="B1604" s="12" t="s">
        <v>4257</v>
      </c>
      <c r="C1604" s="12"/>
      <c r="D1604" s="45" t="s">
        <v>130</v>
      </c>
      <c r="E1604" s="9">
        <v>2</v>
      </c>
      <c r="F1604" s="12" t="s">
        <v>4258</v>
      </c>
      <c r="G1604" s="17"/>
      <c r="H1604" s="17" t="s">
        <v>4259</v>
      </c>
      <c r="I1604" s="12" t="s">
        <v>4260</v>
      </c>
      <c r="J1604" s="12"/>
      <c r="K1604" s="12"/>
      <c r="L1604" s="7"/>
      <c r="M1604" s="25"/>
      <c r="N1604" s="148"/>
      <c r="O1604" s="148"/>
      <c r="P1604" s="25"/>
      <c r="Q1604" s="25"/>
      <c r="S1604" s="14"/>
      <c r="T1604" s="25" t="s">
        <v>23</v>
      </c>
    </row>
    <row r="1605" spans="1:20" s="11" customFormat="1" ht="25.5" hidden="1" customHeight="1" x14ac:dyDescent="0.25">
      <c r="A1605" s="114" t="s">
        <v>4263</v>
      </c>
      <c r="B1605" s="12" t="s">
        <v>4264</v>
      </c>
      <c r="C1605" s="12"/>
      <c r="D1605" s="17" t="s">
        <v>226</v>
      </c>
      <c r="E1605" s="9"/>
      <c r="F1605" s="12" t="s">
        <v>4265</v>
      </c>
      <c r="G1605" s="17"/>
      <c r="H1605" s="17"/>
      <c r="I1605" s="12"/>
      <c r="J1605" s="12"/>
      <c r="K1605" s="12"/>
      <c r="L1605" s="7"/>
      <c r="M1605" s="25"/>
      <c r="N1605" s="148"/>
      <c r="O1605" s="148"/>
      <c r="P1605" s="25"/>
      <c r="Q1605" s="20"/>
      <c r="S1605" s="14"/>
      <c r="T1605" s="25"/>
    </row>
    <row r="1606" spans="1:20" s="7" customFormat="1" ht="25.5" hidden="1" customHeight="1" x14ac:dyDescent="0.25">
      <c r="A1606" s="114" t="s">
        <v>4266</v>
      </c>
      <c r="B1606" s="12"/>
      <c r="C1606" s="12"/>
      <c r="D1606" s="17"/>
      <c r="E1606" s="9"/>
      <c r="F1606" s="12"/>
      <c r="G1606" s="17"/>
      <c r="H1606" s="17"/>
      <c r="I1606" s="12"/>
      <c r="J1606" s="12"/>
      <c r="K1606" s="12"/>
      <c r="M1606" s="25"/>
      <c r="N1606" s="148"/>
      <c r="O1606" s="148"/>
      <c r="P1606" s="25"/>
      <c r="Q1606" s="20"/>
      <c r="S1606" s="14"/>
      <c r="T1606" s="25" t="s">
        <v>23</v>
      </c>
    </row>
    <row r="1607" spans="1:20" s="7" customFormat="1" ht="25.5" hidden="1" customHeight="1" x14ac:dyDescent="0.25">
      <c r="A1607" s="114" t="s">
        <v>4261</v>
      </c>
      <c r="B1607" s="12" t="s">
        <v>4262</v>
      </c>
      <c r="C1607" s="12"/>
      <c r="D1607" s="45" t="s">
        <v>226</v>
      </c>
      <c r="E1607" s="9"/>
      <c r="F1607" s="12"/>
      <c r="G1607" s="17"/>
      <c r="H1607" s="17"/>
      <c r="I1607" s="12"/>
      <c r="J1607" s="12"/>
      <c r="K1607" s="12"/>
      <c r="M1607" s="25"/>
      <c r="N1607" s="148"/>
      <c r="O1607" s="148"/>
      <c r="P1607" s="25"/>
      <c r="Q1607" s="25"/>
      <c r="S1607" s="14"/>
      <c r="T1607" s="25"/>
    </row>
    <row r="1608" spans="1:20" s="7" customFormat="1" ht="25.5" hidden="1" customHeight="1" x14ac:dyDescent="0.25">
      <c r="A1608" s="16" t="s">
        <v>4267</v>
      </c>
      <c r="B1608" s="16" t="s">
        <v>4262</v>
      </c>
      <c r="C1608" s="16"/>
      <c r="D1608" s="17" t="s">
        <v>226</v>
      </c>
      <c r="E1608" s="9"/>
      <c r="F1608" s="12"/>
      <c r="G1608" s="17"/>
      <c r="H1608" s="17"/>
      <c r="I1608" s="12"/>
      <c r="J1608" s="12"/>
      <c r="K1608" s="12"/>
      <c r="L1608" s="14"/>
      <c r="M1608" s="53"/>
      <c r="N1608" s="148"/>
      <c r="O1608" s="148"/>
      <c r="P1608" s="25"/>
      <c r="Q1608" s="25"/>
      <c r="T1608" s="25" t="s">
        <v>23</v>
      </c>
    </row>
    <row r="1609" spans="1:20" s="7" customFormat="1" ht="25.5" customHeight="1" x14ac:dyDescent="0.25">
      <c r="A1609" s="11" t="s">
        <v>4268</v>
      </c>
      <c r="B1609" s="12" t="s">
        <v>4269</v>
      </c>
      <c r="C1609" s="12"/>
      <c r="D1609" s="17" t="s">
        <v>226</v>
      </c>
      <c r="E1609" s="9">
        <v>2</v>
      </c>
      <c r="F1609" s="12" t="s">
        <v>4270</v>
      </c>
      <c r="G1609" s="17"/>
      <c r="H1609" s="17"/>
      <c r="I1609" s="12"/>
      <c r="J1609" s="12"/>
      <c r="K1609" s="12"/>
      <c r="L1609" s="14"/>
      <c r="M1609" s="71"/>
      <c r="N1609" s="148"/>
      <c r="O1609" s="148"/>
      <c r="P1609" s="25"/>
      <c r="Q1609" s="25"/>
      <c r="T1609" s="25" t="s">
        <v>23</v>
      </c>
    </row>
    <row r="1610" spans="1:20" s="7" customFormat="1" ht="26.4" x14ac:dyDescent="0.25">
      <c r="A1610" s="11" t="s">
        <v>4268</v>
      </c>
      <c r="B1610" s="12" t="s">
        <v>4269</v>
      </c>
      <c r="C1610" s="12"/>
      <c r="D1610" s="17" t="s">
        <v>226</v>
      </c>
      <c r="E1610" s="9">
        <v>12</v>
      </c>
      <c r="F1610" s="12" t="s">
        <v>5210</v>
      </c>
      <c r="G1610" s="17"/>
      <c r="H1610" s="17"/>
      <c r="I1610" s="12"/>
      <c r="J1610" s="12"/>
      <c r="K1610" s="12"/>
      <c r="L1610" s="14"/>
      <c r="M1610" s="71"/>
      <c r="N1610" s="148"/>
      <c r="O1610" s="148"/>
      <c r="P1610" s="25"/>
      <c r="Q1610" s="25"/>
      <c r="S1610" s="14"/>
      <c r="T1610" s="25" t="s">
        <v>23</v>
      </c>
    </row>
    <row r="1611" spans="1:20" s="7" customFormat="1" ht="26.4" hidden="1" x14ac:dyDescent="0.25">
      <c r="A1611" s="11" t="s">
        <v>4271</v>
      </c>
      <c r="B1611" s="12" t="s">
        <v>4272</v>
      </c>
      <c r="C1611" s="12"/>
      <c r="D1611" s="17" t="s">
        <v>190</v>
      </c>
      <c r="E1611" s="9"/>
      <c r="F1611" s="12" t="s">
        <v>2230</v>
      </c>
      <c r="G1611" s="17" t="s">
        <v>77</v>
      </c>
      <c r="H1611" s="17" t="s">
        <v>691</v>
      </c>
      <c r="I1611" s="12"/>
      <c r="J1611" s="12" t="s">
        <v>62</v>
      </c>
      <c r="K1611" s="12"/>
      <c r="L1611" s="14"/>
      <c r="M1611" s="53"/>
      <c r="N1611" s="148"/>
      <c r="O1611" s="148"/>
      <c r="P1611" s="25"/>
      <c r="Q1611" s="25"/>
      <c r="S1611" s="14"/>
      <c r="T1611" s="25" t="s">
        <v>23</v>
      </c>
    </row>
    <row r="1612" spans="1:20" s="7" customFormat="1" ht="25.5" hidden="1" customHeight="1" x14ac:dyDescent="0.25">
      <c r="A1612" s="11" t="s">
        <v>4273</v>
      </c>
      <c r="B1612" s="11" t="s">
        <v>4274</v>
      </c>
      <c r="C1612" s="11"/>
      <c r="D1612" s="20" t="s">
        <v>110</v>
      </c>
      <c r="E1612" s="9"/>
      <c r="F1612" s="12" t="s">
        <v>4275</v>
      </c>
      <c r="G1612" s="20"/>
      <c r="H1612" s="20"/>
      <c r="I1612" s="12" t="s">
        <v>4276</v>
      </c>
      <c r="J1612" s="12"/>
      <c r="K1612" s="12"/>
      <c r="L1612" s="13"/>
      <c r="M1612" s="67"/>
      <c r="N1612" s="148"/>
      <c r="O1612" s="148"/>
      <c r="P1612" s="25"/>
      <c r="Q1612" s="25"/>
      <c r="S1612" s="14"/>
      <c r="T1612" s="25" t="s">
        <v>23</v>
      </c>
    </row>
    <row r="1613" spans="1:20" s="7" customFormat="1" ht="26.4" x14ac:dyDescent="0.25">
      <c r="A1613" s="11" t="s">
        <v>4277</v>
      </c>
      <c r="B1613" s="12" t="s">
        <v>4278</v>
      </c>
      <c r="C1613" s="12"/>
      <c r="D1613" s="17" t="s">
        <v>110</v>
      </c>
      <c r="E1613" s="9">
        <v>3</v>
      </c>
      <c r="F1613" s="12" t="s">
        <v>4279</v>
      </c>
      <c r="G1613" s="17"/>
      <c r="H1613" s="17"/>
      <c r="I1613" s="12"/>
      <c r="J1613" s="12"/>
      <c r="K1613" s="12"/>
      <c r="M1613" s="25"/>
      <c r="N1613" s="148"/>
      <c r="O1613" s="148"/>
      <c r="P1613" s="25"/>
      <c r="Q1613" s="25"/>
      <c r="T1613" s="25" t="s">
        <v>23</v>
      </c>
    </row>
    <row r="1614" spans="1:20" s="7" customFormat="1" ht="25.5" customHeight="1" x14ac:dyDescent="0.25">
      <c r="A1614" s="11" t="s">
        <v>4280</v>
      </c>
      <c r="B1614" s="12" t="s">
        <v>4281</v>
      </c>
      <c r="C1614" s="12"/>
      <c r="D1614" s="17" t="s">
        <v>110</v>
      </c>
      <c r="E1614" s="9">
        <v>3</v>
      </c>
      <c r="F1614" s="12" t="s">
        <v>4282</v>
      </c>
      <c r="G1614" s="17"/>
      <c r="H1614" s="17"/>
      <c r="I1614" s="12"/>
      <c r="J1614" s="12"/>
      <c r="K1614" s="103" t="s">
        <v>179</v>
      </c>
      <c r="L1614" s="27"/>
      <c r="M1614" s="25"/>
      <c r="N1614" s="148"/>
      <c r="O1614" s="148"/>
      <c r="P1614" s="25"/>
      <c r="Q1614" s="25"/>
      <c r="T1614" s="25" t="s">
        <v>23</v>
      </c>
    </row>
    <row r="1615" spans="1:20" s="7" customFormat="1" ht="25.5" customHeight="1" x14ac:dyDescent="0.25">
      <c r="A1615" s="11" t="s">
        <v>4280</v>
      </c>
      <c r="B1615" s="12" t="s">
        <v>4281</v>
      </c>
      <c r="C1615" s="12"/>
      <c r="D1615" s="17" t="s">
        <v>118</v>
      </c>
      <c r="E1615" s="9">
        <v>1</v>
      </c>
      <c r="F1615" s="12" t="s">
        <v>4282</v>
      </c>
      <c r="G1615" s="17"/>
      <c r="H1615" s="17"/>
      <c r="I1615" s="12"/>
      <c r="J1615" s="12"/>
      <c r="K1615" s="103"/>
      <c r="L1615" s="27"/>
      <c r="M1615" s="25"/>
      <c r="N1615" s="258"/>
      <c r="O1615" s="258"/>
      <c r="P1615" s="25"/>
      <c r="Q1615" s="25"/>
      <c r="T1615" s="25"/>
    </row>
    <row r="1616" spans="1:20" s="11" customFormat="1" ht="25.5" hidden="1" customHeight="1" x14ac:dyDescent="0.25">
      <c r="A1616" s="11" t="s">
        <v>4283</v>
      </c>
      <c r="B1616" s="12" t="s">
        <v>4284</v>
      </c>
      <c r="C1616" s="12"/>
      <c r="D1616" s="17" t="s">
        <v>110</v>
      </c>
      <c r="E1616" s="9"/>
      <c r="F1616" s="12"/>
      <c r="G1616" s="17"/>
      <c r="H1616" s="17"/>
      <c r="I1616" s="12"/>
      <c r="J1616" s="12"/>
      <c r="K1616" s="103"/>
      <c r="L1616" s="27"/>
      <c r="M1616" s="25"/>
      <c r="N1616" s="148"/>
      <c r="O1616" s="148"/>
      <c r="P1616" s="25"/>
      <c r="Q1616" s="25"/>
      <c r="S1616" s="7"/>
      <c r="T1616" s="25" t="s">
        <v>23</v>
      </c>
    </row>
    <row r="1617" spans="1:20" s="11" customFormat="1" ht="25.5" hidden="1" customHeight="1" x14ac:dyDescent="0.25">
      <c r="A1617" s="11" t="s">
        <v>4285</v>
      </c>
      <c r="B1617" s="12"/>
      <c r="C1617" s="12"/>
      <c r="D1617" s="45" t="s">
        <v>130</v>
      </c>
      <c r="E1617" s="9"/>
      <c r="F1617" s="12" t="s">
        <v>503</v>
      </c>
      <c r="G1617" s="17"/>
      <c r="H1617" s="17"/>
      <c r="I1617" s="12"/>
      <c r="J1617" s="12"/>
      <c r="K1617" s="12"/>
      <c r="L1617" s="7"/>
      <c r="M1617" s="25"/>
      <c r="N1617" s="148"/>
      <c r="O1617" s="148"/>
      <c r="P1617" s="25"/>
      <c r="Q1617" s="25"/>
      <c r="S1617" s="14"/>
      <c r="T1617" s="25" t="s">
        <v>23</v>
      </c>
    </row>
    <row r="1618" spans="1:20" s="11" customFormat="1" ht="25.5" hidden="1" customHeight="1" x14ac:dyDescent="0.25">
      <c r="A1618" s="7" t="s">
        <v>4286</v>
      </c>
      <c r="B1618" s="12" t="s">
        <v>4287</v>
      </c>
      <c r="C1618" s="12"/>
      <c r="D1618" s="45" t="s">
        <v>130</v>
      </c>
      <c r="E1618" s="9"/>
      <c r="F1618" s="12" t="s">
        <v>4288</v>
      </c>
      <c r="G1618" s="17"/>
      <c r="H1618" s="17" t="s">
        <v>83</v>
      </c>
      <c r="I1618" s="12" t="s">
        <v>4289</v>
      </c>
      <c r="J1618" s="12" t="s">
        <v>4290</v>
      </c>
      <c r="K1618" s="12"/>
      <c r="L1618" s="7"/>
      <c r="M1618" s="25"/>
      <c r="N1618" s="148"/>
      <c r="O1618" s="148"/>
      <c r="P1618" s="25"/>
      <c r="Q1618" s="25"/>
      <c r="S1618" s="14"/>
      <c r="T1618" s="25"/>
    </row>
    <row r="1619" spans="1:20" s="11" customFormat="1" ht="27.75" hidden="1" customHeight="1" x14ac:dyDescent="0.25">
      <c r="A1619" s="11" t="s">
        <v>4291</v>
      </c>
      <c r="B1619" s="12" t="s">
        <v>4292</v>
      </c>
      <c r="C1619" s="12"/>
      <c r="D1619" s="45" t="s">
        <v>130</v>
      </c>
      <c r="E1619" s="9"/>
      <c r="F1619" s="12" t="s">
        <v>4293</v>
      </c>
      <c r="G1619" s="17"/>
      <c r="H1619" s="17"/>
      <c r="I1619" s="7"/>
      <c r="J1619" s="12"/>
      <c r="K1619" s="12"/>
      <c r="L1619" s="7"/>
      <c r="M1619" s="25"/>
      <c r="N1619" s="148"/>
      <c r="O1619" s="148"/>
      <c r="P1619" s="25"/>
      <c r="Q1619" s="20"/>
      <c r="S1619" s="14"/>
      <c r="T1619" s="25" t="s">
        <v>23</v>
      </c>
    </row>
    <row r="1620" spans="1:20" s="11" customFormat="1" ht="25.5" hidden="1" customHeight="1" x14ac:dyDescent="0.25">
      <c r="A1620" s="11" t="s">
        <v>4294</v>
      </c>
      <c r="B1620" s="12" t="s">
        <v>4295</v>
      </c>
      <c r="C1620" s="12"/>
      <c r="D1620" s="45" t="s">
        <v>130</v>
      </c>
      <c r="E1620" s="9"/>
      <c r="F1620" s="12" t="s">
        <v>4296</v>
      </c>
      <c r="G1620" s="17"/>
      <c r="H1620" s="17" t="s">
        <v>1534</v>
      </c>
      <c r="I1620" s="12" t="s">
        <v>4297</v>
      </c>
      <c r="J1620" s="12"/>
      <c r="K1620" s="12"/>
      <c r="L1620" s="7"/>
      <c r="M1620" s="25"/>
      <c r="N1620" s="148"/>
      <c r="O1620" s="148"/>
      <c r="P1620" s="25"/>
      <c r="Q1620" s="20"/>
      <c r="S1620" s="14"/>
      <c r="T1620" s="25" t="s">
        <v>23</v>
      </c>
    </row>
    <row r="1621" spans="1:20" s="7" customFormat="1" ht="25.5" hidden="1" customHeight="1" x14ac:dyDescent="0.25">
      <c r="A1621" s="11" t="s">
        <v>4298</v>
      </c>
      <c r="B1621" s="12" t="s">
        <v>4299</v>
      </c>
      <c r="C1621" s="12"/>
      <c r="D1621" s="45" t="s">
        <v>130</v>
      </c>
      <c r="E1621" s="9"/>
      <c r="F1621" s="12" t="s">
        <v>4300</v>
      </c>
      <c r="G1621" s="17"/>
      <c r="H1621" s="17"/>
      <c r="I1621" s="12" t="s">
        <v>4289</v>
      </c>
      <c r="J1621" s="12" t="s">
        <v>4301</v>
      </c>
      <c r="K1621" s="12"/>
      <c r="M1621" s="25"/>
      <c r="N1621" s="148"/>
      <c r="O1621" s="148"/>
      <c r="P1621" s="25"/>
      <c r="Q1621" s="25"/>
      <c r="T1621" s="25" t="s">
        <v>23</v>
      </c>
    </row>
    <row r="1622" spans="1:20" s="7" customFormat="1" ht="32.1" hidden="1" customHeight="1" x14ac:dyDescent="0.25">
      <c r="A1622" s="11" t="s">
        <v>4302</v>
      </c>
      <c r="B1622" s="12" t="s">
        <v>4303</v>
      </c>
      <c r="C1622" s="12"/>
      <c r="D1622" s="45" t="s">
        <v>130</v>
      </c>
      <c r="E1622" s="9"/>
      <c r="F1622" s="12" t="s">
        <v>4304</v>
      </c>
      <c r="H1622" s="17"/>
      <c r="I1622" s="12" t="s">
        <v>4305</v>
      </c>
      <c r="J1622" s="17" t="s">
        <v>4306</v>
      </c>
      <c r="K1622" s="12"/>
      <c r="M1622" s="25"/>
      <c r="N1622" s="148"/>
      <c r="O1622" s="148"/>
      <c r="P1622" s="25"/>
      <c r="Q1622" s="25"/>
      <c r="T1622" s="25" t="s">
        <v>23</v>
      </c>
    </row>
    <row r="1623" spans="1:20" s="7" customFormat="1" ht="26.4" hidden="1" x14ac:dyDescent="0.25">
      <c r="A1623" s="11" t="s">
        <v>4307</v>
      </c>
      <c r="B1623" s="12" t="s">
        <v>4303</v>
      </c>
      <c r="C1623" s="12"/>
      <c r="D1623" s="45" t="s">
        <v>130</v>
      </c>
      <c r="E1623" s="9"/>
      <c r="F1623" s="12" t="s">
        <v>4308</v>
      </c>
      <c r="G1623" s="17"/>
      <c r="H1623" s="17"/>
      <c r="I1623" s="12" t="s">
        <v>4309</v>
      </c>
      <c r="J1623" s="12"/>
      <c r="K1623" s="12"/>
      <c r="M1623" s="25"/>
      <c r="N1623" s="148"/>
      <c r="O1623" s="148"/>
      <c r="P1623" s="25"/>
      <c r="Q1623" s="25"/>
      <c r="S1623" s="14"/>
      <c r="T1623" s="25" t="s">
        <v>23</v>
      </c>
    </row>
    <row r="1624" spans="1:20" s="7" customFormat="1" ht="27" hidden="1" customHeight="1" x14ac:dyDescent="0.25">
      <c r="A1624" s="11" t="s">
        <v>4310</v>
      </c>
      <c r="B1624" s="12" t="s">
        <v>4299</v>
      </c>
      <c r="C1624" s="12"/>
      <c r="D1624" s="45" t="s">
        <v>130</v>
      </c>
      <c r="E1624" s="9"/>
      <c r="F1624" s="12" t="s">
        <v>4311</v>
      </c>
      <c r="G1624" s="17"/>
      <c r="H1624" s="17" t="s">
        <v>1695</v>
      </c>
      <c r="I1624" s="12" t="s">
        <v>4289</v>
      </c>
      <c r="J1624" s="12" t="s">
        <v>4312</v>
      </c>
      <c r="K1624" s="12"/>
      <c r="M1624" s="25"/>
      <c r="N1624" s="148"/>
      <c r="O1624" s="148"/>
      <c r="P1624" s="25"/>
      <c r="Q1624" s="25"/>
      <c r="S1624" s="14"/>
      <c r="T1624" s="25" t="s">
        <v>23</v>
      </c>
    </row>
    <row r="1625" spans="1:20" s="7" customFormat="1" ht="27" hidden="1" customHeight="1" x14ac:dyDescent="0.25">
      <c r="A1625" s="11" t="s">
        <v>4313</v>
      </c>
      <c r="B1625" s="12" t="s">
        <v>4314</v>
      </c>
      <c r="C1625" s="12"/>
      <c r="D1625" s="45" t="s">
        <v>130</v>
      </c>
      <c r="E1625" s="9"/>
      <c r="F1625" s="12" t="s">
        <v>4315</v>
      </c>
      <c r="G1625" s="17"/>
      <c r="H1625" s="17"/>
      <c r="I1625" s="12" t="s">
        <v>4316</v>
      </c>
      <c r="J1625" s="12"/>
      <c r="K1625" s="12"/>
      <c r="M1625" s="25"/>
      <c r="N1625" s="148"/>
      <c r="O1625" s="148"/>
      <c r="P1625" s="25"/>
      <c r="Q1625" s="20"/>
      <c r="S1625" s="14"/>
      <c r="T1625" s="25"/>
    </row>
    <row r="1626" spans="1:20" s="7" customFormat="1" ht="36.75" hidden="1" customHeight="1" x14ac:dyDescent="0.25">
      <c r="A1626" s="11" t="s">
        <v>4317</v>
      </c>
      <c r="B1626" s="12" t="s">
        <v>4314</v>
      </c>
      <c r="C1626" s="12"/>
      <c r="D1626" s="45" t="s">
        <v>130</v>
      </c>
      <c r="E1626" s="9"/>
      <c r="F1626" s="12" t="s">
        <v>4318</v>
      </c>
      <c r="G1626" s="17" t="s">
        <v>27</v>
      </c>
      <c r="H1626" s="17" t="s">
        <v>4319</v>
      </c>
      <c r="I1626" s="12" t="s">
        <v>4320</v>
      </c>
      <c r="J1626" s="12"/>
      <c r="K1626" s="12"/>
      <c r="L1626" s="14"/>
      <c r="M1626" s="71"/>
      <c r="N1626" s="148"/>
      <c r="O1626" s="148"/>
      <c r="P1626" s="25"/>
      <c r="Q1626" s="20"/>
      <c r="S1626" s="14"/>
      <c r="T1626" s="25" t="s">
        <v>23</v>
      </c>
    </row>
    <row r="1627" spans="1:20" s="7" customFormat="1" ht="36.75" hidden="1" customHeight="1" x14ac:dyDescent="0.25">
      <c r="A1627" s="11" t="s">
        <v>4321</v>
      </c>
      <c r="B1627" s="12" t="s">
        <v>4322</v>
      </c>
      <c r="C1627" s="12" t="s">
        <v>3</v>
      </c>
      <c r="D1627" s="17" t="s">
        <v>226</v>
      </c>
      <c r="E1627" s="9"/>
      <c r="F1627" s="12"/>
      <c r="G1627" s="17"/>
      <c r="H1627" s="17"/>
      <c r="I1627" s="12"/>
      <c r="J1627" s="12"/>
      <c r="K1627" s="12"/>
      <c r="L1627" s="14"/>
      <c r="M1627" s="71"/>
      <c r="N1627" s="148"/>
      <c r="O1627" s="148"/>
      <c r="P1627" s="25"/>
      <c r="Q1627" s="20"/>
      <c r="S1627" s="14"/>
      <c r="T1627" s="25" t="s">
        <v>23</v>
      </c>
    </row>
    <row r="1628" spans="1:20" s="7" customFormat="1" ht="39.75" hidden="1" customHeight="1" x14ac:dyDescent="0.25">
      <c r="A1628" s="11" t="s">
        <v>4323</v>
      </c>
      <c r="B1628" s="12" t="s">
        <v>4322</v>
      </c>
      <c r="C1628" s="12"/>
      <c r="D1628" s="17" t="s">
        <v>226</v>
      </c>
      <c r="E1628" s="9"/>
      <c r="F1628" s="12"/>
      <c r="G1628" s="17"/>
      <c r="H1628" s="17"/>
      <c r="I1628" s="12"/>
      <c r="J1628" s="12"/>
      <c r="K1628" s="12"/>
      <c r="M1628" s="25"/>
      <c r="N1628" s="148"/>
      <c r="O1628" s="148"/>
      <c r="P1628" s="25"/>
      <c r="Q1628" s="25"/>
      <c r="S1628" s="14"/>
      <c r="T1628" s="25" t="s">
        <v>23</v>
      </c>
    </row>
    <row r="1629" spans="1:20" s="7" customFormat="1" ht="39.75" hidden="1" customHeight="1" x14ac:dyDescent="0.25">
      <c r="A1629" s="11" t="s">
        <v>4324</v>
      </c>
      <c r="B1629" s="12" t="s">
        <v>4322</v>
      </c>
      <c r="C1629" s="12"/>
      <c r="D1629" s="17" t="s">
        <v>226</v>
      </c>
      <c r="E1629" s="9"/>
      <c r="F1629" s="12"/>
      <c r="G1629" s="17"/>
      <c r="H1629" s="17"/>
      <c r="I1629" s="12"/>
      <c r="J1629" s="12"/>
      <c r="K1629" s="12"/>
      <c r="M1629" s="25"/>
      <c r="N1629" s="148"/>
      <c r="O1629" s="148"/>
      <c r="P1629" s="25"/>
      <c r="Q1629" s="25"/>
      <c r="S1629" s="14"/>
      <c r="T1629" s="25"/>
    </row>
    <row r="1630" spans="1:20" s="7" customFormat="1" ht="39" hidden="1" customHeight="1" x14ac:dyDescent="0.25">
      <c r="A1630" s="11" t="s">
        <v>4325</v>
      </c>
      <c r="B1630" s="12" t="s">
        <v>4326</v>
      </c>
      <c r="C1630" s="12"/>
      <c r="D1630" s="17" t="s">
        <v>226</v>
      </c>
      <c r="E1630" s="9"/>
      <c r="F1630" s="12"/>
      <c r="G1630" s="17"/>
      <c r="H1630" s="17"/>
      <c r="J1630" s="12" t="s">
        <v>4327</v>
      </c>
      <c r="K1630" s="12"/>
      <c r="M1630" s="25"/>
      <c r="N1630" s="148"/>
      <c r="O1630" s="148"/>
      <c r="P1630" s="25"/>
      <c r="Q1630" s="25"/>
      <c r="S1630" s="14"/>
      <c r="T1630" s="25" t="s">
        <v>23</v>
      </c>
    </row>
    <row r="1631" spans="1:20" s="7" customFormat="1" ht="25.5" hidden="1" customHeight="1" x14ac:dyDescent="0.25">
      <c r="A1631" s="11" t="s">
        <v>4328</v>
      </c>
      <c r="B1631" s="12" t="s">
        <v>4329</v>
      </c>
      <c r="C1631" s="12"/>
      <c r="D1631" s="17" t="s">
        <v>226</v>
      </c>
      <c r="E1631" s="9"/>
      <c r="F1631" s="12" t="s">
        <v>4330</v>
      </c>
      <c r="G1631" s="17"/>
      <c r="H1631" s="17"/>
      <c r="I1631" s="12"/>
      <c r="J1631" s="12"/>
      <c r="K1631" s="12"/>
      <c r="L1631" s="14"/>
      <c r="M1631" s="71"/>
      <c r="N1631" s="148"/>
      <c r="O1631" s="148"/>
      <c r="P1631" s="25"/>
      <c r="Q1631" s="25"/>
      <c r="S1631" s="14"/>
      <c r="T1631" s="25" t="s">
        <v>23</v>
      </c>
    </row>
    <row r="1632" spans="1:20" s="7" customFormat="1" ht="25.5" hidden="1" customHeight="1" x14ac:dyDescent="0.25">
      <c r="A1632" s="11" t="s">
        <v>4331</v>
      </c>
      <c r="B1632" s="12" t="s">
        <v>4332</v>
      </c>
      <c r="C1632" s="12"/>
      <c r="D1632" s="45" t="s">
        <v>130</v>
      </c>
      <c r="E1632" s="9"/>
      <c r="F1632" s="12"/>
      <c r="G1632" s="17"/>
      <c r="H1632" s="17"/>
      <c r="I1632" s="12"/>
      <c r="J1632" s="12"/>
      <c r="K1632" s="12"/>
      <c r="L1632" s="14"/>
      <c r="M1632" s="71"/>
      <c r="N1632" s="148"/>
      <c r="O1632" s="148"/>
      <c r="P1632" s="25"/>
      <c r="Q1632" s="25"/>
      <c r="S1632" s="14"/>
      <c r="T1632" s="25" t="s">
        <v>23</v>
      </c>
    </row>
    <row r="1633" spans="1:20" s="7" customFormat="1" ht="25.5" hidden="1" customHeight="1" x14ac:dyDescent="0.25">
      <c r="A1633" s="11" t="s">
        <v>4333</v>
      </c>
      <c r="B1633" s="12" t="s">
        <v>4334</v>
      </c>
      <c r="C1633" s="12"/>
      <c r="D1633" s="17" t="s">
        <v>43</v>
      </c>
      <c r="E1633" s="9"/>
      <c r="F1633" s="12" t="s">
        <v>303</v>
      </c>
      <c r="G1633" s="17"/>
      <c r="H1633" s="17"/>
      <c r="I1633" s="12"/>
      <c r="J1633" s="12"/>
      <c r="K1633" s="12"/>
      <c r="L1633" s="14"/>
      <c r="M1633" s="71"/>
      <c r="N1633" s="148"/>
      <c r="O1633" s="148"/>
      <c r="P1633" s="25"/>
      <c r="Q1633" s="25"/>
      <c r="S1633" s="14"/>
      <c r="T1633" s="25" t="s">
        <v>23</v>
      </c>
    </row>
    <row r="1634" spans="1:20" s="7" customFormat="1" ht="25.5" hidden="1" customHeight="1" x14ac:dyDescent="0.25">
      <c r="A1634" s="11" t="s">
        <v>4335</v>
      </c>
      <c r="B1634" s="12" t="s">
        <v>4336</v>
      </c>
      <c r="C1634" s="12"/>
      <c r="D1634" s="17" t="s">
        <v>43</v>
      </c>
      <c r="E1634" s="9"/>
      <c r="F1634" s="12" t="s">
        <v>4337</v>
      </c>
      <c r="G1634" s="20" t="s">
        <v>341</v>
      </c>
      <c r="H1634" s="17" t="s">
        <v>691</v>
      </c>
      <c r="I1634" s="12" t="s">
        <v>4338</v>
      </c>
      <c r="J1634" s="12" t="s">
        <v>3245</v>
      </c>
      <c r="K1634" s="103" t="s">
        <v>73</v>
      </c>
      <c r="L1634" s="50"/>
      <c r="M1634" s="53" t="s">
        <v>12</v>
      </c>
      <c r="N1634" s="148" t="s">
        <v>22</v>
      </c>
      <c r="O1634" s="148"/>
      <c r="P1634" s="25"/>
      <c r="Q1634" s="95"/>
      <c r="T1634" s="25" t="s">
        <v>23</v>
      </c>
    </row>
    <row r="1635" spans="1:20" s="7" customFormat="1" ht="25.5" hidden="1" customHeight="1" x14ac:dyDescent="0.25">
      <c r="A1635" s="11" t="s">
        <v>4339</v>
      </c>
      <c r="B1635" s="12" t="s">
        <v>1517</v>
      </c>
      <c r="C1635" s="12"/>
      <c r="D1635" s="17" t="s">
        <v>43</v>
      </c>
      <c r="E1635" s="9"/>
      <c r="F1635" s="12" t="s">
        <v>303</v>
      </c>
      <c r="G1635" s="17"/>
      <c r="H1635" s="17" t="s">
        <v>2665</v>
      </c>
      <c r="I1635" s="12" t="s">
        <v>4340</v>
      </c>
      <c r="J1635" s="12"/>
      <c r="K1635" s="103"/>
      <c r="M1635" s="25"/>
      <c r="N1635" s="148"/>
      <c r="O1635" s="148"/>
      <c r="P1635" s="25"/>
      <c r="Q1635" s="20"/>
      <c r="T1635" s="25" t="s">
        <v>23</v>
      </c>
    </row>
    <row r="1636" spans="1:20" s="7" customFormat="1" ht="39.6" hidden="1" x14ac:dyDescent="0.25">
      <c r="A1636" s="11" t="s">
        <v>4341</v>
      </c>
      <c r="B1636" s="12" t="s">
        <v>4342</v>
      </c>
      <c r="C1636" s="12"/>
      <c r="D1636" s="17" t="s">
        <v>190</v>
      </c>
      <c r="E1636" s="9"/>
      <c r="F1636" s="12" t="s">
        <v>4343</v>
      </c>
      <c r="G1636" s="17" t="s">
        <v>3124</v>
      </c>
      <c r="H1636" s="17" t="s">
        <v>235</v>
      </c>
      <c r="I1636" s="12" t="s">
        <v>4344</v>
      </c>
      <c r="J1636" s="12"/>
      <c r="K1636" s="12"/>
      <c r="M1636" s="25"/>
      <c r="N1636" s="148"/>
      <c r="O1636" s="148"/>
      <c r="P1636" s="25"/>
      <c r="Q1636" s="25"/>
      <c r="T1636" s="25" t="s">
        <v>23</v>
      </c>
    </row>
    <row r="1637" spans="1:20" s="7" customFormat="1" ht="25.5" customHeight="1" x14ac:dyDescent="0.25">
      <c r="A1637" s="11" t="s">
        <v>4345</v>
      </c>
      <c r="B1637" s="12" t="s">
        <v>4346</v>
      </c>
      <c r="C1637" s="12"/>
      <c r="D1637" s="17" t="s">
        <v>43</v>
      </c>
      <c r="E1637" s="9">
        <v>9</v>
      </c>
      <c r="F1637" s="12" t="s">
        <v>303</v>
      </c>
      <c r="G1637" s="20" t="s">
        <v>341</v>
      </c>
      <c r="H1637" s="17" t="s">
        <v>570</v>
      </c>
      <c r="I1637" s="12" t="s">
        <v>4347</v>
      </c>
      <c r="J1637" s="12"/>
      <c r="K1637" s="50" t="s">
        <v>73</v>
      </c>
      <c r="L1637" s="15"/>
      <c r="M1637" s="53" t="s">
        <v>12</v>
      </c>
      <c r="N1637" s="148" t="s">
        <v>161</v>
      </c>
      <c r="O1637" s="148"/>
      <c r="P1637" s="25"/>
      <c r="Q1637" s="95"/>
      <c r="T1637" s="25" t="s">
        <v>23</v>
      </c>
    </row>
    <row r="1638" spans="1:20" s="7" customFormat="1" ht="25.5" hidden="1" customHeight="1" x14ac:dyDescent="0.25">
      <c r="A1638" s="11" t="s">
        <v>4348</v>
      </c>
      <c r="B1638" s="12" t="s">
        <v>4349</v>
      </c>
      <c r="C1638" s="12"/>
      <c r="D1638" s="17" t="s">
        <v>43</v>
      </c>
      <c r="E1638" s="9"/>
      <c r="F1638" s="12" t="s">
        <v>260</v>
      </c>
      <c r="G1638" s="17" t="s">
        <v>937</v>
      </c>
      <c r="H1638" s="17" t="s">
        <v>1534</v>
      </c>
      <c r="I1638" s="12"/>
      <c r="K1638" s="103" t="s">
        <v>73</v>
      </c>
      <c r="L1638" s="14"/>
      <c r="M1638" s="71"/>
      <c r="N1638" s="148"/>
      <c r="O1638" s="148"/>
      <c r="P1638" s="25"/>
      <c r="Q1638" s="25"/>
      <c r="T1638" s="25" t="s">
        <v>23</v>
      </c>
    </row>
    <row r="1639" spans="1:20" s="7" customFormat="1" ht="39.6" hidden="1" x14ac:dyDescent="0.25">
      <c r="A1639" s="7" t="s">
        <v>4350</v>
      </c>
      <c r="B1639" s="44" t="s">
        <v>1517</v>
      </c>
      <c r="C1639" s="44"/>
      <c r="D1639" s="45" t="s">
        <v>43</v>
      </c>
      <c r="E1639" s="45"/>
      <c r="F1639" s="7" t="s">
        <v>4351</v>
      </c>
      <c r="G1639" s="45" t="s">
        <v>4352</v>
      </c>
      <c r="H1639" s="47" t="s">
        <v>518</v>
      </c>
      <c r="I1639" s="42" t="s">
        <v>4353</v>
      </c>
      <c r="M1639" s="25"/>
      <c r="N1639" s="148"/>
      <c r="O1639" s="148"/>
      <c r="P1639" s="25"/>
      <c r="Q1639" s="25"/>
      <c r="T1639" s="25" t="s">
        <v>23</v>
      </c>
    </row>
    <row r="1640" spans="1:20" s="7" customFormat="1" ht="25.5" hidden="1" customHeight="1" x14ac:dyDescent="0.25">
      <c r="A1640" s="11" t="s">
        <v>4354</v>
      </c>
      <c r="B1640" s="12" t="s">
        <v>4355</v>
      </c>
      <c r="C1640" s="12"/>
      <c r="D1640" s="17" t="s">
        <v>226</v>
      </c>
      <c r="E1640" s="9"/>
      <c r="F1640" s="12"/>
      <c r="G1640" s="17"/>
      <c r="H1640" s="17"/>
      <c r="I1640" s="12"/>
      <c r="J1640" s="12"/>
      <c r="K1640" s="12"/>
      <c r="L1640" s="14"/>
      <c r="M1640" s="71"/>
      <c r="N1640" s="148"/>
      <c r="O1640" s="148"/>
      <c r="P1640" s="25"/>
      <c r="Q1640" s="25"/>
      <c r="T1640" s="25" t="s">
        <v>23</v>
      </c>
    </row>
    <row r="1641" spans="1:20" s="7" customFormat="1" ht="37.5" customHeight="1" x14ac:dyDescent="0.25">
      <c r="A1641" s="11" t="s">
        <v>4356</v>
      </c>
      <c r="B1641" s="12" t="s">
        <v>4357</v>
      </c>
      <c r="C1641" s="12"/>
      <c r="D1641" s="17" t="s">
        <v>226</v>
      </c>
      <c r="E1641" s="9">
        <v>2</v>
      </c>
      <c r="F1641" s="44" t="s">
        <v>4358</v>
      </c>
      <c r="G1641" s="25" t="s">
        <v>766</v>
      </c>
      <c r="H1641" s="47" t="s">
        <v>272</v>
      </c>
      <c r="J1641" s="12" t="s">
        <v>4359</v>
      </c>
      <c r="K1641" s="12"/>
      <c r="L1641" s="14"/>
      <c r="M1641" s="53"/>
      <c r="N1641" s="148"/>
      <c r="O1641" s="148"/>
      <c r="P1641" s="25"/>
      <c r="Q1641" s="25"/>
      <c r="S1641" s="14"/>
      <c r="T1641" s="25" t="s">
        <v>23</v>
      </c>
    </row>
    <row r="1642" spans="1:20" s="7" customFormat="1" ht="25.5" hidden="1" customHeight="1" x14ac:dyDescent="0.25">
      <c r="A1642" s="11" t="s">
        <v>4360</v>
      </c>
      <c r="B1642" s="12" t="s">
        <v>4361</v>
      </c>
      <c r="C1642" s="12"/>
      <c r="D1642" s="17" t="s">
        <v>318</v>
      </c>
      <c r="E1642" s="9"/>
      <c r="F1642" s="12"/>
      <c r="G1642" s="17"/>
      <c r="H1642" s="17"/>
      <c r="I1642" s="12"/>
      <c r="J1642" s="12"/>
      <c r="K1642" s="12"/>
      <c r="L1642" s="14"/>
      <c r="M1642" s="71"/>
      <c r="N1642" s="148"/>
      <c r="O1642" s="148"/>
      <c r="P1642" s="25"/>
      <c r="Q1642" s="25"/>
      <c r="T1642" s="25" t="s">
        <v>23</v>
      </c>
    </row>
    <row r="1643" spans="1:20" s="7" customFormat="1" ht="25.5" hidden="1" customHeight="1" x14ac:dyDescent="0.25">
      <c r="A1643" s="11" t="s">
        <v>4362</v>
      </c>
      <c r="B1643" s="12" t="s">
        <v>4363</v>
      </c>
      <c r="C1643" s="12"/>
      <c r="D1643" s="17" t="s">
        <v>226</v>
      </c>
      <c r="E1643" s="9"/>
      <c r="F1643" s="12" t="s">
        <v>4364</v>
      </c>
      <c r="G1643" s="17"/>
      <c r="H1643" s="17"/>
      <c r="I1643" s="12" t="s">
        <v>4365</v>
      </c>
      <c r="J1643" s="12" t="s">
        <v>4366</v>
      </c>
      <c r="K1643" s="12"/>
      <c r="M1643" s="25"/>
      <c r="N1643" s="148"/>
      <c r="O1643" s="148"/>
      <c r="P1643" s="25"/>
      <c r="Q1643" s="25"/>
      <c r="S1643" s="14"/>
      <c r="T1643" s="25" t="s">
        <v>23</v>
      </c>
    </row>
    <row r="1644" spans="1:20" s="7" customFormat="1" ht="25.5" hidden="1" customHeight="1" x14ac:dyDescent="0.25">
      <c r="A1644" s="11" t="s">
        <v>4367</v>
      </c>
      <c r="B1644" s="12" t="s">
        <v>4368</v>
      </c>
      <c r="C1644" s="12"/>
      <c r="D1644" s="17" t="s">
        <v>43</v>
      </c>
      <c r="E1644" s="9"/>
      <c r="F1644" s="12" t="s">
        <v>1921</v>
      </c>
      <c r="G1644" s="17"/>
      <c r="H1644" s="17" t="s">
        <v>4369</v>
      </c>
      <c r="I1644" s="12"/>
      <c r="J1644" s="12"/>
      <c r="K1644" s="103" t="s">
        <v>73</v>
      </c>
      <c r="L1644" s="14"/>
      <c r="M1644" s="71"/>
      <c r="N1644" s="148"/>
      <c r="O1644" s="148"/>
      <c r="P1644" s="25"/>
      <c r="Q1644" s="25"/>
      <c r="T1644" s="25" t="s">
        <v>23</v>
      </c>
    </row>
    <row r="1645" spans="1:20" s="7" customFormat="1" ht="25.5" hidden="1" customHeight="1" x14ac:dyDescent="0.25">
      <c r="A1645" s="11" t="s">
        <v>4370</v>
      </c>
      <c r="B1645" s="12"/>
      <c r="C1645" s="12"/>
      <c r="D1645" s="17" t="s">
        <v>226</v>
      </c>
      <c r="E1645" s="9"/>
      <c r="F1645" s="12"/>
      <c r="G1645" s="17"/>
      <c r="H1645" s="17"/>
      <c r="I1645" s="12"/>
      <c r="J1645" s="12"/>
      <c r="K1645" s="103"/>
      <c r="L1645" s="14"/>
      <c r="M1645" s="71"/>
      <c r="N1645" s="148"/>
      <c r="O1645" s="148"/>
      <c r="P1645" s="25"/>
      <c r="Q1645" s="25"/>
      <c r="T1645" s="25" t="s">
        <v>23</v>
      </c>
    </row>
    <row r="1646" spans="1:20" s="11" customFormat="1" ht="25.5" hidden="1" customHeight="1" x14ac:dyDescent="0.25">
      <c r="A1646" s="194" t="s">
        <v>4371</v>
      </c>
      <c r="B1646" s="195" t="s">
        <v>4372</v>
      </c>
      <c r="C1646" s="195"/>
      <c r="D1646" s="196" t="s">
        <v>190</v>
      </c>
      <c r="E1646" s="9"/>
      <c r="F1646" s="12" t="s">
        <v>4373</v>
      </c>
      <c r="G1646" s="20" t="s">
        <v>341</v>
      </c>
      <c r="H1646" s="17"/>
      <c r="I1646" s="12" t="s">
        <v>4374</v>
      </c>
      <c r="J1646" s="12"/>
      <c r="K1646" s="12"/>
      <c r="L1646" s="14"/>
      <c r="M1646" s="71"/>
      <c r="N1646" s="148"/>
      <c r="O1646" s="148"/>
      <c r="P1646" s="25"/>
      <c r="Q1646" s="25"/>
      <c r="S1646" s="7"/>
      <c r="T1646" s="25" t="s">
        <v>23</v>
      </c>
    </row>
    <row r="1647" spans="1:20" s="11" customFormat="1" ht="25.5" hidden="1" customHeight="1" x14ac:dyDescent="0.25">
      <c r="A1647" s="11" t="s">
        <v>4375</v>
      </c>
      <c r="B1647" s="12"/>
      <c r="C1647" s="12"/>
      <c r="D1647" s="17" t="s">
        <v>190</v>
      </c>
      <c r="E1647" s="9"/>
      <c r="F1647" s="12" t="s">
        <v>4376</v>
      </c>
      <c r="G1647" s="20"/>
      <c r="H1647" s="17"/>
      <c r="I1647" s="12"/>
      <c r="J1647" s="12"/>
      <c r="K1647" s="12"/>
      <c r="L1647" s="14"/>
      <c r="M1647" s="71"/>
      <c r="N1647" s="148"/>
      <c r="O1647" s="148"/>
      <c r="P1647" s="25"/>
      <c r="Q1647" s="25"/>
      <c r="S1647" s="7"/>
      <c r="T1647" s="25"/>
    </row>
    <row r="1648" spans="1:20" s="7" customFormat="1" ht="25.5" hidden="1" customHeight="1" x14ac:dyDescent="0.25">
      <c r="A1648" s="11" t="s">
        <v>4377</v>
      </c>
      <c r="B1648" s="12" t="s">
        <v>4378</v>
      </c>
      <c r="C1648" s="12"/>
      <c r="D1648" s="17" t="s">
        <v>226</v>
      </c>
      <c r="E1648" s="9"/>
      <c r="F1648" s="12"/>
      <c r="G1648" s="17"/>
      <c r="H1648" s="17"/>
      <c r="I1648" s="12"/>
      <c r="J1648" s="12"/>
      <c r="K1648" s="12"/>
      <c r="M1648" s="25"/>
      <c r="N1648" s="148"/>
      <c r="O1648" s="148"/>
      <c r="P1648" s="25"/>
      <c r="Q1648" s="25"/>
      <c r="T1648" s="25" t="s">
        <v>23</v>
      </c>
    </row>
    <row r="1649" spans="1:20" s="7" customFormat="1" ht="25.5" hidden="1" customHeight="1" x14ac:dyDescent="0.25">
      <c r="A1649" s="11" t="s">
        <v>4379</v>
      </c>
      <c r="B1649" s="12" t="s">
        <v>4380</v>
      </c>
      <c r="C1649" s="12"/>
      <c r="D1649" s="17" t="s">
        <v>130</v>
      </c>
      <c r="E1649" s="9"/>
      <c r="F1649" s="12" t="s">
        <v>4381</v>
      </c>
      <c r="G1649" s="17"/>
      <c r="H1649" s="17" t="s">
        <v>1113</v>
      </c>
      <c r="I1649" s="12" t="s">
        <v>4382</v>
      </c>
      <c r="J1649" s="12" t="s">
        <v>4383</v>
      </c>
      <c r="K1649" s="12"/>
      <c r="L1649" s="14"/>
      <c r="M1649" s="53"/>
      <c r="N1649" s="148"/>
      <c r="O1649" s="148"/>
      <c r="P1649" s="25"/>
      <c r="Q1649" s="25"/>
      <c r="T1649" s="25"/>
    </row>
    <row r="1650" spans="1:20" s="7" customFormat="1" ht="36.75" hidden="1" customHeight="1" x14ac:dyDescent="0.25">
      <c r="A1650" s="7" t="s">
        <v>4384</v>
      </c>
      <c r="B1650" s="12" t="s">
        <v>4385</v>
      </c>
      <c r="C1650" s="12"/>
      <c r="D1650" s="9" t="s">
        <v>318</v>
      </c>
      <c r="E1650" s="9"/>
      <c r="G1650" s="25"/>
      <c r="H1650" s="25"/>
      <c r="I1650" s="12"/>
      <c r="J1650" s="12"/>
      <c r="K1650" s="12"/>
      <c r="M1650" s="25"/>
      <c r="N1650" s="148"/>
      <c r="O1650" s="148"/>
      <c r="P1650" s="25"/>
      <c r="Q1650" s="25"/>
      <c r="T1650" s="25" t="s">
        <v>23</v>
      </c>
    </row>
    <row r="1651" spans="1:20" s="7" customFormat="1" ht="25.5" hidden="1" customHeight="1" x14ac:dyDescent="0.25">
      <c r="A1651" s="11" t="s">
        <v>4386</v>
      </c>
      <c r="B1651" s="12" t="s">
        <v>4387</v>
      </c>
      <c r="C1651" s="12"/>
      <c r="D1651" s="17" t="s">
        <v>59</v>
      </c>
      <c r="E1651" s="9"/>
      <c r="F1651" s="12" t="s">
        <v>4388</v>
      </c>
      <c r="G1651" s="17"/>
      <c r="H1651" s="17"/>
      <c r="I1651" s="12"/>
      <c r="J1651" s="12"/>
      <c r="K1651" s="50" t="s">
        <v>21</v>
      </c>
      <c r="M1651" s="82"/>
      <c r="N1651" s="148" t="s">
        <v>161</v>
      </c>
      <c r="O1651" s="148"/>
      <c r="P1651" s="25"/>
      <c r="Q1651" s="95"/>
      <c r="S1651" s="14"/>
      <c r="T1651" s="25" t="s">
        <v>23</v>
      </c>
    </row>
    <row r="1652" spans="1:20" s="7" customFormat="1" ht="25.5" customHeight="1" x14ac:dyDescent="0.25">
      <c r="A1652" s="11" t="s">
        <v>5231</v>
      </c>
      <c r="B1652" s="12" t="s">
        <v>5233</v>
      </c>
      <c r="C1652" s="12"/>
      <c r="D1652" s="17" t="s">
        <v>59</v>
      </c>
      <c r="E1652" s="9">
        <v>3</v>
      </c>
      <c r="F1652" s="12" t="s">
        <v>5232</v>
      </c>
      <c r="G1652" s="17"/>
      <c r="H1652" s="17"/>
      <c r="I1652" s="12"/>
      <c r="J1652" s="12"/>
      <c r="K1652" s="50"/>
      <c r="M1652" s="82"/>
      <c r="N1652" s="258"/>
      <c r="O1652" s="258"/>
      <c r="P1652" s="25"/>
      <c r="Q1652" s="95"/>
      <c r="S1652" s="14"/>
      <c r="T1652" s="25"/>
    </row>
    <row r="1653" spans="1:20" s="7" customFormat="1" ht="25.5" customHeight="1" x14ac:dyDescent="0.25">
      <c r="A1653" s="7" t="s">
        <v>4389</v>
      </c>
      <c r="B1653" s="12" t="s">
        <v>4390</v>
      </c>
      <c r="C1653" s="12"/>
      <c r="D1653" s="9" t="s">
        <v>118</v>
      </c>
      <c r="E1653" s="9">
        <v>1</v>
      </c>
      <c r="F1653" s="12" t="s">
        <v>4391</v>
      </c>
      <c r="G1653" s="25"/>
      <c r="H1653" s="25"/>
      <c r="I1653" s="12"/>
      <c r="J1653" s="12"/>
      <c r="K1653" s="50" t="s">
        <v>21</v>
      </c>
      <c r="M1653" s="25"/>
      <c r="N1653" s="148"/>
      <c r="O1653" s="148"/>
      <c r="P1653" s="25"/>
      <c r="Q1653" s="25"/>
      <c r="T1653" s="25" t="s">
        <v>23</v>
      </c>
    </row>
    <row r="1654" spans="1:20" s="7" customFormat="1" ht="25.5" customHeight="1" x14ac:dyDescent="0.25">
      <c r="A1654" s="7" t="s">
        <v>4389</v>
      </c>
      <c r="B1654" s="12" t="s">
        <v>4390</v>
      </c>
      <c r="C1654" s="12"/>
      <c r="D1654" s="9" t="s">
        <v>59</v>
      </c>
      <c r="E1654" s="9">
        <v>4</v>
      </c>
      <c r="F1654" s="12" t="s">
        <v>4391</v>
      </c>
      <c r="G1654" s="25"/>
      <c r="H1654" s="25"/>
      <c r="I1654" s="12"/>
      <c r="J1654" s="12"/>
      <c r="K1654" s="12"/>
      <c r="M1654" s="25"/>
      <c r="N1654" s="148"/>
      <c r="O1654" s="148"/>
      <c r="P1654" s="25"/>
      <c r="Q1654" s="25"/>
      <c r="T1654" s="25"/>
    </row>
    <row r="1655" spans="1:20" s="7" customFormat="1" ht="25.5" hidden="1" customHeight="1" x14ac:dyDescent="0.25">
      <c r="A1655" s="11" t="s">
        <v>4392</v>
      </c>
      <c r="B1655" s="12" t="s">
        <v>3847</v>
      </c>
      <c r="C1655" s="12"/>
      <c r="D1655" s="17" t="s">
        <v>226</v>
      </c>
      <c r="E1655" s="9"/>
      <c r="F1655" s="12" t="s">
        <v>4393</v>
      </c>
      <c r="G1655" s="17" t="s">
        <v>77</v>
      </c>
      <c r="H1655" s="17" t="s">
        <v>1355</v>
      </c>
      <c r="I1655" s="12" t="s">
        <v>4394</v>
      </c>
      <c r="J1655" s="12" t="s">
        <v>4395</v>
      </c>
      <c r="K1655" s="12"/>
      <c r="M1655" s="25"/>
      <c r="N1655" s="148"/>
      <c r="O1655" s="148"/>
      <c r="P1655" s="25"/>
      <c r="Q1655" s="25"/>
      <c r="T1655" s="25"/>
    </row>
    <row r="1656" spans="1:20" s="7" customFormat="1" ht="25.5" customHeight="1" x14ac:dyDescent="0.25">
      <c r="A1656" s="11" t="s">
        <v>4396</v>
      </c>
      <c r="B1656" s="12" t="s">
        <v>4397</v>
      </c>
      <c r="C1656" s="12"/>
      <c r="D1656" s="17" t="s">
        <v>43</v>
      </c>
      <c r="E1656" s="9">
        <v>5</v>
      </c>
      <c r="F1656" s="12" t="s">
        <v>4398</v>
      </c>
      <c r="G1656" s="17" t="s">
        <v>341</v>
      </c>
      <c r="H1656" s="17" t="s">
        <v>691</v>
      </c>
      <c r="I1656" s="12" t="s">
        <v>2435</v>
      </c>
      <c r="J1656" s="12"/>
      <c r="K1656" s="12"/>
      <c r="L1656" s="14"/>
      <c r="M1656" s="53"/>
      <c r="N1656" s="148"/>
      <c r="O1656" s="148"/>
      <c r="P1656" s="25"/>
      <c r="Q1656" s="25"/>
      <c r="S1656" s="14"/>
      <c r="T1656" s="25" t="s">
        <v>23</v>
      </c>
    </row>
    <row r="1657" spans="1:20" s="7" customFormat="1" ht="27" hidden="1" customHeight="1" x14ac:dyDescent="0.25">
      <c r="A1657" s="11" t="s">
        <v>4399</v>
      </c>
      <c r="B1657" s="12" t="s">
        <v>4400</v>
      </c>
      <c r="C1657" s="12"/>
      <c r="D1657" s="17" t="s">
        <v>226</v>
      </c>
      <c r="E1657" s="9"/>
      <c r="F1657" s="12" t="s">
        <v>4401</v>
      </c>
      <c r="G1657" s="17" t="s">
        <v>158</v>
      </c>
      <c r="H1657" s="17" t="s">
        <v>4402</v>
      </c>
      <c r="I1657" s="12" t="s">
        <v>4403</v>
      </c>
      <c r="J1657" s="12" t="s">
        <v>4404</v>
      </c>
      <c r="K1657" s="12"/>
      <c r="M1657" s="25"/>
      <c r="N1657" s="148"/>
      <c r="O1657" s="148"/>
      <c r="P1657" s="25"/>
      <c r="Q1657" s="25"/>
      <c r="T1657" s="25" t="s">
        <v>23</v>
      </c>
    </row>
    <row r="1658" spans="1:20" s="7" customFormat="1" ht="25.5" hidden="1" customHeight="1" x14ac:dyDescent="0.25">
      <c r="A1658" s="11" t="s">
        <v>4405</v>
      </c>
      <c r="B1658" s="11" t="s">
        <v>4400</v>
      </c>
      <c r="C1658" s="11"/>
      <c r="D1658" s="20" t="s">
        <v>43</v>
      </c>
      <c r="E1658" s="20"/>
      <c r="F1658" s="11" t="s">
        <v>4406</v>
      </c>
      <c r="G1658" s="20" t="s">
        <v>341</v>
      </c>
      <c r="H1658" s="20" t="s">
        <v>4407</v>
      </c>
      <c r="I1658" s="11" t="s">
        <v>4408</v>
      </c>
      <c r="J1658" s="11"/>
      <c r="K1658" s="11"/>
      <c r="L1658" s="11"/>
      <c r="M1658" s="20"/>
      <c r="N1658" s="148"/>
      <c r="O1658" s="148"/>
      <c r="P1658" s="25"/>
      <c r="Q1658" s="25"/>
      <c r="S1658" s="14"/>
      <c r="T1658" s="25" t="s">
        <v>23</v>
      </c>
    </row>
    <row r="1659" spans="1:20" s="7" customFormat="1" ht="25.5" hidden="1" customHeight="1" x14ac:dyDescent="0.25">
      <c r="A1659" s="1" t="s">
        <v>4409</v>
      </c>
      <c r="B1659" s="132" t="s">
        <v>4410</v>
      </c>
      <c r="C1659" s="12"/>
      <c r="D1659" s="17" t="s">
        <v>43</v>
      </c>
      <c r="E1659" s="9"/>
      <c r="F1659" s="12" t="s">
        <v>4411</v>
      </c>
      <c r="G1659" s="17" t="s">
        <v>205</v>
      </c>
      <c r="H1659" s="17"/>
      <c r="I1659" s="12"/>
      <c r="J1659" s="12"/>
      <c r="K1659" s="12"/>
      <c r="M1659" s="25"/>
      <c r="N1659" s="148"/>
      <c r="O1659" s="148"/>
      <c r="P1659" s="25"/>
      <c r="Q1659" s="20"/>
      <c r="S1659" s="14"/>
      <c r="T1659" s="25" t="s">
        <v>23</v>
      </c>
    </row>
    <row r="1660" spans="1:20" s="7" customFormat="1" ht="25.5" hidden="1" customHeight="1" x14ac:dyDescent="0.25">
      <c r="A1660" s="1" t="s">
        <v>4412</v>
      </c>
      <c r="B1660" s="10" t="s">
        <v>4413</v>
      </c>
      <c r="C1660" s="10"/>
      <c r="D1660" s="9" t="s">
        <v>318</v>
      </c>
      <c r="E1660" s="9"/>
      <c r="F1660" s="10" t="s">
        <v>2541</v>
      </c>
      <c r="G1660" s="19"/>
      <c r="H1660" s="9" t="s">
        <v>2273</v>
      </c>
      <c r="I1660" s="7" t="s">
        <v>4414</v>
      </c>
      <c r="J1660" s="7" t="s">
        <v>4415</v>
      </c>
      <c r="L1660" s="19"/>
      <c r="M1660" s="19"/>
      <c r="N1660" s="148"/>
      <c r="O1660" s="148"/>
      <c r="P1660" s="25"/>
      <c r="Q1660" s="25"/>
      <c r="T1660" s="25" t="s">
        <v>23</v>
      </c>
    </row>
    <row r="1661" spans="1:20" s="7" customFormat="1" ht="33.75" hidden="1" customHeight="1" x14ac:dyDescent="0.25">
      <c r="A1661" s="11" t="s">
        <v>4416</v>
      </c>
      <c r="B1661" s="12"/>
      <c r="C1661" s="12"/>
      <c r="D1661" s="17" t="s">
        <v>318</v>
      </c>
      <c r="E1661" s="9"/>
      <c r="F1661" s="12"/>
      <c r="G1661" s="17"/>
      <c r="H1661" s="17" t="s">
        <v>2273</v>
      </c>
      <c r="I1661" s="12"/>
      <c r="J1661" s="12"/>
      <c r="K1661" s="12"/>
      <c r="M1661" s="25"/>
      <c r="N1661" s="148"/>
      <c r="O1661" s="148"/>
      <c r="P1661" s="25"/>
      <c r="Q1661" s="25"/>
      <c r="T1661" s="25" t="s">
        <v>23</v>
      </c>
    </row>
    <row r="1662" spans="1:20" s="7" customFormat="1" ht="39.6" hidden="1" x14ac:dyDescent="0.25">
      <c r="A1662" s="11" t="s">
        <v>4417</v>
      </c>
      <c r="B1662" s="12"/>
      <c r="C1662" s="12"/>
      <c r="D1662" s="17" t="s">
        <v>190</v>
      </c>
      <c r="E1662" s="9"/>
      <c r="F1662" s="12" t="s">
        <v>303</v>
      </c>
      <c r="G1662" s="20" t="s">
        <v>2122</v>
      </c>
      <c r="H1662" s="17"/>
      <c r="I1662" s="12" t="s">
        <v>4418</v>
      </c>
      <c r="J1662" s="12"/>
      <c r="K1662" s="12"/>
      <c r="M1662" s="25"/>
      <c r="N1662" s="148"/>
      <c r="O1662" s="148"/>
      <c r="P1662" s="25"/>
      <c r="Q1662" s="20"/>
      <c r="T1662" s="25" t="s">
        <v>23</v>
      </c>
    </row>
    <row r="1663" spans="1:20" s="7" customFormat="1" ht="26.4" hidden="1" x14ac:dyDescent="0.25">
      <c r="A1663" s="11" t="s">
        <v>4419</v>
      </c>
      <c r="B1663" s="12" t="s">
        <v>4420</v>
      </c>
      <c r="C1663" s="12"/>
      <c r="D1663" s="17" t="s">
        <v>43</v>
      </c>
      <c r="E1663" s="9"/>
      <c r="F1663" s="12" t="s">
        <v>4421</v>
      </c>
      <c r="G1663" s="20" t="s">
        <v>341</v>
      </c>
      <c r="H1663" s="17" t="s">
        <v>4422</v>
      </c>
      <c r="I1663" s="12" t="s">
        <v>4423</v>
      </c>
      <c r="J1663" s="12"/>
      <c r="K1663" s="12"/>
      <c r="M1663" s="25"/>
      <c r="N1663" s="148"/>
      <c r="O1663" s="148"/>
      <c r="P1663" s="25"/>
      <c r="Q1663" s="25"/>
      <c r="T1663" s="25" t="s">
        <v>23</v>
      </c>
    </row>
    <row r="1664" spans="1:20" s="7" customFormat="1" ht="26.4" hidden="1" x14ac:dyDescent="0.25">
      <c r="A1664" s="11" t="s">
        <v>4424</v>
      </c>
      <c r="B1664" s="12" t="s">
        <v>4425</v>
      </c>
      <c r="C1664" s="12"/>
      <c r="D1664" s="17" t="s">
        <v>43</v>
      </c>
      <c r="E1664" s="9"/>
      <c r="F1664" s="12" t="s">
        <v>503</v>
      </c>
      <c r="G1664" s="17"/>
      <c r="H1664" s="17"/>
      <c r="I1664" s="12"/>
      <c r="J1664" s="12"/>
      <c r="K1664" s="12"/>
      <c r="M1664" s="25"/>
      <c r="N1664" s="148"/>
      <c r="O1664" s="148"/>
      <c r="P1664" s="25"/>
      <c r="Q1664" s="25"/>
      <c r="S1664" s="14"/>
      <c r="T1664" s="25" t="s">
        <v>23</v>
      </c>
    </row>
    <row r="1665" spans="1:20" s="11" customFormat="1" ht="24.75" hidden="1" customHeight="1" x14ac:dyDescent="0.25">
      <c r="A1665" s="7" t="s">
        <v>4426</v>
      </c>
      <c r="B1665" s="12" t="s">
        <v>4427</v>
      </c>
      <c r="C1665" s="12"/>
      <c r="D1665" s="17" t="s">
        <v>59</v>
      </c>
      <c r="E1665" s="9"/>
      <c r="F1665" s="12" t="s">
        <v>4428</v>
      </c>
      <c r="G1665" s="17" t="s">
        <v>70</v>
      </c>
      <c r="H1665" s="38" t="s">
        <v>182</v>
      </c>
      <c r="I1665" s="12" t="s">
        <v>4429</v>
      </c>
      <c r="J1665" s="12"/>
      <c r="K1665" s="12"/>
      <c r="L1665" s="7"/>
      <c r="M1665" s="25"/>
      <c r="N1665" s="148"/>
      <c r="O1665" s="148"/>
      <c r="P1665" s="25"/>
      <c r="Q1665" s="25"/>
      <c r="S1665" s="13"/>
      <c r="T1665" s="25" t="s">
        <v>23</v>
      </c>
    </row>
    <row r="1666" spans="1:20" s="7" customFormat="1" ht="41.25" hidden="1" customHeight="1" x14ac:dyDescent="0.25">
      <c r="A1666" s="11" t="s">
        <v>4503</v>
      </c>
      <c r="B1666" s="12" t="s">
        <v>4480</v>
      </c>
      <c r="C1666" s="12"/>
      <c r="D1666" s="17" t="s">
        <v>110</v>
      </c>
      <c r="E1666" s="9"/>
      <c r="F1666" s="12" t="s">
        <v>4485</v>
      </c>
      <c r="G1666" s="17" t="s">
        <v>27</v>
      </c>
      <c r="H1666" s="17" t="s">
        <v>374</v>
      </c>
      <c r="I1666" s="12" t="s">
        <v>978</v>
      </c>
      <c r="J1666" s="12" t="s">
        <v>4504</v>
      </c>
      <c r="K1666" s="12"/>
      <c r="L1666" s="99"/>
      <c r="M1666" s="100"/>
      <c r="N1666" s="148"/>
      <c r="O1666" s="148"/>
      <c r="P1666" s="25"/>
      <c r="Q1666" s="25"/>
      <c r="S1666" s="14"/>
      <c r="T1666" s="25" t="s">
        <v>23</v>
      </c>
    </row>
    <row r="1667" spans="1:20" s="7" customFormat="1" ht="25.5" hidden="1" customHeight="1" x14ac:dyDescent="0.25">
      <c r="A1667" s="11" t="s">
        <v>4430</v>
      </c>
      <c r="B1667" s="12" t="s">
        <v>4431</v>
      </c>
      <c r="C1667" s="12"/>
      <c r="D1667" s="17" t="s">
        <v>59</v>
      </c>
      <c r="E1667" s="9"/>
      <c r="F1667" s="12" t="s">
        <v>4432</v>
      </c>
      <c r="G1667" s="17"/>
      <c r="H1667" s="17"/>
      <c r="I1667" s="12"/>
      <c r="J1667" s="12"/>
      <c r="K1667" s="12"/>
      <c r="L1667" s="14"/>
      <c r="M1667" s="71"/>
      <c r="N1667" s="148"/>
      <c r="O1667" s="148"/>
      <c r="P1667" s="25"/>
      <c r="Q1667" s="25"/>
      <c r="T1667" s="25" t="s">
        <v>23</v>
      </c>
    </row>
    <row r="1668" spans="1:20" s="7" customFormat="1" ht="25.5" hidden="1" customHeight="1" x14ac:dyDescent="0.25">
      <c r="A1668" s="11" t="s">
        <v>4433</v>
      </c>
      <c r="B1668" s="12"/>
      <c r="C1668" s="12"/>
      <c r="D1668" s="17" t="s">
        <v>59</v>
      </c>
      <c r="E1668" s="9"/>
      <c r="F1668" s="12" t="s">
        <v>4434</v>
      </c>
      <c r="G1668" s="17" t="s">
        <v>139</v>
      </c>
      <c r="H1668" s="17"/>
      <c r="I1668" s="12"/>
      <c r="J1668" s="12"/>
      <c r="K1668" s="12"/>
      <c r="L1668" s="14"/>
      <c r="M1668" s="71"/>
      <c r="N1668" s="148"/>
      <c r="O1668" s="148"/>
      <c r="P1668" s="25"/>
      <c r="Q1668" s="20"/>
      <c r="S1668" s="14"/>
      <c r="T1668" s="25" t="s">
        <v>23</v>
      </c>
    </row>
    <row r="1669" spans="1:20" s="7" customFormat="1" ht="25.5" hidden="1" customHeight="1" x14ac:dyDescent="0.25">
      <c r="A1669" s="11" t="s">
        <v>4435</v>
      </c>
      <c r="B1669" s="12" t="s">
        <v>4436</v>
      </c>
      <c r="C1669" s="12"/>
      <c r="D1669" s="17" t="s">
        <v>59</v>
      </c>
      <c r="E1669" s="9"/>
      <c r="F1669" s="12" t="s">
        <v>36</v>
      </c>
      <c r="G1669" s="17" t="s">
        <v>27</v>
      </c>
      <c r="H1669" s="17" t="s">
        <v>4437</v>
      </c>
      <c r="I1669" s="12" t="s">
        <v>4438</v>
      </c>
      <c r="J1669" s="12"/>
      <c r="K1669" s="12"/>
      <c r="L1669" s="14"/>
      <c r="M1669" s="71"/>
      <c r="N1669" s="148"/>
      <c r="O1669" s="148"/>
      <c r="P1669" s="25"/>
      <c r="Q1669" s="20"/>
      <c r="S1669" s="14"/>
      <c r="T1669" s="25" t="s">
        <v>23</v>
      </c>
    </row>
    <row r="1670" spans="1:20" s="7" customFormat="1" ht="25.5" customHeight="1" x14ac:dyDescent="0.25">
      <c r="A1670" s="11" t="s">
        <v>5279</v>
      </c>
      <c r="B1670" s="12"/>
      <c r="C1670" s="12" t="s">
        <v>3</v>
      </c>
      <c r="D1670" s="17" t="s">
        <v>59</v>
      </c>
      <c r="E1670" s="9">
        <v>5</v>
      </c>
      <c r="F1670" s="12" t="str">
        <f>'[1]Åshild no. 4'!$E$28</f>
        <v>Gule blomster. Blomsterrik</v>
      </c>
      <c r="G1670" s="17" t="s">
        <v>5281</v>
      </c>
      <c r="H1670" s="17" t="s">
        <v>374</v>
      </c>
      <c r="I1670" s="12" t="s">
        <v>5280</v>
      </c>
      <c r="J1670" s="12"/>
      <c r="K1670" s="12"/>
      <c r="L1670" s="14"/>
      <c r="M1670" s="71"/>
      <c r="N1670" s="258"/>
      <c r="O1670" s="258"/>
      <c r="P1670" s="25"/>
      <c r="Q1670" s="20"/>
      <c r="S1670" s="14"/>
      <c r="T1670" s="25"/>
    </row>
    <row r="1671" spans="1:20" s="7" customFormat="1" ht="25.5" hidden="1" customHeight="1" x14ac:dyDescent="0.25">
      <c r="A1671" s="174" t="s">
        <v>4439</v>
      </c>
      <c r="B1671" s="12"/>
      <c r="C1671" s="12"/>
      <c r="D1671" s="17" t="s">
        <v>16</v>
      </c>
      <c r="E1671" s="9"/>
      <c r="F1671" s="174" t="s">
        <v>4440</v>
      </c>
      <c r="G1671" s="174" t="s">
        <v>216</v>
      </c>
      <c r="H1671" s="174" t="s">
        <v>54</v>
      </c>
      <c r="I1671" s="174" t="s">
        <v>4441</v>
      </c>
      <c r="J1671" s="12"/>
      <c r="K1671" s="12"/>
      <c r="L1671" s="14"/>
      <c r="M1671" s="71"/>
      <c r="N1671" s="148"/>
      <c r="O1671" s="148"/>
      <c r="P1671" s="25"/>
      <c r="Q1671" s="20"/>
      <c r="T1671" s="25" t="s">
        <v>23</v>
      </c>
    </row>
    <row r="1672" spans="1:20" s="7" customFormat="1" ht="55.5" hidden="1" customHeight="1" x14ac:dyDescent="0.25">
      <c r="A1672" s="111" t="s">
        <v>4442</v>
      </c>
      <c r="B1672" s="12" t="s">
        <v>4443</v>
      </c>
      <c r="C1672" s="12" t="s">
        <v>3</v>
      </c>
      <c r="D1672" s="17" t="s">
        <v>59</v>
      </c>
      <c r="E1672" s="9"/>
      <c r="F1672" s="12" t="s">
        <v>4444</v>
      </c>
      <c r="G1672" s="17"/>
      <c r="H1672" s="17" t="s">
        <v>247</v>
      </c>
      <c r="I1672" s="12"/>
      <c r="J1672" s="12"/>
      <c r="K1672" s="12"/>
      <c r="L1672" s="14"/>
      <c r="M1672" s="71"/>
      <c r="N1672" s="148"/>
      <c r="O1672" s="148"/>
      <c r="P1672" s="25"/>
      <c r="Q1672" s="20"/>
      <c r="T1672" s="25"/>
    </row>
    <row r="1673" spans="1:20" s="7" customFormat="1" ht="25.5" hidden="1" customHeight="1" x14ac:dyDescent="0.25">
      <c r="A1673" s="11" t="s">
        <v>4445</v>
      </c>
      <c r="B1673" s="12" t="s">
        <v>4446</v>
      </c>
      <c r="C1673" s="12"/>
      <c r="D1673" s="17" t="s">
        <v>16</v>
      </c>
      <c r="E1673" s="9"/>
      <c r="F1673" s="12" t="s">
        <v>36</v>
      </c>
      <c r="G1673" s="17"/>
      <c r="H1673" s="17" t="s">
        <v>235</v>
      </c>
      <c r="I1673" s="12"/>
      <c r="J1673" s="12"/>
      <c r="K1673" s="12"/>
      <c r="L1673" s="14"/>
      <c r="M1673" s="71"/>
      <c r="N1673" s="148"/>
      <c r="O1673" s="148"/>
      <c r="P1673" s="25"/>
      <c r="Q1673" s="25"/>
      <c r="T1673" s="25"/>
    </row>
    <row r="1674" spans="1:20" s="7" customFormat="1" ht="25.5" hidden="1" customHeight="1" x14ac:dyDescent="0.25">
      <c r="A1674" s="44" t="s">
        <v>4447</v>
      </c>
      <c r="B1674" s="44" t="s">
        <v>4448</v>
      </c>
      <c r="C1674" s="44"/>
      <c r="D1674" s="45" t="s">
        <v>59</v>
      </c>
      <c r="E1674" s="45"/>
      <c r="F1674" s="12" t="s">
        <v>4449</v>
      </c>
      <c r="G1674" s="17"/>
      <c r="H1674" s="17"/>
      <c r="I1674" s="12"/>
      <c r="J1674" s="12"/>
      <c r="K1674" s="103" t="s">
        <v>21</v>
      </c>
      <c r="L1674" s="14"/>
      <c r="M1674" s="71"/>
      <c r="N1674" s="148"/>
      <c r="O1674" s="148"/>
      <c r="P1674" s="25"/>
      <c r="Q1674" s="20"/>
      <c r="T1674" s="25" t="s">
        <v>23</v>
      </c>
    </row>
    <row r="1675" spans="1:20" s="7" customFormat="1" ht="25.5" hidden="1" customHeight="1" x14ac:dyDescent="0.25">
      <c r="A1675" s="11" t="s">
        <v>4450</v>
      </c>
      <c r="B1675" s="12" t="s">
        <v>4451</v>
      </c>
      <c r="C1675" s="12"/>
      <c r="D1675" s="17" t="s">
        <v>16</v>
      </c>
      <c r="E1675" s="9"/>
      <c r="F1675" s="12" t="s">
        <v>36</v>
      </c>
      <c r="G1675" s="17"/>
      <c r="H1675" s="17"/>
      <c r="I1675" s="12"/>
      <c r="J1675" s="12"/>
      <c r="K1675" s="12"/>
      <c r="M1675" s="25"/>
      <c r="N1675" s="148"/>
      <c r="O1675" s="148"/>
      <c r="P1675" s="25"/>
      <c r="Q1675" s="25"/>
      <c r="T1675" s="25" t="s">
        <v>23</v>
      </c>
    </row>
    <row r="1676" spans="1:20" s="7" customFormat="1" ht="26.4" hidden="1" x14ac:dyDescent="0.25">
      <c r="A1676" s="7" t="s">
        <v>4452</v>
      </c>
      <c r="B1676" s="12" t="s">
        <v>4431</v>
      </c>
      <c r="C1676" s="12"/>
      <c r="D1676" s="17" t="s">
        <v>59</v>
      </c>
      <c r="E1676" s="9"/>
      <c r="F1676" s="12" t="s">
        <v>36</v>
      </c>
      <c r="G1676" s="17"/>
      <c r="H1676" s="17" t="s">
        <v>4453</v>
      </c>
      <c r="I1676" s="12"/>
      <c r="J1676" s="12"/>
      <c r="K1676" s="12"/>
      <c r="M1676" s="25"/>
      <c r="N1676" s="148"/>
      <c r="O1676" s="148"/>
      <c r="P1676" s="25"/>
      <c r="Q1676" s="25"/>
      <c r="T1676" s="25" t="s">
        <v>23</v>
      </c>
    </row>
    <row r="1677" spans="1:20" s="7" customFormat="1" ht="25.5" hidden="1" customHeight="1" x14ac:dyDescent="0.25">
      <c r="A1677" s="7" t="s">
        <v>4454</v>
      </c>
      <c r="B1677" s="12" t="s">
        <v>4431</v>
      </c>
      <c r="C1677" s="12"/>
      <c r="D1677" s="17" t="s">
        <v>59</v>
      </c>
      <c r="E1677" s="9"/>
      <c r="F1677" s="12"/>
      <c r="G1677" s="17"/>
      <c r="H1677" s="17"/>
      <c r="I1677" s="12"/>
      <c r="J1677" s="12"/>
      <c r="K1677" s="12"/>
      <c r="M1677" s="25"/>
      <c r="N1677" s="148"/>
      <c r="O1677" s="148"/>
      <c r="P1677" s="25"/>
      <c r="Q1677" s="25"/>
      <c r="S1677" s="14"/>
      <c r="T1677" s="25" t="s">
        <v>23</v>
      </c>
    </row>
    <row r="1678" spans="1:20" s="7" customFormat="1" ht="36.75" hidden="1" customHeight="1" x14ac:dyDescent="0.25">
      <c r="A1678" s="7" t="s">
        <v>4455</v>
      </c>
      <c r="B1678" s="16" t="s">
        <v>4431</v>
      </c>
      <c r="C1678" s="16"/>
      <c r="D1678" s="17" t="s">
        <v>59</v>
      </c>
      <c r="E1678" s="9"/>
      <c r="F1678" s="7" t="s">
        <v>4456</v>
      </c>
      <c r="G1678" s="17" t="s">
        <v>373</v>
      </c>
      <c r="H1678" s="17" t="s">
        <v>4457</v>
      </c>
      <c r="I1678" s="7" t="s">
        <v>202</v>
      </c>
      <c r="M1678" s="25"/>
      <c r="N1678" s="148"/>
      <c r="O1678" s="148"/>
      <c r="P1678" s="25"/>
      <c r="Q1678" s="25"/>
      <c r="S1678" s="14"/>
      <c r="T1678" s="25" t="s">
        <v>23</v>
      </c>
    </row>
    <row r="1679" spans="1:20" s="7" customFormat="1" ht="39" customHeight="1" x14ac:dyDescent="0.25">
      <c r="A1679" s="44" t="s">
        <v>4458</v>
      </c>
      <c r="B1679" s="12" t="s">
        <v>4459</v>
      </c>
      <c r="C1679" s="12"/>
      <c r="D1679" s="17" t="s">
        <v>16</v>
      </c>
      <c r="E1679" s="9">
        <v>9</v>
      </c>
      <c r="F1679" s="44" t="s">
        <v>4460</v>
      </c>
      <c r="G1679" s="45" t="s">
        <v>27</v>
      </c>
      <c r="H1679" s="45" t="s">
        <v>240</v>
      </c>
      <c r="I1679" s="44" t="s">
        <v>4461</v>
      </c>
      <c r="J1679" s="44" t="s">
        <v>4462</v>
      </c>
      <c r="K1679" s="12"/>
      <c r="M1679" s="25"/>
      <c r="N1679" s="148"/>
      <c r="O1679" s="148"/>
      <c r="P1679" s="25"/>
      <c r="Q1679" s="25"/>
      <c r="S1679" s="14"/>
      <c r="T1679" s="25" t="s">
        <v>23</v>
      </c>
    </row>
    <row r="1680" spans="1:20" s="7" customFormat="1" ht="25.5" hidden="1" customHeight="1" x14ac:dyDescent="0.25">
      <c r="A1680" s="11" t="s">
        <v>4463</v>
      </c>
      <c r="B1680" s="12" t="s">
        <v>4464</v>
      </c>
      <c r="C1680" s="12"/>
      <c r="D1680" s="17" t="s">
        <v>59</v>
      </c>
      <c r="E1680" s="9"/>
      <c r="F1680" s="12" t="s">
        <v>4465</v>
      </c>
      <c r="G1680" s="17" t="s">
        <v>112</v>
      </c>
      <c r="H1680" s="17" t="s">
        <v>2061</v>
      </c>
      <c r="I1680" s="12" t="s">
        <v>4466</v>
      </c>
      <c r="J1680" s="12"/>
      <c r="K1680" s="103" t="s">
        <v>21</v>
      </c>
      <c r="M1680" s="25"/>
      <c r="N1680" s="148"/>
      <c r="O1680" s="148"/>
      <c r="P1680" s="25"/>
      <c r="Q1680" s="25"/>
      <c r="S1680" s="14"/>
      <c r="T1680" s="25" t="s">
        <v>23</v>
      </c>
    </row>
    <row r="1681" spans="1:20" s="7" customFormat="1" ht="25.5" hidden="1" customHeight="1" x14ac:dyDescent="0.25">
      <c r="A1681" s="105" t="s">
        <v>4467</v>
      </c>
      <c r="B1681" s="1" t="s">
        <v>4468</v>
      </c>
      <c r="C1681" s="1"/>
      <c r="D1681" s="108" t="s">
        <v>59</v>
      </c>
      <c r="E1681" s="108"/>
      <c r="F1681" s="109" t="s">
        <v>4469</v>
      </c>
      <c r="G1681" s="108" t="s">
        <v>27</v>
      </c>
      <c r="H1681" s="108" t="s">
        <v>235</v>
      </c>
      <c r="I1681" s="110" t="s">
        <v>4470</v>
      </c>
      <c r="J1681" s="56"/>
      <c r="K1681" s="12"/>
      <c r="M1681" s="25"/>
      <c r="N1681" s="148"/>
      <c r="O1681" s="148"/>
      <c r="P1681" s="25"/>
      <c r="Q1681" s="25"/>
      <c r="S1681" s="14"/>
      <c r="T1681" s="25" t="s">
        <v>23</v>
      </c>
    </row>
    <row r="1682" spans="1:20" s="7" customFormat="1" ht="23.25" hidden="1" customHeight="1" x14ac:dyDescent="0.25">
      <c r="A1682" s="11" t="s">
        <v>4471</v>
      </c>
      <c r="B1682" s="11" t="s">
        <v>4431</v>
      </c>
      <c r="C1682" s="11"/>
      <c r="D1682" s="20" t="s">
        <v>59</v>
      </c>
      <c r="E1682" s="9"/>
      <c r="F1682" s="11" t="s">
        <v>4472</v>
      </c>
      <c r="G1682" s="45" t="s">
        <v>361</v>
      </c>
      <c r="H1682" s="45" t="s">
        <v>4473</v>
      </c>
      <c r="I1682" s="44" t="s">
        <v>4474</v>
      </c>
      <c r="J1682" s="44" t="s">
        <v>4475</v>
      </c>
      <c r="K1682" s="12"/>
      <c r="L1682" s="13"/>
      <c r="M1682" s="67"/>
      <c r="N1682" s="148"/>
      <c r="O1682" s="148"/>
      <c r="P1682" s="25"/>
      <c r="Q1682" s="25"/>
      <c r="S1682" s="14"/>
      <c r="T1682" s="25" t="s">
        <v>23</v>
      </c>
    </row>
    <row r="1683" spans="1:20" s="7" customFormat="1" ht="30.6" customHeight="1" x14ac:dyDescent="0.25">
      <c r="A1683" s="11" t="s">
        <v>4471</v>
      </c>
      <c r="B1683" s="12" t="s">
        <v>4431</v>
      </c>
      <c r="C1683" s="12"/>
      <c r="D1683" s="17" t="s">
        <v>16</v>
      </c>
      <c r="E1683" s="9">
        <v>18</v>
      </c>
      <c r="F1683" s="12" t="s">
        <v>5254</v>
      </c>
      <c r="G1683" s="17"/>
      <c r="H1683" s="17"/>
      <c r="J1683" s="12" t="s">
        <v>4476</v>
      </c>
      <c r="K1683" s="12"/>
      <c r="M1683" s="25"/>
      <c r="N1683" s="148"/>
      <c r="O1683" s="148"/>
      <c r="P1683" s="25"/>
      <c r="Q1683" s="25"/>
      <c r="S1683" s="14"/>
      <c r="T1683" s="25" t="s">
        <v>23</v>
      </c>
    </row>
    <row r="1684" spans="1:20" s="7" customFormat="1" ht="26.4" hidden="1" x14ac:dyDescent="0.25">
      <c r="A1684" s="11" t="s">
        <v>4477</v>
      </c>
      <c r="B1684" s="12" t="s">
        <v>4478</v>
      </c>
      <c r="C1684" s="12"/>
      <c r="D1684" s="17" t="s">
        <v>318</v>
      </c>
      <c r="E1684" s="9"/>
      <c r="F1684" s="12"/>
      <c r="G1684" s="17"/>
      <c r="H1684" s="17"/>
      <c r="I1684" s="12"/>
      <c r="J1684" s="12"/>
      <c r="K1684" s="12"/>
      <c r="M1684" s="25"/>
      <c r="N1684" s="148"/>
      <c r="O1684" s="148"/>
      <c r="P1684" s="25"/>
      <c r="Q1684" s="25"/>
      <c r="S1684" s="14"/>
      <c r="T1684" s="25" t="s">
        <v>23</v>
      </c>
    </row>
    <row r="1685" spans="1:20" s="7" customFormat="1" ht="25.5" hidden="1" customHeight="1" x14ac:dyDescent="0.25">
      <c r="A1685" s="11" t="s">
        <v>4479</v>
      </c>
      <c r="B1685" s="12" t="s">
        <v>4480</v>
      </c>
      <c r="C1685" s="12"/>
      <c r="D1685" s="17" t="s">
        <v>59</v>
      </c>
      <c r="E1685" s="9"/>
      <c r="F1685" s="12" t="s">
        <v>4481</v>
      </c>
      <c r="G1685" s="20" t="s">
        <v>1496</v>
      </c>
      <c r="H1685" s="17" t="s">
        <v>374</v>
      </c>
      <c r="I1685" s="12" t="s">
        <v>4482</v>
      </c>
      <c r="J1685" s="12"/>
      <c r="K1685" s="12"/>
      <c r="L1685" s="14"/>
      <c r="M1685" s="71"/>
      <c r="N1685" s="148"/>
      <c r="O1685" s="148"/>
      <c r="P1685" s="25"/>
      <c r="Q1685" s="25"/>
      <c r="S1685" s="14"/>
      <c r="T1685" s="25" t="s">
        <v>23</v>
      </c>
    </row>
    <row r="1686" spans="1:20" s="7" customFormat="1" ht="25.5" hidden="1" customHeight="1" x14ac:dyDescent="0.25">
      <c r="A1686" s="11" t="s">
        <v>4487</v>
      </c>
      <c r="B1686" s="12" t="s">
        <v>4480</v>
      </c>
      <c r="C1686" s="12"/>
      <c r="D1686" s="17" t="s">
        <v>110</v>
      </c>
      <c r="E1686" s="9"/>
      <c r="F1686" s="43"/>
      <c r="G1686" s="43"/>
      <c r="H1686" s="43"/>
      <c r="I1686" s="43"/>
      <c r="J1686" s="43"/>
      <c r="K1686" s="103" t="s">
        <v>179</v>
      </c>
      <c r="L1686" s="99"/>
      <c r="M1686" s="165"/>
      <c r="N1686" s="148" t="s">
        <v>161</v>
      </c>
      <c r="O1686" s="148"/>
      <c r="P1686" s="25"/>
      <c r="Q1686" s="25"/>
      <c r="S1686" s="14"/>
      <c r="T1686" s="25" t="s">
        <v>23</v>
      </c>
    </row>
    <row r="1687" spans="1:20" s="7" customFormat="1" ht="25.5" hidden="1" customHeight="1" x14ac:dyDescent="0.25">
      <c r="A1687" s="248" t="s">
        <v>4483</v>
      </c>
      <c r="B1687" s="43" t="s">
        <v>4484</v>
      </c>
      <c r="C1687" s="12"/>
      <c r="D1687" s="17" t="s">
        <v>110</v>
      </c>
      <c r="E1687" s="9"/>
      <c r="F1687" s="43" t="s">
        <v>4485</v>
      </c>
      <c r="G1687" s="43" t="s">
        <v>27</v>
      </c>
      <c r="H1687" s="43" t="s">
        <v>374</v>
      </c>
      <c r="I1687" s="43" t="s">
        <v>978</v>
      </c>
      <c r="J1687" s="43" t="s">
        <v>4486</v>
      </c>
      <c r="K1687" s="12"/>
      <c r="L1687" s="14"/>
      <c r="M1687" s="71"/>
      <c r="N1687" s="148"/>
      <c r="O1687" s="148"/>
      <c r="P1687" s="25"/>
      <c r="Q1687" s="25"/>
      <c r="S1687" s="14"/>
      <c r="T1687" s="25"/>
    </row>
    <row r="1688" spans="1:20" s="7" customFormat="1" ht="25.5" hidden="1" customHeight="1" x14ac:dyDescent="0.25">
      <c r="A1688" s="111" t="s">
        <v>4488</v>
      </c>
      <c r="B1688" s="12" t="s">
        <v>4489</v>
      </c>
      <c r="C1688" s="12"/>
      <c r="D1688" s="17" t="s">
        <v>16</v>
      </c>
      <c r="E1688" s="9"/>
      <c r="F1688" s="12" t="s">
        <v>4490</v>
      </c>
      <c r="G1688" s="17" t="s">
        <v>112</v>
      </c>
      <c r="H1688" s="17" t="s">
        <v>3191</v>
      </c>
      <c r="I1688" s="12" t="s">
        <v>4491</v>
      </c>
      <c r="J1688" s="12"/>
      <c r="K1688" s="103" t="s">
        <v>21</v>
      </c>
      <c r="L1688" s="14"/>
      <c r="M1688" s="71"/>
      <c r="N1688" s="148"/>
      <c r="O1688" s="242"/>
      <c r="P1688" s="25"/>
      <c r="Q1688" s="25"/>
      <c r="S1688" s="14"/>
      <c r="T1688" s="25"/>
    </row>
    <row r="1689" spans="1:20" s="7" customFormat="1" ht="25.5" customHeight="1" x14ac:dyDescent="0.25">
      <c r="A1689" s="11" t="s">
        <v>4488</v>
      </c>
      <c r="B1689" s="11" t="s">
        <v>4489</v>
      </c>
      <c r="C1689" s="11"/>
      <c r="D1689" s="20" t="s">
        <v>16</v>
      </c>
      <c r="E1689" s="9">
        <v>10</v>
      </c>
      <c r="F1689" s="11" t="s">
        <v>503</v>
      </c>
      <c r="G1689" s="20" t="s">
        <v>112</v>
      </c>
      <c r="H1689" s="20" t="s">
        <v>703</v>
      </c>
      <c r="I1689" s="12" t="s">
        <v>4491</v>
      </c>
      <c r="J1689" s="12"/>
      <c r="K1689" s="12"/>
      <c r="L1689" s="13"/>
      <c r="M1689" s="67"/>
      <c r="N1689" s="148"/>
      <c r="P1689" s="25"/>
      <c r="Q1689" s="20"/>
      <c r="S1689" s="14"/>
      <c r="T1689" s="25" t="s">
        <v>23</v>
      </c>
    </row>
    <row r="1690" spans="1:20" s="7" customFormat="1" ht="26.4" hidden="1" x14ac:dyDescent="0.25">
      <c r="A1690" s="11" t="s">
        <v>4488</v>
      </c>
      <c r="B1690" s="249" t="s">
        <v>4489</v>
      </c>
      <c r="C1690" s="12"/>
      <c r="D1690" s="17" t="s">
        <v>16</v>
      </c>
      <c r="E1690" s="9"/>
      <c r="F1690" s="12"/>
      <c r="G1690" s="17"/>
      <c r="H1690" s="17"/>
      <c r="I1690" s="12"/>
      <c r="J1690" s="12"/>
      <c r="K1690" s="103"/>
      <c r="L1690" s="14"/>
      <c r="M1690" s="71"/>
      <c r="N1690" s="148"/>
      <c r="O1690" s="148"/>
      <c r="P1690" s="25"/>
      <c r="Q1690" s="25"/>
      <c r="S1690" s="14"/>
      <c r="T1690" s="25" t="s">
        <v>23</v>
      </c>
    </row>
    <row r="1691" spans="1:20" s="7" customFormat="1" ht="33.9" customHeight="1" x14ac:dyDescent="0.25">
      <c r="A1691" s="11" t="s">
        <v>4492</v>
      </c>
      <c r="B1691" s="11" t="s">
        <v>4489</v>
      </c>
      <c r="C1691" s="11"/>
      <c r="D1691" s="20" t="s">
        <v>16</v>
      </c>
      <c r="E1691" s="9">
        <v>9</v>
      </c>
      <c r="F1691" s="11" t="s">
        <v>32</v>
      </c>
      <c r="G1691" s="20" t="s">
        <v>112</v>
      </c>
      <c r="H1691" s="20" t="s">
        <v>703</v>
      </c>
      <c r="I1691" s="12" t="s">
        <v>4491</v>
      </c>
      <c r="J1691" s="12"/>
      <c r="K1691" s="103" t="s">
        <v>73</v>
      </c>
      <c r="L1691" s="14"/>
      <c r="M1691" s="53"/>
      <c r="N1691" s="148" t="s">
        <v>22</v>
      </c>
      <c r="O1691" s="148"/>
      <c r="P1691" s="25"/>
      <c r="Q1691" s="20"/>
      <c r="S1691" s="14"/>
      <c r="T1691" s="25" t="s">
        <v>23</v>
      </c>
    </row>
    <row r="1692" spans="1:20" s="7" customFormat="1" ht="26.4" hidden="1" x14ac:dyDescent="0.25">
      <c r="A1692" s="11" t="s">
        <v>4493</v>
      </c>
      <c r="B1692" s="12" t="s">
        <v>4489</v>
      </c>
      <c r="C1692" s="12"/>
      <c r="D1692" s="17" t="s">
        <v>16</v>
      </c>
      <c r="E1692" s="9"/>
      <c r="F1692" s="12"/>
      <c r="G1692" s="17" t="s">
        <v>112</v>
      </c>
      <c r="H1692" s="17" t="s">
        <v>4494</v>
      </c>
      <c r="I1692" s="12" t="s">
        <v>4491</v>
      </c>
      <c r="J1692" s="12"/>
      <c r="K1692" s="103"/>
      <c r="L1692" s="15"/>
      <c r="M1692" s="54"/>
      <c r="N1692" s="148"/>
      <c r="O1692" s="148"/>
      <c r="P1692" s="25"/>
      <c r="Q1692" s="20"/>
      <c r="S1692" s="14"/>
      <c r="T1692" s="25"/>
    </row>
    <row r="1693" spans="1:20" s="7" customFormat="1" ht="42.75" hidden="1" customHeight="1" x14ac:dyDescent="0.25">
      <c r="A1693" s="11" t="s">
        <v>4495</v>
      </c>
      <c r="B1693" s="11" t="s">
        <v>4459</v>
      </c>
      <c r="C1693" s="11"/>
      <c r="D1693" s="20" t="s">
        <v>16</v>
      </c>
      <c r="E1693" s="9"/>
      <c r="F1693" s="11" t="s">
        <v>36</v>
      </c>
      <c r="G1693" s="20"/>
      <c r="H1693" s="20" t="s">
        <v>4496</v>
      </c>
      <c r="I1693" s="12"/>
      <c r="J1693" s="12"/>
      <c r="K1693" s="103"/>
      <c r="L1693" s="14"/>
      <c r="M1693" s="53"/>
      <c r="N1693" s="148"/>
      <c r="O1693" s="148"/>
      <c r="P1693" s="25"/>
      <c r="Q1693" s="20"/>
      <c r="S1693" s="14"/>
      <c r="T1693" s="25" t="s">
        <v>23</v>
      </c>
    </row>
    <row r="1694" spans="1:20" s="7" customFormat="1" ht="42.75" hidden="1" customHeight="1" x14ac:dyDescent="0.25">
      <c r="A1694" s="11" t="s">
        <v>4497</v>
      </c>
      <c r="B1694" s="11"/>
      <c r="C1694" s="11"/>
      <c r="D1694" s="20" t="s">
        <v>59</v>
      </c>
      <c r="E1694" s="9"/>
      <c r="F1694" s="11" t="s">
        <v>4498</v>
      </c>
      <c r="G1694" s="20"/>
      <c r="H1694" s="20" t="s">
        <v>4499</v>
      </c>
      <c r="I1694" s="12"/>
      <c r="J1694" s="1" t="s">
        <v>4500</v>
      </c>
      <c r="K1694" s="12"/>
      <c r="L1694" s="13"/>
      <c r="M1694" s="67"/>
      <c r="N1694" s="148"/>
      <c r="O1694" s="148"/>
      <c r="P1694" s="25"/>
      <c r="Q1694" s="20"/>
      <c r="S1694" s="14"/>
      <c r="T1694" s="25"/>
    </row>
    <row r="1695" spans="1:20" s="7" customFormat="1" ht="39.75" customHeight="1" x14ac:dyDescent="0.25">
      <c r="A1695" s="11" t="s">
        <v>4501</v>
      </c>
      <c r="B1695" s="12" t="s">
        <v>4480</v>
      </c>
      <c r="C1695" s="12"/>
      <c r="D1695" s="17" t="s">
        <v>110</v>
      </c>
      <c r="E1695" s="9">
        <v>30</v>
      </c>
      <c r="F1695" s="12" t="s">
        <v>4502</v>
      </c>
      <c r="G1695" s="17" t="s">
        <v>112</v>
      </c>
      <c r="H1695" s="17" t="s">
        <v>247</v>
      </c>
      <c r="I1695" s="12" t="s">
        <v>978</v>
      </c>
      <c r="J1695" s="12"/>
      <c r="K1695" s="103" t="s">
        <v>21</v>
      </c>
      <c r="L1695" s="14"/>
      <c r="M1695" s="53"/>
      <c r="N1695" s="148" t="s">
        <v>22</v>
      </c>
      <c r="O1695" s="148"/>
      <c r="P1695" s="25"/>
      <c r="Q1695" s="25"/>
      <c r="S1695" s="14"/>
      <c r="T1695" s="25" t="s">
        <v>23</v>
      </c>
    </row>
    <row r="1696" spans="1:20" s="7" customFormat="1" ht="25.5" hidden="1" customHeight="1" x14ac:dyDescent="0.25">
      <c r="A1696" s="11" t="s">
        <v>4505</v>
      </c>
      <c r="B1696" s="12" t="s">
        <v>4480</v>
      </c>
      <c r="C1696" s="12"/>
      <c r="D1696" s="17" t="s">
        <v>110</v>
      </c>
      <c r="E1696" s="9"/>
      <c r="F1696" s="12" t="s">
        <v>503</v>
      </c>
      <c r="G1696" s="17"/>
      <c r="H1696" s="17" t="s">
        <v>247</v>
      </c>
      <c r="I1696" s="12" t="s">
        <v>978</v>
      </c>
      <c r="J1696" s="12"/>
      <c r="K1696" s="103"/>
      <c r="L1696" s="14"/>
      <c r="M1696" s="53"/>
      <c r="N1696" s="148"/>
      <c r="O1696" s="148"/>
      <c r="P1696" s="25"/>
      <c r="Q1696" s="25"/>
      <c r="S1696" s="14"/>
      <c r="T1696" s="25" t="s">
        <v>23</v>
      </c>
    </row>
    <row r="1697" spans="1:21" s="7" customFormat="1" ht="26.4" hidden="1" x14ac:dyDescent="0.25">
      <c r="A1697" s="41" t="s">
        <v>4506</v>
      </c>
      <c r="B1697" s="31" t="s">
        <v>4480</v>
      </c>
      <c r="C1697" s="31"/>
      <c r="D1697" s="32" t="s">
        <v>110</v>
      </c>
      <c r="E1697" s="32"/>
      <c r="F1697" s="31" t="s">
        <v>4507</v>
      </c>
      <c r="G1697" s="32" t="s">
        <v>27</v>
      </c>
      <c r="H1697" s="32" t="s">
        <v>470</v>
      </c>
      <c r="I1697" s="31" t="s">
        <v>4508</v>
      </c>
      <c r="J1697" s="31"/>
      <c r="K1697" s="15" t="s">
        <v>21</v>
      </c>
      <c r="L1697" s="31"/>
      <c r="M1697" s="32"/>
      <c r="N1697" s="148"/>
      <c r="O1697" s="148"/>
      <c r="P1697" s="25"/>
      <c r="Q1697" s="25"/>
      <c r="S1697" s="14"/>
      <c r="T1697" s="25" t="s">
        <v>23</v>
      </c>
      <c r="U1697" s="49"/>
    </row>
    <row r="1698" spans="1:21" s="7" customFormat="1" ht="39.6" hidden="1" x14ac:dyDescent="0.25">
      <c r="A1698" s="11" t="s">
        <v>4509</v>
      </c>
      <c r="B1698" s="12" t="s">
        <v>4480</v>
      </c>
      <c r="C1698" s="12"/>
      <c r="D1698" s="17" t="s">
        <v>110</v>
      </c>
      <c r="E1698" s="9"/>
      <c r="F1698" s="12" t="s">
        <v>4510</v>
      </c>
      <c r="G1698" s="17" t="s">
        <v>112</v>
      </c>
      <c r="H1698" s="17"/>
      <c r="I1698" s="12" t="s">
        <v>4482</v>
      </c>
      <c r="J1698" s="12"/>
      <c r="K1698" s="12"/>
      <c r="L1698" s="14"/>
      <c r="M1698" s="53"/>
      <c r="N1698" s="148"/>
      <c r="O1698" s="148"/>
      <c r="P1698" s="25"/>
      <c r="Q1698" s="25"/>
      <c r="S1698" s="14"/>
      <c r="T1698" s="25"/>
      <c r="U1698" s="49"/>
    </row>
    <row r="1699" spans="1:21" s="7" customFormat="1" ht="26.4" hidden="1" x14ac:dyDescent="0.25">
      <c r="A1699" s="11" t="s">
        <v>4511</v>
      </c>
      <c r="B1699" s="12"/>
      <c r="C1699" s="12"/>
      <c r="D1699" s="17" t="s">
        <v>16</v>
      </c>
      <c r="E1699" s="9"/>
      <c r="F1699" s="12" t="s">
        <v>296</v>
      </c>
      <c r="G1699" s="17" t="s">
        <v>246</v>
      </c>
      <c r="H1699" s="39" t="s">
        <v>374</v>
      </c>
      <c r="I1699" s="33" t="s">
        <v>4512</v>
      </c>
      <c r="J1699" s="33" t="s">
        <v>4513</v>
      </c>
      <c r="K1699" s="103" t="s">
        <v>73</v>
      </c>
      <c r="L1699" s="14"/>
      <c r="M1699" s="71"/>
      <c r="N1699" s="148" t="s">
        <v>161</v>
      </c>
      <c r="O1699" s="148"/>
      <c r="P1699" s="25"/>
      <c r="Q1699" s="25"/>
      <c r="S1699" s="14"/>
      <c r="T1699" s="25" t="s">
        <v>23</v>
      </c>
      <c r="U1699" s="49"/>
    </row>
    <row r="1700" spans="1:21" s="7" customFormat="1" ht="25.5" hidden="1" customHeight="1" x14ac:dyDescent="0.25">
      <c r="A1700" s="11" t="s">
        <v>4514</v>
      </c>
      <c r="B1700" s="11"/>
      <c r="C1700" s="11"/>
      <c r="D1700" s="20" t="s">
        <v>16</v>
      </c>
      <c r="E1700" s="29"/>
      <c r="F1700" s="7" t="s">
        <v>863</v>
      </c>
      <c r="G1700" s="20" t="s">
        <v>4515</v>
      </c>
      <c r="H1700" s="20" t="s">
        <v>470</v>
      </c>
      <c r="I1700" s="7" t="s">
        <v>4516</v>
      </c>
      <c r="L1700" s="30"/>
      <c r="M1700" s="166"/>
      <c r="N1700" s="148"/>
      <c r="O1700" s="148"/>
      <c r="P1700" s="25"/>
      <c r="Q1700" s="25"/>
      <c r="S1700" s="14"/>
      <c r="T1700" s="25" t="s">
        <v>23</v>
      </c>
      <c r="U1700" s="49"/>
    </row>
    <row r="1701" spans="1:21" s="11" customFormat="1" ht="25.5" hidden="1" customHeight="1" x14ac:dyDescent="0.25">
      <c r="A1701" s="11" t="s">
        <v>4517</v>
      </c>
      <c r="D1701" s="20" t="s">
        <v>16</v>
      </c>
      <c r="E1701" s="29"/>
      <c r="F1701" s="7" t="s">
        <v>4518</v>
      </c>
      <c r="G1701" s="20"/>
      <c r="H1701" s="20" t="s">
        <v>1200</v>
      </c>
      <c r="I1701" s="7" t="s">
        <v>4519</v>
      </c>
      <c r="J1701" s="7"/>
      <c r="K1701" s="7"/>
      <c r="L1701" s="30"/>
      <c r="M1701" s="166"/>
      <c r="N1701" s="148"/>
      <c r="O1701" s="148"/>
      <c r="P1701" s="25"/>
      <c r="Q1701" s="25"/>
      <c r="S1701" s="7"/>
      <c r="T1701" s="25" t="s">
        <v>23</v>
      </c>
      <c r="U1701" s="49"/>
    </row>
    <row r="1702" spans="1:21" s="7" customFormat="1" ht="26.4" hidden="1" x14ac:dyDescent="0.25">
      <c r="A1702" s="11" t="s">
        <v>4520</v>
      </c>
      <c r="B1702" s="12"/>
      <c r="C1702" s="12"/>
      <c r="D1702" s="17" t="s">
        <v>16</v>
      </c>
      <c r="E1702" s="9"/>
      <c r="F1702" s="12" t="s">
        <v>296</v>
      </c>
      <c r="G1702" s="17"/>
      <c r="H1702" s="17"/>
      <c r="I1702" s="12"/>
      <c r="J1702" s="12"/>
      <c r="K1702" s="12"/>
      <c r="L1702" s="15"/>
      <c r="M1702" s="95"/>
      <c r="N1702" s="148"/>
      <c r="O1702" s="148"/>
      <c r="P1702" s="25"/>
      <c r="Q1702" s="25"/>
      <c r="T1702" s="25" t="s">
        <v>23</v>
      </c>
      <c r="U1702" s="49"/>
    </row>
    <row r="1703" spans="1:21" s="7" customFormat="1" hidden="1" x14ac:dyDescent="0.25">
      <c r="A1703" s="11" t="s">
        <v>4521</v>
      </c>
      <c r="B1703" s="12"/>
      <c r="C1703" s="12" t="s">
        <v>3</v>
      </c>
      <c r="D1703" s="17" t="s">
        <v>318</v>
      </c>
      <c r="E1703" s="9"/>
      <c r="F1703" s="12" t="s">
        <v>4522</v>
      </c>
      <c r="G1703" s="17"/>
      <c r="H1703" s="17"/>
      <c r="I1703" s="12"/>
      <c r="J1703" s="12"/>
      <c r="K1703" s="12"/>
      <c r="L1703" s="15"/>
      <c r="M1703" s="95"/>
      <c r="N1703" s="148"/>
      <c r="O1703" s="148"/>
      <c r="P1703" s="25"/>
      <c r="Q1703" s="25"/>
      <c r="T1703" s="25"/>
      <c r="U1703" s="49"/>
    </row>
    <row r="1704" spans="1:21" s="7" customFormat="1" ht="26.4" hidden="1" x14ac:dyDescent="0.25">
      <c r="A1704" s="11" t="s">
        <v>4523</v>
      </c>
      <c r="B1704" s="12" t="s">
        <v>4524</v>
      </c>
      <c r="C1704" s="12"/>
      <c r="D1704" s="17" t="s">
        <v>16</v>
      </c>
      <c r="E1704" s="9"/>
      <c r="F1704" s="24" t="s">
        <v>1322</v>
      </c>
      <c r="G1704" s="17" t="s">
        <v>246</v>
      </c>
      <c r="H1704" s="17"/>
      <c r="I1704" s="12"/>
      <c r="J1704" s="12"/>
      <c r="K1704" s="15"/>
      <c r="L1704" s="14"/>
      <c r="M1704" s="53"/>
      <c r="N1704" s="148"/>
      <c r="O1704" s="148"/>
      <c r="P1704" s="25"/>
      <c r="Q1704" s="25"/>
      <c r="T1704" s="25" t="s">
        <v>23</v>
      </c>
      <c r="U1704" s="49"/>
    </row>
    <row r="1705" spans="1:21" s="7" customFormat="1" ht="26.4" hidden="1" x14ac:dyDescent="0.25">
      <c r="A1705" s="11" t="s">
        <v>4525</v>
      </c>
      <c r="B1705" s="74" t="s">
        <v>4526</v>
      </c>
      <c r="C1705" s="74"/>
      <c r="D1705" s="72" t="s">
        <v>16</v>
      </c>
      <c r="E1705" s="75"/>
      <c r="F1705" s="24" t="s">
        <v>4527</v>
      </c>
      <c r="G1705" s="74"/>
      <c r="H1705" s="74" t="s">
        <v>272</v>
      </c>
      <c r="I1705" s="74"/>
      <c r="J1705" s="73"/>
      <c r="K1705" s="73"/>
      <c r="L1705" s="73"/>
      <c r="M1705" s="4"/>
      <c r="N1705" s="148"/>
      <c r="O1705" s="148"/>
      <c r="P1705" s="25"/>
      <c r="Q1705" s="4"/>
      <c r="T1705" s="25"/>
      <c r="U1705" s="49"/>
    </row>
    <row r="1706" spans="1:21" s="7" customFormat="1" ht="26.4" hidden="1" x14ac:dyDescent="0.25">
      <c r="A1706" s="1" t="s">
        <v>4528</v>
      </c>
      <c r="B1706" s="12" t="s">
        <v>4529</v>
      </c>
      <c r="C1706" s="12"/>
      <c r="D1706" s="17" t="s">
        <v>318</v>
      </c>
      <c r="E1706" s="9"/>
      <c r="F1706" s="12"/>
      <c r="G1706" s="17"/>
      <c r="H1706" s="17"/>
      <c r="I1706" s="12"/>
      <c r="J1706" s="12"/>
      <c r="K1706" s="12"/>
      <c r="M1706" s="25"/>
      <c r="N1706" s="148"/>
      <c r="O1706" s="148"/>
      <c r="P1706" s="25"/>
      <c r="Q1706" s="25"/>
      <c r="S1706" s="13"/>
      <c r="T1706" s="25" t="s">
        <v>23</v>
      </c>
      <c r="U1706" s="49"/>
    </row>
    <row r="1707" spans="1:21" s="7" customFormat="1" hidden="1" x14ac:dyDescent="0.25">
      <c r="A1707" s="1" t="s">
        <v>4530</v>
      </c>
      <c r="B1707" s="12"/>
      <c r="C1707" s="12"/>
      <c r="D1707" s="17" t="s">
        <v>16</v>
      </c>
      <c r="E1707" s="9"/>
      <c r="F1707" s="12" t="s">
        <v>3683</v>
      </c>
      <c r="G1707" s="17"/>
      <c r="H1707" s="17"/>
      <c r="I1707" s="12"/>
      <c r="J1707" s="12"/>
      <c r="K1707" s="12"/>
      <c r="M1707" s="25"/>
      <c r="N1707" s="148"/>
      <c r="O1707" s="148"/>
      <c r="P1707" s="25"/>
      <c r="Q1707" s="25"/>
      <c r="S1707" s="13"/>
      <c r="T1707" s="25"/>
      <c r="U1707" s="49"/>
    </row>
    <row r="1708" spans="1:21" s="7" customFormat="1" ht="66" hidden="1" x14ac:dyDescent="0.25">
      <c r="A1708" s="11" t="s">
        <v>4531</v>
      </c>
      <c r="B1708" s="12" t="s">
        <v>4524</v>
      </c>
      <c r="C1708" s="12"/>
      <c r="D1708" s="17" t="s">
        <v>16</v>
      </c>
      <c r="E1708" s="9"/>
      <c r="F1708" s="12" t="s">
        <v>4532</v>
      </c>
      <c r="G1708" s="17" t="s">
        <v>246</v>
      </c>
      <c r="H1708" s="17" t="s">
        <v>54</v>
      </c>
      <c r="I1708" s="12" t="s">
        <v>4533</v>
      </c>
      <c r="J1708" s="12" t="s">
        <v>4534</v>
      </c>
      <c r="K1708" s="15" t="s">
        <v>1816</v>
      </c>
      <c r="L1708" s="14"/>
      <c r="M1708" s="53" t="s">
        <v>12</v>
      </c>
      <c r="N1708" s="148"/>
      <c r="O1708" s="148"/>
      <c r="P1708" s="25"/>
      <c r="Q1708" s="25"/>
      <c r="T1708" s="25" t="s">
        <v>23</v>
      </c>
    </row>
    <row r="1709" spans="1:21" s="7" customFormat="1" ht="71.25" hidden="1" customHeight="1" x14ac:dyDescent="0.25">
      <c r="A1709" s="11" t="s">
        <v>4531</v>
      </c>
      <c r="B1709" s="74" t="s">
        <v>4535</v>
      </c>
      <c r="C1709" s="74"/>
      <c r="D1709" s="72" t="s">
        <v>16</v>
      </c>
      <c r="E1709" s="75"/>
      <c r="F1709" s="24" t="s">
        <v>1322</v>
      </c>
      <c r="G1709" s="74" t="s">
        <v>361</v>
      </c>
      <c r="H1709" s="74" t="s">
        <v>374</v>
      </c>
      <c r="I1709" s="74" t="s">
        <v>4536</v>
      </c>
      <c r="J1709" s="73"/>
      <c r="K1709" s="73"/>
      <c r="L1709" s="73"/>
      <c r="M1709" s="4"/>
      <c r="N1709" s="148"/>
      <c r="O1709" s="148"/>
      <c r="P1709" s="25"/>
      <c r="Q1709" s="4"/>
      <c r="S1709" s="14"/>
      <c r="T1709" s="25" t="s">
        <v>23</v>
      </c>
    </row>
    <row r="1710" spans="1:21" s="7" customFormat="1" ht="25.5" hidden="1" customHeight="1" x14ac:dyDescent="0.25">
      <c r="A1710" s="11" t="s">
        <v>4537</v>
      </c>
      <c r="B1710" s="12" t="s">
        <v>4538</v>
      </c>
      <c r="C1710" s="12"/>
      <c r="D1710" s="17" t="s">
        <v>16</v>
      </c>
      <c r="E1710" s="9"/>
      <c r="F1710" s="12" t="s">
        <v>303</v>
      </c>
      <c r="G1710" s="17" t="s">
        <v>205</v>
      </c>
      <c r="H1710" s="17" t="s">
        <v>356</v>
      </c>
      <c r="I1710" s="12" t="s">
        <v>4539</v>
      </c>
      <c r="J1710" s="12"/>
      <c r="K1710" s="12"/>
      <c r="M1710" s="25"/>
      <c r="N1710" s="148"/>
      <c r="O1710" s="148"/>
      <c r="P1710" s="25"/>
      <c r="Q1710" s="20"/>
      <c r="S1710" s="14"/>
      <c r="T1710" s="25"/>
    </row>
    <row r="1711" spans="1:21" s="7" customFormat="1" ht="25.5" hidden="1" customHeight="1" x14ac:dyDescent="0.25">
      <c r="A1711" s="11" t="s">
        <v>4540</v>
      </c>
      <c r="B1711" s="12" t="s">
        <v>4541</v>
      </c>
      <c r="C1711" s="12"/>
      <c r="D1711" s="17" t="s">
        <v>16</v>
      </c>
      <c r="E1711" s="9"/>
      <c r="F1711" s="12" t="s">
        <v>36</v>
      </c>
      <c r="G1711" s="17" t="s">
        <v>77</v>
      </c>
      <c r="H1711" s="17" t="s">
        <v>703</v>
      </c>
      <c r="I1711" s="12" t="s">
        <v>4542</v>
      </c>
      <c r="J1711" s="12"/>
      <c r="K1711" s="12"/>
      <c r="L1711" s="14"/>
      <c r="M1711" s="71"/>
      <c r="N1711" s="148"/>
      <c r="O1711" s="148"/>
      <c r="P1711" s="25"/>
      <c r="Q1711" s="25"/>
      <c r="S1711" s="14"/>
      <c r="T1711" s="25"/>
    </row>
    <row r="1712" spans="1:21" s="11" customFormat="1" ht="26.4" hidden="1" x14ac:dyDescent="0.25">
      <c r="A1712" s="11" t="s">
        <v>4543</v>
      </c>
      <c r="B1712" s="12" t="s">
        <v>4544</v>
      </c>
      <c r="C1712" s="12"/>
      <c r="D1712" s="17" t="s">
        <v>16</v>
      </c>
      <c r="E1712" s="9"/>
      <c r="F1712" s="12" t="s">
        <v>303</v>
      </c>
      <c r="G1712" s="17" t="s">
        <v>77</v>
      </c>
      <c r="H1712" s="17" t="s">
        <v>442</v>
      </c>
      <c r="I1712" s="12" t="s">
        <v>4545</v>
      </c>
      <c r="J1712" s="12"/>
      <c r="K1712" s="12"/>
      <c r="L1712" s="14"/>
      <c r="M1712" s="71"/>
      <c r="N1712" s="148"/>
      <c r="O1712" s="148"/>
      <c r="P1712" s="25"/>
      <c r="Q1712" s="25"/>
      <c r="S1712" s="7"/>
      <c r="T1712" s="25" t="s">
        <v>23</v>
      </c>
    </row>
    <row r="1713" spans="1:20" s="7" customFormat="1" ht="26.4" x14ac:dyDescent="0.25">
      <c r="A1713" s="11" t="s">
        <v>4546</v>
      </c>
      <c r="B1713" s="12" t="s">
        <v>4547</v>
      </c>
      <c r="C1713" s="12"/>
      <c r="D1713" s="17" t="s">
        <v>16</v>
      </c>
      <c r="E1713" s="9">
        <v>5</v>
      </c>
      <c r="F1713" s="12" t="s">
        <v>5194</v>
      </c>
      <c r="G1713" s="17" t="s">
        <v>158</v>
      </c>
      <c r="H1713" s="17" t="s">
        <v>2594</v>
      </c>
      <c r="I1713" s="12" t="s">
        <v>4548</v>
      </c>
      <c r="J1713" s="12"/>
      <c r="K1713" s="103" t="s">
        <v>21</v>
      </c>
      <c r="L1713" s="14"/>
      <c r="M1713" s="71"/>
      <c r="N1713" s="148" t="s">
        <v>22</v>
      </c>
      <c r="O1713" s="148"/>
      <c r="P1713" s="25"/>
      <c r="Q1713" s="95"/>
      <c r="S1713" s="14"/>
      <c r="T1713" s="25" t="s">
        <v>23</v>
      </c>
    </row>
    <row r="1714" spans="1:20" s="11" customFormat="1" ht="25.5" hidden="1" customHeight="1" x14ac:dyDescent="0.25">
      <c r="A1714" s="11" t="s">
        <v>4549</v>
      </c>
      <c r="B1714" s="12" t="s">
        <v>2450</v>
      </c>
      <c r="C1714" s="12"/>
      <c r="D1714" s="17" t="s">
        <v>16</v>
      </c>
      <c r="E1714" s="9"/>
      <c r="F1714" s="12" t="s">
        <v>303</v>
      </c>
      <c r="G1714" s="17" t="s">
        <v>77</v>
      </c>
      <c r="H1714" s="17" t="s">
        <v>374</v>
      </c>
      <c r="I1714" s="12"/>
      <c r="J1714" s="12"/>
      <c r="K1714" s="103"/>
      <c r="L1714" s="14"/>
      <c r="M1714" s="71"/>
      <c r="N1714" s="148"/>
      <c r="O1714" s="148"/>
      <c r="P1714" s="25"/>
      <c r="Q1714" s="95"/>
      <c r="S1714" s="7"/>
      <c r="T1714" s="25" t="s">
        <v>23</v>
      </c>
    </row>
    <row r="1715" spans="1:20" s="7" customFormat="1" ht="25.5" hidden="1" customHeight="1" x14ac:dyDescent="0.25">
      <c r="A1715" s="11" t="s">
        <v>4550</v>
      </c>
      <c r="B1715" s="11" t="s">
        <v>4234</v>
      </c>
      <c r="C1715" s="11"/>
      <c r="D1715" s="20" t="s">
        <v>16</v>
      </c>
      <c r="E1715" s="29"/>
      <c r="F1715" s="11" t="s">
        <v>4235</v>
      </c>
      <c r="G1715" s="20"/>
      <c r="H1715" s="20"/>
      <c r="J1715" s="11"/>
      <c r="K1715" s="11"/>
      <c r="L1715" s="14"/>
      <c r="M1715" s="53"/>
      <c r="N1715" s="148"/>
      <c r="O1715" s="148"/>
      <c r="P1715" s="25"/>
      <c r="Q1715" s="25"/>
      <c r="S1715" s="14"/>
      <c r="T1715" s="25" t="s">
        <v>23</v>
      </c>
    </row>
    <row r="1716" spans="1:20" s="7" customFormat="1" ht="25.5" customHeight="1" x14ac:dyDescent="0.25">
      <c r="A1716" s="11" t="s">
        <v>4551</v>
      </c>
      <c r="B1716" s="12" t="s">
        <v>4552</v>
      </c>
      <c r="C1716" s="12"/>
      <c r="D1716" s="17" t="s">
        <v>16</v>
      </c>
      <c r="E1716" s="9">
        <v>9</v>
      </c>
      <c r="F1716" s="12" t="s">
        <v>303</v>
      </c>
      <c r="G1716" s="17" t="s">
        <v>27</v>
      </c>
      <c r="H1716" s="17" t="s">
        <v>442</v>
      </c>
      <c r="I1716" s="12" t="s">
        <v>1492</v>
      </c>
      <c r="J1716" s="12"/>
      <c r="K1716" s="103" t="s">
        <v>21</v>
      </c>
      <c r="L1716" s="15"/>
      <c r="M1716" s="54"/>
      <c r="N1716" s="148" t="s">
        <v>22</v>
      </c>
      <c r="O1716" s="148"/>
      <c r="P1716" s="25"/>
      <c r="Q1716" s="20"/>
      <c r="S1716" s="14"/>
      <c r="T1716" s="25"/>
    </row>
    <row r="1717" spans="1:20" s="11" customFormat="1" ht="26.4" hidden="1" x14ac:dyDescent="0.25">
      <c r="A1717" s="11" t="s">
        <v>4553</v>
      </c>
      <c r="B1717" s="12"/>
      <c r="C1717" s="12"/>
      <c r="D1717" s="17" t="s">
        <v>16</v>
      </c>
      <c r="E1717" s="9"/>
      <c r="F1717" s="12" t="s">
        <v>303</v>
      </c>
      <c r="G1717" s="17" t="s">
        <v>77</v>
      </c>
      <c r="H1717" s="17" t="s">
        <v>442</v>
      </c>
      <c r="I1717" s="12"/>
      <c r="J1717" s="12"/>
      <c r="K1717" s="12"/>
      <c r="L1717" s="14"/>
      <c r="M1717" s="71"/>
      <c r="N1717" s="148"/>
      <c r="O1717" s="148"/>
      <c r="P1717" s="25"/>
      <c r="Q1717" s="25"/>
      <c r="S1717" s="7"/>
      <c r="T1717" s="25" t="s">
        <v>23</v>
      </c>
    </row>
    <row r="1718" spans="1:20" s="11" customFormat="1" ht="26.4" hidden="1" x14ac:dyDescent="0.25">
      <c r="A1718" s="11" t="s">
        <v>4554</v>
      </c>
      <c r="B1718" s="12"/>
      <c r="C1718" s="12"/>
      <c r="D1718" s="17" t="s">
        <v>16</v>
      </c>
      <c r="E1718" s="9"/>
      <c r="F1718" s="12" t="s">
        <v>32</v>
      </c>
      <c r="G1718" s="17"/>
      <c r="H1718" s="17"/>
      <c r="I1718" s="12"/>
      <c r="J1718" s="12"/>
      <c r="K1718" s="12"/>
      <c r="L1718" s="14"/>
      <c r="M1718" s="71"/>
      <c r="N1718" s="148"/>
      <c r="O1718" s="148"/>
      <c r="P1718" s="25"/>
      <c r="Q1718" s="25"/>
      <c r="S1718" s="7"/>
      <c r="T1718" s="25" t="s">
        <v>23</v>
      </c>
    </row>
    <row r="1719" spans="1:20" s="7" customFormat="1" ht="26.4" hidden="1" x14ac:dyDescent="0.25">
      <c r="A1719" s="43" t="s">
        <v>4555</v>
      </c>
      <c r="B1719" s="12"/>
      <c r="C1719" s="12"/>
      <c r="D1719" s="17" t="s">
        <v>16</v>
      </c>
      <c r="E1719" s="9"/>
      <c r="F1719" s="43" t="s">
        <v>4556</v>
      </c>
      <c r="G1719" s="17"/>
      <c r="H1719" s="17"/>
      <c r="I1719" s="12"/>
      <c r="J1719" s="12"/>
      <c r="K1719" s="12"/>
      <c r="M1719" s="25"/>
      <c r="N1719" s="148"/>
      <c r="O1719" s="148"/>
      <c r="P1719" s="25"/>
      <c r="Q1719" s="20"/>
      <c r="S1719" s="19"/>
      <c r="T1719" s="25" t="s">
        <v>23</v>
      </c>
    </row>
    <row r="1720" spans="1:20" s="7" customFormat="1" ht="25.5" hidden="1" customHeight="1" x14ac:dyDescent="0.25">
      <c r="A1720" s="11" t="s">
        <v>4557</v>
      </c>
      <c r="B1720" s="12" t="s">
        <v>2450</v>
      </c>
      <c r="C1720" s="12"/>
      <c r="D1720" s="17" t="s">
        <v>43</v>
      </c>
      <c r="E1720" s="9"/>
      <c r="F1720" s="12"/>
      <c r="G1720" s="17" t="s">
        <v>77</v>
      </c>
      <c r="H1720" s="17"/>
      <c r="I1720" s="12"/>
      <c r="J1720" s="12"/>
      <c r="K1720" s="12"/>
      <c r="M1720" s="25"/>
      <c r="N1720" s="148"/>
      <c r="O1720" s="148"/>
      <c r="P1720" s="25"/>
      <c r="Q1720" s="20"/>
      <c r="T1720" s="25" t="s">
        <v>23</v>
      </c>
    </row>
    <row r="1721" spans="1:20" s="7" customFormat="1" ht="25.5" customHeight="1" x14ac:dyDescent="0.25">
      <c r="A1721" s="11" t="s">
        <v>4557</v>
      </c>
      <c r="B1721" s="12" t="s">
        <v>2450</v>
      </c>
      <c r="C1721" s="12"/>
      <c r="D1721" s="17" t="s">
        <v>16</v>
      </c>
      <c r="E1721" s="9">
        <v>5</v>
      </c>
      <c r="F1721" s="12" t="s">
        <v>2248</v>
      </c>
      <c r="G1721" s="17" t="s">
        <v>77</v>
      </c>
      <c r="H1721" s="17" t="s">
        <v>177</v>
      </c>
      <c r="I1721" s="12" t="s">
        <v>2757</v>
      </c>
      <c r="J1721" s="12"/>
      <c r="K1721" s="12"/>
      <c r="M1721" s="25"/>
      <c r="N1721" s="148"/>
      <c r="O1721" s="148"/>
      <c r="P1721" s="25"/>
      <c r="Q1721" s="20"/>
      <c r="S1721" s="14"/>
      <c r="T1721" s="25" t="s">
        <v>23</v>
      </c>
    </row>
    <row r="1722" spans="1:20" s="24" customFormat="1" ht="26.4" hidden="1" x14ac:dyDescent="0.25">
      <c r="A1722" s="11" t="s">
        <v>4557</v>
      </c>
      <c r="B1722" s="12" t="s">
        <v>2450</v>
      </c>
      <c r="C1722" s="12"/>
      <c r="D1722" s="17" t="s">
        <v>43</v>
      </c>
      <c r="E1722" s="9"/>
      <c r="F1722" s="12" t="s">
        <v>4558</v>
      </c>
      <c r="G1722" s="17" t="s">
        <v>77</v>
      </c>
      <c r="H1722" s="17"/>
      <c r="I1722" s="12"/>
      <c r="J1722" s="12"/>
      <c r="K1722" s="12"/>
      <c r="L1722" s="7"/>
      <c r="M1722" s="25"/>
      <c r="N1722" s="148"/>
      <c r="O1722" s="148"/>
      <c r="P1722" s="25"/>
      <c r="Q1722" s="20"/>
      <c r="S1722" s="156"/>
      <c r="T1722" s="25" t="s">
        <v>23</v>
      </c>
    </row>
    <row r="1723" spans="1:20" s="24" customFormat="1" hidden="1" x14ac:dyDescent="0.25">
      <c r="A1723" s="111" t="s">
        <v>4559</v>
      </c>
      <c r="B1723" s="12" t="s">
        <v>4560</v>
      </c>
      <c r="C1723" s="12"/>
      <c r="D1723" s="17" t="s">
        <v>16</v>
      </c>
      <c r="E1723" s="9"/>
      <c r="F1723" s="12" t="s">
        <v>503</v>
      </c>
      <c r="G1723" s="17" t="s">
        <v>77</v>
      </c>
      <c r="H1723" s="17" t="s">
        <v>442</v>
      </c>
      <c r="I1723" s="12"/>
      <c r="J1723" s="12"/>
      <c r="K1723" s="12"/>
      <c r="L1723" s="14"/>
      <c r="M1723" s="53"/>
      <c r="N1723" s="148"/>
      <c r="O1723" s="148"/>
      <c r="P1723" s="25"/>
      <c r="Q1723" s="25"/>
      <c r="S1723" s="156"/>
      <c r="T1723" s="25"/>
    </row>
    <row r="1724" spans="1:20" s="24" customFormat="1" hidden="1" x14ac:dyDescent="0.25">
      <c r="A1724" s="150" t="s">
        <v>4561</v>
      </c>
      <c r="B1724" s="152" t="s">
        <v>4560</v>
      </c>
      <c r="C1724" s="152"/>
      <c r="D1724" s="153" t="s">
        <v>16</v>
      </c>
      <c r="E1724" s="154"/>
      <c r="F1724" s="152" t="s">
        <v>255</v>
      </c>
      <c r="G1724" s="153" t="s">
        <v>77</v>
      </c>
      <c r="H1724" s="153" t="s">
        <v>442</v>
      </c>
      <c r="I1724" s="152"/>
      <c r="J1724" s="152"/>
      <c r="K1724" s="152"/>
      <c r="L1724" s="155"/>
      <c r="M1724" s="53"/>
      <c r="N1724" s="148"/>
      <c r="O1724" s="148"/>
      <c r="P1724" s="25"/>
      <c r="Q1724" s="25"/>
      <c r="S1724" s="156"/>
      <c r="T1724" s="25"/>
    </row>
    <row r="1725" spans="1:20" s="7" customFormat="1" ht="26.4" hidden="1" x14ac:dyDescent="0.25">
      <c r="A1725" s="11" t="s">
        <v>4562</v>
      </c>
      <c r="B1725" s="12" t="s">
        <v>4563</v>
      </c>
      <c r="C1725" s="12"/>
      <c r="D1725" s="17" t="s">
        <v>16</v>
      </c>
      <c r="E1725" s="9"/>
      <c r="F1725" s="12"/>
      <c r="G1725" s="17"/>
      <c r="H1725" s="17"/>
      <c r="I1725" s="12"/>
      <c r="J1725" s="12"/>
      <c r="K1725" s="12"/>
      <c r="M1725" s="25"/>
      <c r="N1725" s="148"/>
      <c r="O1725" s="148"/>
      <c r="P1725" s="25"/>
      <c r="Q1725" s="25"/>
      <c r="T1725" s="25" t="s">
        <v>23</v>
      </c>
    </row>
    <row r="1726" spans="1:20" s="7" customFormat="1" ht="39.6" x14ac:dyDescent="0.25">
      <c r="A1726" s="11" t="s">
        <v>4564</v>
      </c>
      <c r="B1726" s="12" t="s">
        <v>4563</v>
      </c>
      <c r="C1726" s="12"/>
      <c r="D1726" s="17" t="s">
        <v>16</v>
      </c>
      <c r="E1726" s="9">
        <v>3</v>
      </c>
      <c r="F1726" s="12" t="s">
        <v>4565</v>
      </c>
      <c r="G1726" s="17"/>
      <c r="H1726" s="17"/>
      <c r="I1726" s="12"/>
      <c r="J1726" s="12"/>
      <c r="K1726" s="103" t="s">
        <v>4566</v>
      </c>
      <c r="L1726" s="14"/>
      <c r="M1726" s="71"/>
      <c r="N1726" s="148"/>
      <c r="O1726" s="148"/>
      <c r="P1726" s="25"/>
      <c r="Q1726" s="20"/>
      <c r="S1726" s="14"/>
      <c r="T1726" s="25" t="s">
        <v>23</v>
      </c>
    </row>
    <row r="1727" spans="1:20" s="7" customFormat="1" ht="26.4" hidden="1" x14ac:dyDescent="0.25">
      <c r="A1727" s="11" t="s">
        <v>4567</v>
      </c>
      <c r="B1727" s="12" t="s">
        <v>4568</v>
      </c>
      <c r="C1727" s="12"/>
      <c r="D1727" s="45" t="s">
        <v>130</v>
      </c>
      <c r="E1727" s="9"/>
      <c r="F1727" s="12" t="s">
        <v>4569</v>
      </c>
      <c r="G1727" s="17" t="s">
        <v>27</v>
      </c>
      <c r="H1727" s="17" t="s">
        <v>247</v>
      </c>
      <c r="I1727" s="12"/>
      <c r="J1727" s="12" t="s">
        <v>4570</v>
      </c>
      <c r="K1727" s="12"/>
      <c r="M1727" s="25"/>
      <c r="N1727" s="148"/>
      <c r="O1727" s="148"/>
      <c r="P1727" s="25"/>
      <c r="Q1727" s="25"/>
      <c r="S1727" s="14"/>
      <c r="T1727" s="25" t="s">
        <v>23</v>
      </c>
    </row>
    <row r="1728" spans="1:20" s="7" customFormat="1" ht="25.5" hidden="1" customHeight="1" x14ac:dyDescent="0.25">
      <c r="A1728" s="11" t="s">
        <v>4571</v>
      </c>
      <c r="B1728" s="12" t="s">
        <v>4572</v>
      </c>
      <c r="C1728" s="12"/>
      <c r="D1728" s="17" t="s">
        <v>43</v>
      </c>
      <c r="E1728" s="9"/>
      <c r="F1728" s="12" t="s">
        <v>255</v>
      </c>
      <c r="G1728" s="17" t="s">
        <v>158</v>
      </c>
      <c r="H1728" s="17" t="s">
        <v>556</v>
      </c>
      <c r="I1728" s="12" t="s">
        <v>4573</v>
      </c>
      <c r="J1728" s="12"/>
      <c r="K1728" s="12"/>
      <c r="M1728" s="25"/>
      <c r="N1728" s="148"/>
      <c r="O1728" s="148"/>
      <c r="P1728" s="25"/>
      <c r="Q1728" s="25"/>
      <c r="T1728" s="25" t="s">
        <v>23</v>
      </c>
    </row>
    <row r="1729" spans="1:20" s="11" customFormat="1" ht="25.5" hidden="1" customHeight="1" x14ac:dyDescent="0.25">
      <c r="A1729" s="11" t="s">
        <v>4574</v>
      </c>
      <c r="B1729" s="112" t="s">
        <v>3018</v>
      </c>
      <c r="C1729" s="12"/>
      <c r="D1729" s="17" t="s">
        <v>43</v>
      </c>
      <c r="E1729" s="9"/>
      <c r="F1729" s="12"/>
      <c r="G1729" s="17"/>
      <c r="H1729" s="17"/>
      <c r="I1729" s="12"/>
      <c r="J1729" s="12"/>
      <c r="K1729" s="12"/>
      <c r="L1729" s="7"/>
      <c r="M1729" s="25"/>
      <c r="N1729" s="148"/>
      <c r="O1729" s="148"/>
      <c r="P1729" s="25"/>
      <c r="Q1729" s="25"/>
      <c r="S1729" s="14"/>
      <c r="T1729" s="25" t="s">
        <v>23</v>
      </c>
    </row>
    <row r="1730" spans="1:20" s="7" customFormat="1" ht="25.5" hidden="1" customHeight="1" x14ac:dyDescent="0.25">
      <c r="A1730" s="11" t="s">
        <v>4575</v>
      </c>
      <c r="B1730" s="12" t="s">
        <v>4576</v>
      </c>
      <c r="C1730" s="12"/>
      <c r="D1730" s="17" t="s">
        <v>43</v>
      </c>
      <c r="E1730" s="9"/>
      <c r="F1730" s="12" t="s">
        <v>4577</v>
      </c>
      <c r="G1730" s="17"/>
      <c r="H1730" s="17"/>
      <c r="I1730" s="12"/>
      <c r="J1730" s="12" t="s">
        <v>4578</v>
      </c>
      <c r="K1730" s="12"/>
      <c r="M1730" s="25"/>
      <c r="N1730" s="148"/>
      <c r="O1730" s="148"/>
      <c r="P1730" s="25"/>
      <c r="Q1730" s="25"/>
      <c r="S1730" s="14"/>
      <c r="T1730" s="25" t="s">
        <v>23</v>
      </c>
    </row>
    <row r="1731" spans="1:20" s="7" customFormat="1" ht="25.5" hidden="1" customHeight="1" x14ac:dyDescent="0.25">
      <c r="A1731" s="11" t="s">
        <v>4579</v>
      </c>
      <c r="B1731" s="12"/>
      <c r="C1731" s="12" t="s">
        <v>3</v>
      </c>
      <c r="D1731" s="17" t="s">
        <v>16</v>
      </c>
      <c r="E1731" s="9"/>
      <c r="F1731" s="12"/>
      <c r="G1731" s="17"/>
      <c r="H1731" s="17"/>
      <c r="I1731" s="12"/>
      <c r="J1731" s="12" t="s">
        <v>4578</v>
      </c>
      <c r="K1731" s="12"/>
      <c r="M1731" s="25"/>
      <c r="N1731" s="148"/>
      <c r="O1731" s="148"/>
      <c r="P1731" s="25"/>
      <c r="Q1731" s="25"/>
      <c r="S1731" s="14"/>
      <c r="T1731" s="25"/>
    </row>
    <row r="1732" spans="1:20" s="7" customFormat="1" ht="26.4" hidden="1" x14ac:dyDescent="0.25">
      <c r="A1732" s="16" t="s">
        <v>4580</v>
      </c>
      <c r="B1732" s="12" t="s">
        <v>4581</v>
      </c>
      <c r="C1732" s="12"/>
      <c r="D1732" s="17" t="s">
        <v>43</v>
      </c>
      <c r="E1732" s="9"/>
      <c r="F1732" s="12" t="s">
        <v>32</v>
      </c>
      <c r="G1732" s="17"/>
      <c r="H1732" s="17" t="s">
        <v>691</v>
      </c>
      <c r="I1732" s="12" t="s">
        <v>4582</v>
      </c>
      <c r="J1732" s="12"/>
      <c r="K1732" s="12"/>
      <c r="M1732" s="25"/>
      <c r="N1732" s="148"/>
      <c r="O1732" s="148"/>
      <c r="P1732" s="25"/>
      <c r="Q1732" s="20"/>
      <c r="S1732" s="13"/>
      <c r="T1732" s="25" t="s">
        <v>23</v>
      </c>
    </row>
    <row r="1733" spans="1:20" s="7" customFormat="1" ht="31.5" customHeight="1" x14ac:dyDescent="0.25">
      <c r="A1733" s="16" t="s">
        <v>4580</v>
      </c>
      <c r="B1733" s="12" t="s">
        <v>5251</v>
      </c>
      <c r="C1733" s="12"/>
      <c r="D1733" s="17" t="s">
        <v>59</v>
      </c>
      <c r="E1733" s="9">
        <v>4</v>
      </c>
      <c r="F1733" s="12" t="s">
        <v>5252</v>
      </c>
      <c r="G1733" s="12" t="s">
        <v>27</v>
      </c>
      <c r="H1733" s="12" t="s">
        <v>2182</v>
      </c>
      <c r="I1733" s="12" t="s">
        <v>5253</v>
      </c>
      <c r="J1733" s="12"/>
      <c r="K1733" s="12"/>
      <c r="M1733" s="25"/>
      <c r="N1733" s="258"/>
      <c r="O1733" s="258"/>
      <c r="P1733" s="25"/>
      <c r="Q1733" s="20"/>
      <c r="S1733" s="13"/>
      <c r="T1733" s="25"/>
    </row>
    <row r="1734" spans="1:20" s="7" customFormat="1" ht="25.5" hidden="1" customHeight="1" x14ac:dyDescent="0.25">
      <c r="A1734" s="16" t="s">
        <v>4583</v>
      </c>
      <c r="B1734" s="12" t="s">
        <v>4581</v>
      </c>
      <c r="C1734" s="12"/>
      <c r="D1734" s="17" t="s">
        <v>16</v>
      </c>
      <c r="E1734" s="9"/>
      <c r="F1734" s="12"/>
      <c r="G1734" s="17"/>
      <c r="H1734" s="17"/>
      <c r="I1734" s="12" t="s">
        <v>4584</v>
      </c>
      <c r="J1734" s="12"/>
      <c r="K1734" s="12"/>
      <c r="M1734" s="25"/>
      <c r="N1734" s="148"/>
      <c r="O1734" s="148"/>
      <c r="P1734" s="25"/>
      <c r="Q1734" s="25"/>
      <c r="S1734" s="13"/>
      <c r="T1734" s="25" t="s">
        <v>23</v>
      </c>
    </row>
    <row r="1735" spans="1:20" s="7" customFormat="1" ht="25.5" hidden="1" customHeight="1" x14ac:dyDescent="0.25">
      <c r="A1735" s="63" t="s">
        <v>4585</v>
      </c>
      <c r="B1735" s="12" t="s">
        <v>4581</v>
      </c>
      <c r="C1735" s="61"/>
      <c r="D1735" s="62" t="s">
        <v>59</v>
      </c>
      <c r="E1735" s="62"/>
      <c r="F1735" s="44" t="s">
        <v>4586</v>
      </c>
      <c r="G1735" s="62" t="s">
        <v>27</v>
      </c>
      <c r="H1735" s="62" t="s">
        <v>4587</v>
      </c>
      <c r="I1735" s="61" t="s">
        <v>4588</v>
      </c>
      <c r="J1735" s="12"/>
      <c r="K1735" s="12"/>
      <c r="M1735" s="25"/>
      <c r="N1735" s="148"/>
      <c r="O1735" s="148"/>
      <c r="P1735" s="25"/>
      <c r="Q1735" s="25"/>
      <c r="T1735" s="25" t="s">
        <v>23</v>
      </c>
    </row>
    <row r="1736" spans="1:20" s="7" customFormat="1" ht="25.5" hidden="1" customHeight="1" x14ac:dyDescent="0.25">
      <c r="A1736" s="16" t="s">
        <v>4589</v>
      </c>
      <c r="B1736" s="12" t="s">
        <v>4581</v>
      </c>
      <c r="C1736" s="12"/>
      <c r="D1736" s="17" t="s">
        <v>59</v>
      </c>
      <c r="E1736" s="9"/>
      <c r="F1736" s="12"/>
      <c r="G1736" s="17"/>
      <c r="H1736" s="17"/>
      <c r="I1736" s="12"/>
      <c r="J1736" s="12"/>
      <c r="K1736" s="12"/>
      <c r="M1736" s="25"/>
      <c r="N1736" s="148"/>
      <c r="O1736" s="148"/>
      <c r="P1736" s="25"/>
      <c r="Q1736" s="25"/>
      <c r="T1736" s="25" t="s">
        <v>23</v>
      </c>
    </row>
    <row r="1737" spans="1:20" s="7" customFormat="1" ht="25.5" hidden="1" customHeight="1" x14ac:dyDescent="0.25">
      <c r="A1737" s="44" t="s">
        <v>4590</v>
      </c>
      <c r="B1737" s="42" t="s">
        <v>4591</v>
      </c>
      <c r="C1737" s="42"/>
      <c r="D1737" s="47" t="s">
        <v>16</v>
      </c>
      <c r="E1737" s="47"/>
      <c r="F1737" s="42" t="s">
        <v>4592</v>
      </c>
      <c r="G1737" s="47" t="s">
        <v>4593</v>
      </c>
      <c r="H1737" s="47" t="s">
        <v>703</v>
      </c>
      <c r="I1737" s="42" t="s">
        <v>4594</v>
      </c>
      <c r="J1737" s="12"/>
      <c r="K1737" s="12"/>
      <c r="M1737" s="25"/>
      <c r="N1737" s="148"/>
      <c r="O1737" s="148"/>
      <c r="P1737" s="25"/>
      <c r="Q1737" s="25"/>
      <c r="T1737" s="25" t="s">
        <v>23</v>
      </c>
    </row>
    <row r="1738" spans="1:20" s="7" customFormat="1" ht="26.4" hidden="1" x14ac:dyDescent="0.25">
      <c r="A1738" s="42" t="s">
        <v>4595</v>
      </c>
      <c r="B1738" s="12" t="s">
        <v>4581</v>
      </c>
      <c r="D1738" s="25" t="s">
        <v>59</v>
      </c>
      <c r="E1738" s="25"/>
      <c r="F1738" s="42" t="s">
        <v>4596</v>
      </c>
      <c r="G1738" s="47" t="s">
        <v>27</v>
      </c>
      <c r="H1738" s="25" t="s">
        <v>389</v>
      </c>
      <c r="I1738" s="7" t="s">
        <v>4597</v>
      </c>
      <c r="J1738" s="12"/>
      <c r="K1738" s="103" t="s">
        <v>73</v>
      </c>
      <c r="M1738" s="25"/>
      <c r="N1738" s="148"/>
      <c r="O1738" s="148"/>
      <c r="P1738" s="25"/>
      <c r="Q1738" s="25"/>
      <c r="T1738" s="25" t="s">
        <v>23</v>
      </c>
    </row>
    <row r="1739" spans="1:20" s="7" customFormat="1" ht="25.5" hidden="1" customHeight="1" x14ac:dyDescent="0.25">
      <c r="A1739" s="86" t="s">
        <v>4598</v>
      </c>
      <c r="B1739" s="12" t="s">
        <v>4581</v>
      </c>
      <c r="C1739" s="89"/>
      <c r="D1739" s="142" t="s">
        <v>59</v>
      </c>
      <c r="E1739" s="9"/>
      <c r="F1739" s="86" t="s">
        <v>4599</v>
      </c>
      <c r="G1739" s="92" t="s">
        <v>4600</v>
      </c>
      <c r="H1739" s="92" t="s">
        <v>247</v>
      </c>
      <c r="I1739" s="91" t="s">
        <v>29</v>
      </c>
      <c r="J1739" s="12"/>
      <c r="K1739" s="12"/>
      <c r="M1739" s="25"/>
      <c r="N1739" s="148"/>
      <c r="O1739" s="148"/>
      <c r="P1739" s="25"/>
      <c r="Q1739" s="25"/>
      <c r="T1739" s="25" t="s">
        <v>23</v>
      </c>
    </row>
    <row r="1740" spans="1:20" s="7" customFormat="1" ht="25.5" hidden="1" customHeight="1" x14ac:dyDescent="0.25">
      <c r="A1740" s="42" t="s">
        <v>4601</v>
      </c>
      <c r="B1740" s="12" t="s">
        <v>4602</v>
      </c>
      <c r="C1740" s="42"/>
      <c r="D1740" s="45" t="s">
        <v>59</v>
      </c>
      <c r="E1740" s="47"/>
      <c r="F1740" s="42" t="s">
        <v>4603</v>
      </c>
      <c r="G1740" s="45" t="s">
        <v>4604</v>
      </c>
      <c r="H1740" s="25" t="s">
        <v>4605</v>
      </c>
      <c r="I1740" s="42" t="s">
        <v>1515</v>
      </c>
      <c r="J1740" s="12"/>
      <c r="K1740" s="103" t="s">
        <v>73</v>
      </c>
      <c r="M1740" s="25"/>
      <c r="N1740" s="148"/>
      <c r="O1740" s="148"/>
      <c r="P1740" s="25"/>
      <c r="Q1740" s="25"/>
      <c r="T1740" s="25" t="s">
        <v>23</v>
      </c>
    </row>
    <row r="1741" spans="1:20" s="7" customFormat="1" ht="25.5" hidden="1" customHeight="1" x14ac:dyDescent="0.25">
      <c r="A1741" s="16" t="s">
        <v>4606</v>
      </c>
      <c r="B1741" s="12" t="s">
        <v>4607</v>
      </c>
      <c r="C1741" s="12"/>
      <c r="D1741" s="17" t="s">
        <v>16</v>
      </c>
      <c r="E1741" s="17"/>
      <c r="F1741" s="12" t="s">
        <v>296</v>
      </c>
      <c r="G1741" s="20" t="s">
        <v>1496</v>
      </c>
      <c r="H1741" s="17" t="s">
        <v>235</v>
      </c>
      <c r="I1741" s="12" t="s">
        <v>4608</v>
      </c>
      <c r="J1741" s="12"/>
      <c r="K1741" s="12"/>
      <c r="M1741" s="25"/>
      <c r="N1741" s="148"/>
      <c r="O1741" s="148"/>
      <c r="P1741" s="25"/>
      <c r="Q1741" s="25"/>
      <c r="T1741" s="25" t="s">
        <v>23</v>
      </c>
    </row>
    <row r="1742" spans="1:20" s="7" customFormat="1" ht="25.5" hidden="1" customHeight="1" x14ac:dyDescent="0.25">
      <c r="A1742" s="11" t="s">
        <v>4609</v>
      </c>
      <c r="B1742" s="12" t="s">
        <v>4610</v>
      </c>
      <c r="C1742" s="12"/>
      <c r="D1742" s="17" t="s">
        <v>16</v>
      </c>
      <c r="E1742" s="9"/>
      <c r="F1742" s="12" t="s">
        <v>296</v>
      </c>
      <c r="G1742" s="17" t="s">
        <v>766</v>
      </c>
      <c r="H1742" s="17" t="s">
        <v>247</v>
      </c>
      <c r="I1742" s="12" t="s">
        <v>4608</v>
      </c>
      <c r="J1742" s="12"/>
      <c r="K1742" s="103" t="s">
        <v>21</v>
      </c>
      <c r="L1742" s="15"/>
      <c r="M1742" s="54"/>
      <c r="N1742" s="148" t="s">
        <v>161</v>
      </c>
      <c r="O1742" s="148"/>
      <c r="P1742" s="25"/>
      <c r="Q1742" s="25"/>
      <c r="T1742" s="25" t="s">
        <v>23</v>
      </c>
    </row>
    <row r="1743" spans="1:20" s="7" customFormat="1" ht="35.4" customHeight="1" x14ac:dyDescent="0.25">
      <c r="A1743" s="11" t="s">
        <v>4611</v>
      </c>
      <c r="B1743" s="12" t="s">
        <v>3003</v>
      </c>
      <c r="C1743" s="12"/>
      <c r="D1743" s="17" t="s">
        <v>110</v>
      </c>
      <c r="E1743" s="9">
        <v>9</v>
      </c>
      <c r="F1743" s="12" t="s">
        <v>4612</v>
      </c>
      <c r="G1743" s="17"/>
      <c r="H1743" s="17"/>
      <c r="I1743" s="12" t="s">
        <v>4613</v>
      </c>
      <c r="J1743" s="209"/>
      <c r="K1743" s="103"/>
      <c r="L1743" s="15"/>
      <c r="M1743" s="54"/>
      <c r="N1743" s="148"/>
      <c r="O1743" s="148"/>
      <c r="P1743" s="25"/>
      <c r="Q1743" s="25"/>
      <c r="T1743" s="25" t="s">
        <v>23</v>
      </c>
    </row>
    <row r="1744" spans="1:20" s="7" customFormat="1" ht="25.5" hidden="1" customHeight="1" x14ac:dyDescent="0.25">
      <c r="A1744" s="11" t="s">
        <v>4614</v>
      </c>
      <c r="B1744" s="11" t="s">
        <v>4615</v>
      </c>
      <c r="C1744" s="12"/>
      <c r="D1744" s="20" t="s">
        <v>226</v>
      </c>
      <c r="E1744" s="9"/>
      <c r="F1744" s="12"/>
      <c r="G1744" s="17"/>
      <c r="H1744" s="17"/>
      <c r="I1744" s="12"/>
      <c r="J1744" s="11" t="s">
        <v>4616</v>
      </c>
      <c r="K1744" s="103"/>
      <c r="L1744" s="15"/>
      <c r="M1744" s="54"/>
      <c r="N1744" s="148"/>
      <c r="O1744" s="148"/>
      <c r="P1744" s="25"/>
      <c r="Q1744" s="25"/>
      <c r="T1744" s="25" t="s">
        <v>23</v>
      </c>
    </row>
    <row r="1745" spans="1:20" s="7" customFormat="1" ht="25.5" hidden="1" customHeight="1" x14ac:dyDescent="0.25">
      <c r="A1745" s="11" t="s">
        <v>4617</v>
      </c>
      <c r="B1745" s="11" t="s">
        <v>4615</v>
      </c>
      <c r="C1745" s="11"/>
      <c r="D1745" s="20" t="s">
        <v>226</v>
      </c>
      <c r="E1745" s="29"/>
      <c r="F1745" s="11" t="s">
        <v>4618</v>
      </c>
      <c r="G1745" s="20"/>
      <c r="H1745" s="20" t="s">
        <v>556</v>
      </c>
      <c r="I1745" s="11"/>
      <c r="J1745" s="114" t="s">
        <v>4619</v>
      </c>
      <c r="K1745" s="11"/>
      <c r="M1745" s="25"/>
      <c r="N1745" s="148"/>
      <c r="O1745" s="148"/>
      <c r="P1745" s="25"/>
      <c r="Q1745" s="25"/>
      <c r="T1745" s="25"/>
    </row>
    <row r="1746" spans="1:20" s="7" customFormat="1" ht="25.5" customHeight="1" x14ac:dyDescent="0.25">
      <c r="A1746" s="7" t="s">
        <v>4620</v>
      </c>
      <c r="B1746" s="7" t="s">
        <v>4621</v>
      </c>
      <c r="D1746" s="17" t="s">
        <v>226</v>
      </c>
      <c r="E1746" s="9">
        <f>12+25</f>
        <v>37</v>
      </c>
      <c r="F1746" s="19"/>
      <c r="G1746" s="19"/>
      <c r="H1746" s="20"/>
      <c r="I1746" s="7" t="s">
        <v>4622</v>
      </c>
      <c r="J1746" s="20" t="s">
        <v>4623</v>
      </c>
      <c r="K1746" s="19"/>
      <c r="L1746" s="19"/>
      <c r="M1746" s="101"/>
      <c r="N1746" s="148"/>
      <c r="O1746" s="148"/>
      <c r="P1746" s="25"/>
      <c r="Q1746" s="25"/>
      <c r="T1746" s="25"/>
    </row>
    <row r="1747" spans="1:20" s="7" customFormat="1" ht="26.4" hidden="1" x14ac:dyDescent="0.25">
      <c r="A1747" s="7" t="s">
        <v>4620</v>
      </c>
      <c r="B1747" s="7" t="s">
        <v>4624</v>
      </c>
      <c r="D1747" s="17" t="s">
        <v>226</v>
      </c>
      <c r="E1747" s="9"/>
      <c r="F1747" s="7" t="s">
        <v>4625</v>
      </c>
      <c r="G1747" s="25"/>
      <c r="H1747" s="25"/>
      <c r="J1747" s="7" t="s">
        <v>4626</v>
      </c>
      <c r="M1747" s="25"/>
      <c r="N1747" s="148"/>
      <c r="O1747" s="148"/>
      <c r="P1747" s="25"/>
      <c r="Q1747" s="25"/>
      <c r="S1747" s="14"/>
      <c r="T1747" s="25" t="s">
        <v>23</v>
      </c>
    </row>
    <row r="1748" spans="1:20" s="7" customFormat="1" ht="26.4" hidden="1" x14ac:dyDescent="0.25">
      <c r="A1748" s="7" t="s">
        <v>4620</v>
      </c>
      <c r="B1748" s="7" t="s">
        <v>4627</v>
      </c>
      <c r="D1748" s="17" t="s">
        <v>226</v>
      </c>
      <c r="E1748" s="9"/>
      <c r="G1748" s="25"/>
      <c r="H1748" s="25"/>
      <c r="I1748" s="7" t="s">
        <v>4622</v>
      </c>
      <c r="M1748" s="25"/>
      <c r="N1748" s="148"/>
      <c r="O1748" s="148"/>
      <c r="P1748" s="25"/>
      <c r="Q1748" s="25"/>
      <c r="S1748" s="51"/>
      <c r="T1748" s="25" t="s">
        <v>23</v>
      </c>
    </row>
    <row r="1749" spans="1:20" s="7" customFormat="1" ht="25.5" customHeight="1" x14ac:dyDescent="0.25">
      <c r="A1749" s="7" t="s">
        <v>4620</v>
      </c>
      <c r="B1749" s="7" t="s">
        <v>4628</v>
      </c>
      <c r="D1749" s="17" t="s">
        <v>226</v>
      </c>
      <c r="E1749" s="9">
        <v>4</v>
      </c>
      <c r="F1749" s="7" t="s">
        <v>32</v>
      </c>
      <c r="G1749" s="25"/>
      <c r="H1749" s="25"/>
      <c r="M1749" s="25"/>
      <c r="N1749" s="148"/>
      <c r="O1749" s="148"/>
      <c r="P1749" s="25"/>
      <c r="Q1749" s="20"/>
      <c r="S1749" s="14"/>
      <c r="T1749" s="25" t="s">
        <v>23</v>
      </c>
    </row>
    <row r="1750" spans="1:20" s="7" customFormat="1" ht="26.4" hidden="1" x14ac:dyDescent="0.25">
      <c r="A1750" s="7" t="s">
        <v>4620</v>
      </c>
      <c r="B1750" s="7" t="s">
        <v>4629</v>
      </c>
      <c r="D1750" s="17" t="s">
        <v>226</v>
      </c>
      <c r="E1750" s="9"/>
      <c r="F1750" s="7" t="s">
        <v>4630</v>
      </c>
      <c r="G1750" s="25"/>
      <c r="H1750" s="25"/>
      <c r="M1750" s="25"/>
      <c r="N1750" s="148"/>
      <c r="O1750" s="148"/>
      <c r="P1750" s="25"/>
      <c r="Q1750" s="25"/>
      <c r="S1750" s="14"/>
      <c r="T1750" s="25" t="s">
        <v>23</v>
      </c>
    </row>
    <row r="1751" spans="1:20" s="7" customFormat="1" ht="26.4" hidden="1" x14ac:dyDescent="0.25">
      <c r="A1751" s="7" t="s">
        <v>4631</v>
      </c>
      <c r="B1751" s="7" t="s">
        <v>4624</v>
      </c>
      <c r="D1751" s="17" t="s">
        <v>226</v>
      </c>
      <c r="E1751" s="9"/>
      <c r="F1751" s="7" t="s">
        <v>32</v>
      </c>
      <c r="G1751" s="25"/>
      <c r="H1751" s="25"/>
      <c r="J1751" s="7" t="s">
        <v>4626</v>
      </c>
      <c r="M1751" s="25"/>
      <c r="N1751" s="148"/>
      <c r="O1751" s="148"/>
      <c r="P1751" s="25"/>
      <c r="Q1751" s="25"/>
      <c r="S1751" s="14"/>
      <c r="T1751" s="25" t="s">
        <v>23</v>
      </c>
    </row>
    <row r="1752" spans="1:20" s="7" customFormat="1" ht="18" customHeight="1" x14ac:dyDescent="0.25">
      <c r="A1752" s="7" t="s">
        <v>4631</v>
      </c>
      <c r="B1752" s="7" t="s">
        <v>4667</v>
      </c>
      <c r="D1752" s="17" t="s">
        <v>226</v>
      </c>
      <c r="E1752" s="9">
        <v>4</v>
      </c>
      <c r="F1752" s="7" t="s">
        <v>32</v>
      </c>
      <c r="G1752" s="25"/>
      <c r="H1752" s="25"/>
      <c r="M1752" s="25"/>
      <c r="N1752" s="258"/>
      <c r="O1752" s="258"/>
      <c r="P1752" s="25"/>
      <c r="Q1752" s="25"/>
      <c r="S1752" s="14"/>
      <c r="T1752" s="25"/>
    </row>
    <row r="1753" spans="1:20" s="7" customFormat="1" ht="18" customHeight="1" x14ac:dyDescent="0.25">
      <c r="A1753" s="7" t="s">
        <v>4631</v>
      </c>
      <c r="B1753" s="7" t="s">
        <v>4667</v>
      </c>
      <c r="D1753" s="17" t="s">
        <v>226</v>
      </c>
      <c r="E1753" s="9">
        <v>2</v>
      </c>
      <c r="F1753" s="7" t="s">
        <v>303</v>
      </c>
      <c r="G1753" s="25"/>
      <c r="H1753" s="25"/>
      <c r="M1753" s="25"/>
      <c r="N1753" s="258"/>
      <c r="O1753" s="258"/>
      <c r="P1753" s="25"/>
      <c r="Q1753" s="25"/>
      <c r="S1753" s="14"/>
      <c r="T1753" s="25"/>
    </row>
    <row r="1754" spans="1:20" s="7" customFormat="1" ht="18" customHeight="1" x14ac:dyDescent="0.25">
      <c r="A1754" s="7" t="s">
        <v>4631</v>
      </c>
      <c r="B1754" s="7" t="s">
        <v>5271</v>
      </c>
      <c r="D1754" s="17" t="s">
        <v>226</v>
      </c>
      <c r="E1754" s="9">
        <v>3</v>
      </c>
      <c r="G1754" s="25"/>
      <c r="H1754" s="25"/>
      <c r="M1754" s="25"/>
      <c r="N1754" s="258"/>
      <c r="O1754" s="258"/>
      <c r="P1754" s="25"/>
      <c r="Q1754" s="25"/>
      <c r="S1754" s="14"/>
      <c r="T1754" s="25"/>
    </row>
    <row r="1755" spans="1:20" s="7" customFormat="1" ht="24.9" hidden="1" customHeight="1" x14ac:dyDescent="0.25">
      <c r="A1755" s="7" t="s">
        <v>4632</v>
      </c>
      <c r="B1755" s="7" t="s">
        <v>4624</v>
      </c>
      <c r="D1755" s="17" t="s">
        <v>226</v>
      </c>
      <c r="E1755" s="9"/>
      <c r="F1755" s="7" t="s">
        <v>4633</v>
      </c>
      <c r="G1755" s="25"/>
      <c r="H1755" s="25"/>
      <c r="I1755" s="7" t="s">
        <v>4622</v>
      </c>
      <c r="J1755" s="7" t="s">
        <v>4634</v>
      </c>
      <c r="M1755" s="25"/>
      <c r="N1755" s="148"/>
      <c r="O1755" s="148"/>
      <c r="P1755" s="25"/>
      <c r="S1755" s="14"/>
      <c r="T1755" s="25" t="s">
        <v>23</v>
      </c>
    </row>
    <row r="1756" spans="1:20" s="7" customFormat="1" ht="24.9" customHeight="1" x14ac:dyDescent="0.25">
      <c r="A1756" s="7" t="s">
        <v>5282</v>
      </c>
      <c r="B1756" s="7" t="s">
        <v>4628</v>
      </c>
      <c r="C1756" s="7" t="s">
        <v>3</v>
      </c>
      <c r="D1756" s="17" t="s">
        <v>226</v>
      </c>
      <c r="E1756" s="9">
        <v>1</v>
      </c>
      <c r="F1756" s="7" t="s">
        <v>5283</v>
      </c>
      <c r="G1756" s="25"/>
      <c r="H1756" s="25"/>
      <c r="M1756" s="25"/>
      <c r="N1756" s="258"/>
      <c r="O1756" s="258"/>
      <c r="P1756" s="25"/>
      <c r="S1756" s="14"/>
      <c r="T1756" s="25"/>
    </row>
    <row r="1757" spans="1:20" s="7" customFormat="1" ht="25.5" hidden="1" customHeight="1" x14ac:dyDescent="0.25">
      <c r="A1757" s="7" t="s">
        <v>4635</v>
      </c>
      <c r="B1757" s="7" t="s">
        <v>4628</v>
      </c>
      <c r="D1757" s="17" t="s">
        <v>226</v>
      </c>
      <c r="E1757" s="9"/>
      <c r="F1757" s="7" t="s">
        <v>4636</v>
      </c>
      <c r="G1757" s="25"/>
      <c r="H1757" s="25"/>
      <c r="I1757" s="7" t="s">
        <v>4622</v>
      </c>
      <c r="M1757" s="25"/>
      <c r="N1757" s="148"/>
      <c r="O1757" s="148"/>
      <c r="P1757" s="25"/>
      <c r="Q1757" s="25"/>
      <c r="S1757" s="14"/>
      <c r="T1757" s="25" t="s">
        <v>23</v>
      </c>
    </row>
    <row r="1758" spans="1:20" s="7" customFormat="1" ht="25.5" hidden="1" customHeight="1" x14ac:dyDescent="0.25">
      <c r="A1758" s="7" t="s">
        <v>4637</v>
      </c>
      <c r="B1758" s="7" t="s">
        <v>4628</v>
      </c>
      <c r="D1758" s="17" t="s">
        <v>226</v>
      </c>
      <c r="E1758" s="9"/>
      <c r="G1758" s="25"/>
      <c r="H1758" s="25" t="s">
        <v>4638</v>
      </c>
      <c r="M1758" s="25"/>
      <c r="N1758" s="148"/>
      <c r="O1758" s="148"/>
      <c r="P1758" s="25"/>
      <c r="Q1758" s="25"/>
      <c r="T1758" s="25" t="s">
        <v>23</v>
      </c>
    </row>
    <row r="1759" spans="1:20" s="7" customFormat="1" ht="26.4" hidden="1" x14ac:dyDescent="0.25">
      <c r="A1759" s="7" t="s">
        <v>4639</v>
      </c>
      <c r="B1759" s="7" t="s">
        <v>4627</v>
      </c>
      <c r="D1759" s="17" t="s">
        <v>226</v>
      </c>
      <c r="E1759" s="9"/>
      <c r="G1759" s="25"/>
      <c r="H1759" s="25" t="s">
        <v>4638</v>
      </c>
      <c r="I1759" s="7" t="s">
        <v>4622</v>
      </c>
      <c r="J1759" s="7" t="s">
        <v>4640</v>
      </c>
      <c r="M1759" s="25"/>
      <c r="N1759" s="148"/>
      <c r="O1759" s="148"/>
      <c r="P1759" s="25"/>
      <c r="Q1759" s="25"/>
      <c r="T1759" s="25" t="s">
        <v>23</v>
      </c>
    </row>
    <row r="1760" spans="1:20" s="7" customFormat="1" hidden="1" x14ac:dyDescent="0.25">
      <c r="A1760" s="7" t="s">
        <v>4641</v>
      </c>
      <c r="B1760" s="7" t="s">
        <v>4628</v>
      </c>
      <c r="D1760" s="17" t="s">
        <v>226</v>
      </c>
      <c r="E1760" s="9"/>
      <c r="G1760" s="25"/>
      <c r="H1760" s="25"/>
      <c r="M1760" s="25"/>
      <c r="N1760" s="148"/>
      <c r="O1760" s="148"/>
      <c r="P1760" s="25"/>
      <c r="Q1760" s="25"/>
      <c r="T1760" s="25"/>
    </row>
    <row r="1761" spans="1:20" s="7" customFormat="1" ht="26.4" hidden="1" x14ac:dyDescent="0.25">
      <c r="A1761" s="7" t="s">
        <v>4642</v>
      </c>
      <c r="B1761" s="7" t="s">
        <v>4628</v>
      </c>
      <c r="D1761" s="17" t="s">
        <v>226</v>
      </c>
      <c r="E1761" s="9"/>
      <c r="F1761" s="7" t="s">
        <v>4643</v>
      </c>
      <c r="G1761" s="25"/>
      <c r="H1761" s="25"/>
      <c r="I1761" s="7" t="s">
        <v>4622</v>
      </c>
      <c r="M1761" s="25"/>
      <c r="N1761" s="148"/>
      <c r="O1761" s="148"/>
      <c r="P1761" s="25"/>
      <c r="Q1761" s="25"/>
      <c r="T1761" s="25" t="s">
        <v>23</v>
      </c>
    </row>
    <row r="1762" spans="1:20" s="7" customFormat="1" ht="26.4" hidden="1" x14ac:dyDescent="0.25">
      <c r="A1762" s="7" t="s">
        <v>4644</v>
      </c>
      <c r="B1762" s="12" t="s">
        <v>4628</v>
      </c>
      <c r="C1762" s="12"/>
      <c r="D1762" s="17" t="s">
        <v>226</v>
      </c>
      <c r="E1762" s="9"/>
      <c r="F1762" s="12" t="s">
        <v>4645</v>
      </c>
      <c r="G1762" s="17"/>
      <c r="H1762" s="17"/>
      <c r="I1762" s="12"/>
      <c r="J1762" s="12"/>
      <c r="K1762" s="12"/>
      <c r="M1762" s="25"/>
      <c r="N1762" s="148"/>
      <c r="O1762" s="148"/>
      <c r="P1762" s="25"/>
      <c r="Q1762" s="25"/>
      <c r="T1762" s="25"/>
    </row>
    <row r="1763" spans="1:20" s="7" customFormat="1" ht="26.4" hidden="1" x14ac:dyDescent="0.25">
      <c r="A1763" s="111" t="s">
        <v>4646</v>
      </c>
      <c r="B1763" s="12"/>
      <c r="C1763" s="12"/>
      <c r="D1763" s="17" t="s">
        <v>226</v>
      </c>
      <c r="E1763" s="9"/>
      <c r="F1763" s="12"/>
      <c r="G1763" s="17"/>
      <c r="H1763" s="17"/>
      <c r="I1763" s="12"/>
      <c r="J1763" s="12"/>
      <c r="K1763" s="12"/>
      <c r="M1763" s="25"/>
      <c r="N1763" s="148"/>
      <c r="O1763" s="148"/>
      <c r="P1763" s="25"/>
      <c r="Q1763" s="20"/>
      <c r="T1763" s="25" t="s">
        <v>23</v>
      </c>
    </row>
    <row r="1764" spans="1:20" s="7" customFormat="1" ht="18.75" customHeight="1" x14ac:dyDescent="0.25">
      <c r="A1764" s="111" t="s">
        <v>5270</v>
      </c>
      <c r="B1764" s="7" t="s">
        <v>4621</v>
      </c>
      <c r="C1764" s="12" t="s">
        <v>3</v>
      </c>
      <c r="D1764" s="17" t="s">
        <v>226</v>
      </c>
      <c r="E1764" s="9">
        <v>5</v>
      </c>
      <c r="F1764" s="12"/>
      <c r="G1764" s="17"/>
      <c r="H1764" s="17"/>
      <c r="I1764" s="12"/>
      <c r="J1764" s="12"/>
      <c r="K1764" s="12"/>
      <c r="M1764" s="25"/>
      <c r="N1764" s="258"/>
      <c r="O1764" s="258"/>
      <c r="P1764" s="25"/>
      <c r="Q1764" s="20"/>
      <c r="T1764" s="25"/>
    </row>
    <row r="1765" spans="1:20" s="7" customFormat="1" ht="25.5" hidden="1" customHeight="1" x14ac:dyDescent="0.25">
      <c r="A1765" s="11" t="s">
        <v>4647</v>
      </c>
      <c r="B1765" s="7" t="s">
        <v>4624</v>
      </c>
      <c r="C1765" s="12"/>
      <c r="D1765" s="17" t="s">
        <v>226</v>
      </c>
      <c r="E1765" s="9"/>
      <c r="F1765" s="12" t="s">
        <v>4648</v>
      </c>
      <c r="G1765" s="17"/>
      <c r="H1765" s="17"/>
      <c r="I1765" s="12" t="s">
        <v>4649</v>
      </c>
      <c r="J1765" s="12" t="s">
        <v>4650</v>
      </c>
      <c r="K1765" s="12"/>
      <c r="M1765" s="25"/>
      <c r="N1765" s="148"/>
      <c r="O1765" s="148"/>
      <c r="P1765" s="25"/>
      <c r="Q1765" s="20"/>
      <c r="T1765" s="25" t="s">
        <v>23</v>
      </c>
    </row>
    <row r="1766" spans="1:20" s="7" customFormat="1" ht="26.4" hidden="1" x14ac:dyDescent="0.25">
      <c r="A1766" s="7" t="s">
        <v>4651</v>
      </c>
      <c r="B1766" s="7" t="s">
        <v>4621</v>
      </c>
      <c r="D1766" s="17" t="s">
        <v>226</v>
      </c>
      <c r="E1766" s="9"/>
      <c r="G1766" s="25"/>
      <c r="H1766" s="25"/>
      <c r="I1766" s="7" t="s">
        <v>4652</v>
      </c>
      <c r="M1766" s="25"/>
      <c r="N1766" s="148"/>
      <c r="O1766" s="148"/>
      <c r="P1766" s="25"/>
      <c r="Q1766" s="25"/>
      <c r="T1766" s="25"/>
    </row>
    <row r="1767" spans="1:20" s="7" customFormat="1" ht="26.4" hidden="1" x14ac:dyDescent="0.25">
      <c r="A1767" s="11" t="s">
        <v>4653</v>
      </c>
      <c r="B1767" s="12" t="s">
        <v>4628</v>
      </c>
      <c r="C1767" s="12"/>
      <c r="D1767" s="17" t="s">
        <v>226</v>
      </c>
      <c r="E1767" s="9"/>
      <c r="F1767" s="7" t="s">
        <v>4620</v>
      </c>
      <c r="G1767" s="17"/>
      <c r="H1767" s="17"/>
      <c r="I1767" s="12"/>
      <c r="J1767" s="12"/>
      <c r="K1767" s="12"/>
      <c r="M1767" s="25"/>
      <c r="N1767" s="148"/>
      <c r="O1767" s="148"/>
      <c r="P1767" s="25"/>
      <c r="Q1767" s="25"/>
      <c r="T1767" s="25" t="s">
        <v>23</v>
      </c>
    </row>
    <row r="1768" spans="1:20" s="7" customFormat="1" ht="25.5" hidden="1" customHeight="1" x14ac:dyDescent="0.25">
      <c r="A1768" s="7" t="s">
        <v>4654</v>
      </c>
      <c r="B1768" s="7" t="s">
        <v>4621</v>
      </c>
      <c r="D1768" s="17" t="s">
        <v>226</v>
      </c>
      <c r="E1768" s="9"/>
      <c r="F1768" s="7" t="s">
        <v>4655</v>
      </c>
      <c r="G1768" s="25"/>
      <c r="H1768" s="25"/>
      <c r="J1768" s="7" t="s">
        <v>480</v>
      </c>
      <c r="M1768" s="25"/>
      <c r="N1768" s="148"/>
      <c r="O1768" s="148"/>
      <c r="P1768" s="25"/>
      <c r="Q1768" s="25"/>
      <c r="T1768" s="25" t="s">
        <v>23</v>
      </c>
    </row>
    <row r="1769" spans="1:20" s="7" customFormat="1" ht="25.5" hidden="1" customHeight="1" x14ac:dyDescent="0.25">
      <c r="A1769" s="7" t="s">
        <v>4656</v>
      </c>
      <c r="B1769" s="7" t="s">
        <v>4628</v>
      </c>
      <c r="D1769" s="17" t="s">
        <v>226</v>
      </c>
      <c r="E1769" s="9"/>
      <c r="F1769" s="7" t="s">
        <v>4657</v>
      </c>
      <c r="G1769" s="25"/>
      <c r="H1769" s="25"/>
      <c r="I1769" s="7" t="s">
        <v>4622</v>
      </c>
      <c r="M1769" s="25"/>
      <c r="N1769" s="148"/>
      <c r="O1769" s="148"/>
      <c r="P1769" s="25"/>
      <c r="Q1769" s="25"/>
      <c r="T1769" s="25" t="s">
        <v>23</v>
      </c>
    </row>
    <row r="1770" spans="1:20" s="7" customFormat="1" ht="25.5" hidden="1" customHeight="1" x14ac:dyDescent="0.25">
      <c r="A1770" s="7" t="s">
        <v>4658</v>
      </c>
      <c r="B1770" s="7" t="s">
        <v>4659</v>
      </c>
      <c r="C1770" s="7" t="s">
        <v>3</v>
      </c>
      <c r="D1770" s="17" t="s">
        <v>226</v>
      </c>
      <c r="E1770" s="9"/>
      <c r="G1770" s="25"/>
      <c r="H1770" s="25"/>
      <c r="M1770" s="25"/>
      <c r="N1770" s="148"/>
      <c r="O1770" s="148"/>
      <c r="P1770" s="25"/>
      <c r="Q1770" s="25"/>
      <c r="T1770" s="25" t="s">
        <v>23</v>
      </c>
    </row>
    <row r="1771" spans="1:20" s="7" customFormat="1" ht="26.4" hidden="1" x14ac:dyDescent="0.25">
      <c r="A1771" s="7" t="s">
        <v>4660</v>
      </c>
      <c r="B1771" s="7" t="s">
        <v>4621</v>
      </c>
      <c r="D1771" s="17" t="s">
        <v>226</v>
      </c>
      <c r="E1771" s="9"/>
      <c r="G1771" s="25"/>
      <c r="H1771" s="25"/>
      <c r="M1771" s="25"/>
      <c r="N1771" s="148"/>
      <c r="O1771" s="148"/>
      <c r="P1771" s="25"/>
      <c r="Q1771" s="25"/>
      <c r="T1771" s="25" t="s">
        <v>23</v>
      </c>
    </row>
    <row r="1772" spans="1:20" s="7" customFormat="1" ht="26.4" x14ac:dyDescent="0.25">
      <c r="A1772" s="7" t="s">
        <v>5269</v>
      </c>
      <c r="B1772" s="7" t="s">
        <v>4621</v>
      </c>
      <c r="C1772" s="7" t="s">
        <v>3</v>
      </c>
      <c r="D1772" s="17" t="s">
        <v>226</v>
      </c>
      <c r="E1772" s="9">
        <v>3</v>
      </c>
      <c r="G1772" s="25"/>
      <c r="H1772" s="25"/>
      <c r="M1772" s="25"/>
      <c r="N1772" s="258"/>
      <c r="O1772" s="258"/>
      <c r="P1772" s="25"/>
      <c r="Q1772" s="25"/>
      <c r="T1772" s="25"/>
    </row>
    <row r="1773" spans="1:20" s="7" customFormat="1" ht="27.75" customHeight="1" x14ac:dyDescent="0.25">
      <c r="A1773" s="11" t="s">
        <v>4661</v>
      </c>
      <c r="B1773" s="12" t="s">
        <v>4628</v>
      </c>
      <c r="C1773" s="12"/>
      <c r="D1773" s="17" t="s">
        <v>226</v>
      </c>
      <c r="E1773" s="9">
        <v>4</v>
      </c>
      <c r="F1773" s="12"/>
      <c r="G1773" s="17"/>
      <c r="H1773" s="17"/>
      <c r="I1773" s="12"/>
      <c r="J1773" s="12"/>
      <c r="K1773" s="12"/>
      <c r="M1773" s="25"/>
      <c r="N1773" s="148"/>
      <c r="O1773" s="148"/>
      <c r="P1773" s="25"/>
      <c r="Q1773" s="25"/>
      <c r="T1773" s="25"/>
    </row>
    <row r="1774" spans="1:20" s="7" customFormat="1" ht="25.5" customHeight="1" x14ac:dyDescent="0.25">
      <c r="A1774" s="7" t="s">
        <v>4662</v>
      </c>
      <c r="B1774" s="7" t="s">
        <v>4621</v>
      </c>
      <c r="D1774" s="17" t="s">
        <v>226</v>
      </c>
      <c r="E1774" s="9">
        <v>3</v>
      </c>
      <c r="G1774" s="25"/>
      <c r="H1774" s="25"/>
      <c r="I1774" s="7" t="s">
        <v>4652</v>
      </c>
      <c r="M1774" s="25"/>
      <c r="N1774" s="148"/>
      <c r="O1774" s="148"/>
      <c r="P1774" s="25"/>
      <c r="Q1774" s="25"/>
      <c r="T1774" s="25" t="s">
        <v>23</v>
      </c>
    </row>
    <row r="1775" spans="1:20" s="7" customFormat="1" ht="25.5" hidden="1" customHeight="1" x14ac:dyDescent="0.25">
      <c r="A1775" s="7" t="s">
        <v>4663</v>
      </c>
      <c r="B1775" s="7" t="s">
        <v>4628</v>
      </c>
      <c r="D1775" s="17" t="s">
        <v>226</v>
      </c>
      <c r="E1775" s="9"/>
      <c r="G1775" s="25"/>
      <c r="H1775" s="25"/>
      <c r="M1775" s="25"/>
      <c r="N1775" s="148"/>
      <c r="O1775" s="148"/>
      <c r="P1775" s="25"/>
      <c r="Q1775" s="25"/>
      <c r="T1775" s="25" t="s">
        <v>23</v>
      </c>
    </row>
    <row r="1776" spans="1:20" s="7" customFormat="1" ht="25.5" hidden="1" customHeight="1" x14ac:dyDescent="0.25">
      <c r="A1776" s="11" t="s">
        <v>4664</v>
      </c>
      <c r="B1776" s="12" t="s">
        <v>4628</v>
      </c>
      <c r="C1776" s="12"/>
      <c r="D1776" s="17" t="s">
        <v>226</v>
      </c>
      <c r="E1776" s="9"/>
      <c r="F1776" s="12"/>
      <c r="G1776" s="17"/>
      <c r="H1776" s="17"/>
      <c r="I1776" s="12"/>
      <c r="J1776" s="12"/>
      <c r="K1776" s="12"/>
      <c r="M1776" s="25"/>
      <c r="N1776" s="148"/>
      <c r="O1776" s="148"/>
      <c r="P1776" s="25"/>
      <c r="Q1776" s="25"/>
      <c r="T1776" s="25" t="s">
        <v>23</v>
      </c>
    </row>
    <row r="1777" spans="1:20" s="7" customFormat="1" ht="25.5" hidden="1" customHeight="1" x14ac:dyDescent="0.25">
      <c r="A1777" s="7" t="s">
        <v>4665</v>
      </c>
      <c r="B1777" s="7" t="s">
        <v>4621</v>
      </c>
      <c r="D1777" s="17" t="s">
        <v>226</v>
      </c>
      <c r="E1777" s="9"/>
      <c r="G1777" s="25"/>
      <c r="H1777" s="25"/>
      <c r="M1777" s="25"/>
      <c r="N1777" s="148"/>
      <c r="O1777" s="148"/>
      <c r="P1777" s="25"/>
      <c r="Q1777" s="25"/>
      <c r="S1777" s="14"/>
      <c r="T1777" s="25" t="s">
        <v>23</v>
      </c>
    </row>
    <row r="1778" spans="1:20" s="7" customFormat="1" ht="25.5" hidden="1" customHeight="1" x14ac:dyDescent="0.25">
      <c r="A1778" s="11" t="s">
        <v>4666</v>
      </c>
      <c r="B1778" s="12" t="s">
        <v>4667</v>
      </c>
      <c r="C1778" s="12"/>
      <c r="D1778" s="17" t="s">
        <v>226</v>
      </c>
      <c r="E1778" s="9"/>
      <c r="F1778" s="12"/>
      <c r="G1778" s="17"/>
      <c r="H1778" s="17"/>
      <c r="I1778" s="12" t="s">
        <v>4668</v>
      </c>
      <c r="J1778" s="12"/>
      <c r="K1778" s="12"/>
      <c r="M1778" s="25"/>
      <c r="N1778" s="148"/>
      <c r="O1778" s="148"/>
      <c r="P1778" s="25"/>
      <c r="Q1778" s="25"/>
      <c r="T1778" s="25" t="s">
        <v>23</v>
      </c>
    </row>
    <row r="1779" spans="1:20" s="7" customFormat="1" ht="25.5" hidden="1" customHeight="1" x14ac:dyDescent="0.25">
      <c r="A1779" s="7" t="s">
        <v>4669</v>
      </c>
      <c r="B1779" s="7" t="s">
        <v>4624</v>
      </c>
      <c r="D1779" s="17" t="s">
        <v>226</v>
      </c>
      <c r="E1779" s="9"/>
      <c r="F1779" s="7" t="s">
        <v>4633</v>
      </c>
      <c r="G1779" s="25"/>
      <c r="H1779" s="25"/>
      <c r="I1779" s="7" t="s">
        <v>4622</v>
      </c>
      <c r="J1779" s="7" t="s">
        <v>4634</v>
      </c>
      <c r="M1779" s="25"/>
      <c r="N1779" s="148"/>
      <c r="O1779" s="148"/>
      <c r="P1779" s="25"/>
      <c r="Q1779" s="25"/>
      <c r="S1779" s="14"/>
      <c r="T1779" s="25" t="s">
        <v>23</v>
      </c>
    </row>
    <row r="1780" spans="1:20" s="7" customFormat="1" ht="25.5" customHeight="1" x14ac:dyDescent="0.25">
      <c r="A1780" s="7" t="s">
        <v>4631</v>
      </c>
      <c r="B1780" s="7" t="s">
        <v>5211</v>
      </c>
      <c r="D1780" s="17" t="s">
        <v>226</v>
      </c>
      <c r="E1780" s="9">
        <v>7</v>
      </c>
      <c r="G1780" s="25"/>
      <c r="H1780" s="25"/>
      <c r="M1780" s="25"/>
      <c r="N1780" s="148"/>
      <c r="O1780" s="148"/>
      <c r="P1780" s="25"/>
      <c r="Q1780" s="25"/>
      <c r="S1780" s="14"/>
      <c r="T1780" s="25" t="s">
        <v>23</v>
      </c>
    </row>
    <row r="1781" spans="1:20" s="7" customFormat="1" ht="37.5" hidden="1" customHeight="1" x14ac:dyDescent="0.25">
      <c r="A1781" s="7" t="s">
        <v>4670</v>
      </c>
      <c r="B1781" s="12" t="s">
        <v>4671</v>
      </c>
      <c r="C1781" s="12"/>
      <c r="D1781" s="17" t="s">
        <v>226</v>
      </c>
      <c r="E1781" s="9"/>
      <c r="F1781" s="12" t="s">
        <v>4645</v>
      </c>
      <c r="G1781" s="17"/>
      <c r="H1781" s="17"/>
      <c r="I1781" s="12"/>
      <c r="J1781" s="12"/>
      <c r="K1781" s="103" t="s">
        <v>4621</v>
      </c>
      <c r="M1781" s="25"/>
      <c r="N1781" s="148"/>
      <c r="O1781" s="148"/>
      <c r="P1781" s="25"/>
      <c r="Q1781" s="25"/>
      <c r="S1781" s="14"/>
      <c r="T1781" s="25" t="s">
        <v>23</v>
      </c>
    </row>
    <row r="1782" spans="1:20" s="7" customFormat="1" ht="25.5" customHeight="1" x14ac:dyDescent="0.25">
      <c r="A1782" s="7" t="s">
        <v>5267</v>
      </c>
      <c r="B1782" s="12" t="s">
        <v>4672</v>
      </c>
      <c r="C1782" s="12"/>
      <c r="D1782" s="17" t="s">
        <v>226</v>
      </c>
      <c r="E1782" s="9">
        <v>5</v>
      </c>
      <c r="F1782" s="12"/>
      <c r="G1782" s="17"/>
      <c r="H1782" s="17"/>
      <c r="I1782" s="12" t="s">
        <v>4673</v>
      </c>
      <c r="J1782" s="12" t="s">
        <v>4674</v>
      </c>
      <c r="K1782" s="103"/>
      <c r="M1782" s="25"/>
      <c r="N1782" s="148"/>
      <c r="O1782" s="148"/>
      <c r="P1782" s="25"/>
      <c r="Q1782" s="25"/>
      <c r="S1782" s="13"/>
      <c r="T1782" s="25" t="s">
        <v>23</v>
      </c>
    </row>
    <row r="1783" spans="1:20" s="7" customFormat="1" ht="25.5" hidden="1" customHeight="1" x14ac:dyDescent="0.25">
      <c r="A1783" s="7" t="s">
        <v>4675</v>
      </c>
      <c r="B1783" s="12"/>
      <c r="C1783" s="12"/>
      <c r="D1783" s="17" t="s">
        <v>130</v>
      </c>
      <c r="E1783" s="9"/>
      <c r="F1783" s="12"/>
      <c r="G1783" s="17"/>
      <c r="H1783" s="17"/>
      <c r="I1783" s="12"/>
      <c r="J1783" s="12"/>
      <c r="K1783" s="103"/>
      <c r="M1783" s="25"/>
      <c r="N1783" s="148"/>
      <c r="O1783" s="148"/>
      <c r="P1783" s="25"/>
      <c r="Q1783" s="25"/>
      <c r="S1783" s="13"/>
      <c r="T1783" s="25" t="s">
        <v>23</v>
      </c>
    </row>
    <row r="1784" spans="1:20" s="7" customFormat="1" ht="88.5" customHeight="1" x14ac:dyDescent="0.25">
      <c r="A1784" s="11" t="s">
        <v>4676</v>
      </c>
      <c r="B1784" s="12" t="s">
        <v>4677</v>
      </c>
      <c r="C1784" s="12"/>
      <c r="D1784" s="9" t="s">
        <v>318</v>
      </c>
      <c r="E1784" s="9">
        <v>2</v>
      </c>
      <c r="F1784" s="12"/>
      <c r="G1784" s="17"/>
      <c r="H1784" s="17"/>
      <c r="I1784" s="12" t="s">
        <v>4678</v>
      </c>
      <c r="J1784" s="12"/>
      <c r="K1784" s="12"/>
      <c r="M1784" s="25"/>
      <c r="N1784" s="148"/>
      <c r="O1784" s="148"/>
      <c r="P1784" s="25"/>
      <c r="Q1784" s="25"/>
      <c r="S1784" s="13"/>
      <c r="T1784" s="25"/>
    </row>
    <row r="1785" spans="1:20" s="7" customFormat="1" ht="25.5" hidden="1" customHeight="1" x14ac:dyDescent="0.25">
      <c r="A1785" s="1" t="s">
        <v>4679</v>
      </c>
      <c r="B1785" s="42"/>
      <c r="C1785" s="42"/>
      <c r="D1785" s="47" t="s">
        <v>59</v>
      </c>
      <c r="E1785" s="47"/>
      <c r="G1785" s="25" t="s">
        <v>104</v>
      </c>
      <c r="H1785" s="47" t="s">
        <v>3962</v>
      </c>
      <c r="I1785" s="42" t="s">
        <v>4680</v>
      </c>
      <c r="J1785" s="12" t="s">
        <v>4681</v>
      </c>
      <c r="K1785" s="12"/>
      <c r="M1785" s="25"/>
      <c r="N1785" s="148"/>
      <c r="O1785" s="148"/>
      <c r="P1785" s="25"/>
      <c r="Q1785" s="20"/>
      <c r="S1785" s="13"/>
      <c r="T1785" s="25"/>
    </row>
    <row r="1786" spans="1:20" s="7" customFormat="1" ht="26.4" hidden="1" x14ac:dyDescent="0.25">
      <c r="A1786" s="12" t="s">
        <v>4682</v>
      </c>
      <c r="B1786" s="12" t="s">
        <v>4683</v>
      </c>
      <c r="C1786" s="12"/>
      <c r="D1786" s="17" t="s">
        <v>43</v>
      </c>
      <c r="E1786" s="9"/>
      <c r="F1786" s="12" t="s">
        <v>303</v>
      </c>
      <c r="G1786" s="17" t="s">
        <v>341</v>
      </c>
      <c r="H1786" s="17" t="s">
        <v>2182</v>
      </c>
      <c r="I1786" s="12" t="s">
        <v>4684</v>
      </c>
      <c r="J1786" s="12"/>
      <c r="K1786" s="12"/>
      <c r="M1786" s="25"/>
      <c r="N1786" s="148"/>
      <c r="O1786" s="148"/>
      <c r="P1786" s="25"/>
      <c r="Q1786" s="25"/>
      <c r="S1786" s="13"/>
      <c r="T1786" s="25" t="s">
        <v>23</v>
      </c>
    </row>
    <row r="1787" spans="1:20" s="7" customFormat="1" ht="25.5" hidden="1" customHeight="1" x14ac:dyDescent="0.25">
      <c r="A1787" s="12" t="s">
        <v>4685</v>
      </c>
      <c r="B1787" s="12" t="s">
        <v>4686</v>
      </c>
      <c r="C1787" s="12"/>
      <c r="D1787" s="17" t="s">
        <v>43</v>
      </c>
      <c r="E1787" s="9"/>
      <c r="F1787" s="12" t="s">
        <v>4687</v>
      </c>
      <c r="G1787" s="17"/>
      <c r="H1787" s="17"/>
      <c r="I1787" s="12" t="s">
        <v>4688</v>
      </c>
      <c r="J1787" s="12" t="s">
        <v>4689</v>
      </c>
      <c r="K1787" s="12"/>
      <c r="M1787" s="25"/>
      <c r="N1787" s="148"/>
      <c r="O1787" s="148"/>
      <c r="P1787" s="25"/>
      <c r="Q1787" s="25"/>
      <c r="T1787" s="25" t="s">
        <v>23</v>
      </c>
    </row>
    <row r="1788" spans="1:20" s="7" customFormat="1" ht="26.4" hidden="1" x14ac:dyDescent="0.25">
      <c r="A1788" s="12" t="s">
        <v>4690</v>
      </c>
      <c r="B1788" s="12" t="s">
        <v>4691</v>
      </c>
      <c r="C1788" s="12"/>
      <c r="D1788" s="45" t="s">
        <v>130</v>
      </c>
      <c r="E1788" s="9"/>
      <c r="F1788" s="12" t="s">
        <v>1729</v>
      </c>
      <c r="G1788" s="17"/>
      <c r="H1788" s="17" t="s">
        <v>1113</v>
      </c>
      <c r="J1788" s="12" t="s">
        <v>4689</v>
      </c>
      <c r="K1788" s="103" t="s">
        <v>4692</v>
      </c>
      <c r="M1788" s="53" t="s">
        <v>12</v>
      </c>
      <c r="N1788" s="148"/>
      <c r="O1788" s="148"/>
      <c r="P1788" s="25"/>
      <c r="Q1788" s="25"/>
      <c r="T1788" s="25" t="s">
        <v>23</v>
      </c>
    </row>
    <row r="1789" spans="1:20" s="7" customFormat="1" ht="25.5" hidden="1" customHeight="1" x14ac:dyDescent="0.25">
      <c r="A1789" s="12" t="s">
        <v>4693</v>
      </c>
      <c r="B1789" s="12" t="s">
        <v>4694</v>
      </c>
      <c r="C1789" s="12"/>
      <c r="D1789" s="17" t="s">
        <v>59</v>
      </c>
      <c r="E1789" s="9"/>
      <c r="F1789" s="12" t="s">
        <v>4695</v>
      </c>
      <c r="G1789" s="17"/>
      <c r="H1789" s="17" t="s">
        <v>1113</v>
      </c>
      <c r="I1789" s="12" t="s">
        <v>4696</v>
      </c>
      <c r="J1789" s="12"/>
      <c r="K1789" s="103" t="s">
        <v>73</v>
      </c>
      <c r="L1789" s="15"/>
      <c r="M1789" s="95"/>
      <c r="N1789" s="148"/>
      <c r="O1789" s="148"/>
      <c r="P1789" s="25"/>
      <c r="Q1789" s="25"/>
      <c r="T1789" s="25" t="s">
        <v>23</v>
      </c>
    </row>
    <row r="1790" spans="1:20" s="7" customFormat="1" ht="25.5" customHeight="1" x14ac:dyDescent="0.25">
      <c r="A1790" s="11" t="s">
        <v>4697</v>
      </c>
      <c r="B1790" s="12" t="s">
        <v>4698</v>
      </c>
      <c r="C1790" s="12"/>
      <c r="D1790" s="17" t="s">
        <v>318</v>
      </c>
      <c r="E1790" s="9">
        <v>1</v>
      </c>
      <c r="F1790" s="12" t="s">
        <v>36</v>
      </c>
      <c r="G1790" s="17"/>
      <c r="H1790" s="17" t="s">
        <v>1414</v>
      </c>
      <c r="I1790" s="12"/>
      <c r="J1790" s="12"/>
      <c r="K1790" s="12"/>
      <c r="M1790" s="25"/>
      <c r="N1790" s="148"/>
      <c r="O1790" s="148"/>
      <c r="P1790" s="25"/>
      <c r="Q1790" s="25"/>
      <c r="T1790" s="25" t="s">
        <v>23</v>
      </c>
    </row>
    <row r="1791" spans="1:20" s="7" customFormat="1" ht="25.5" hidden="1" customHeight="1" x14ac:dyDescent="0.25">
      <c r="A1791" s="11" t="s">
        <v>4699</v>
      </c>
      <c r="B1791" s="12" t="s">
        <v>4698</v>
      </c>
      <c r="C1791" s="12"/>
      <c r="D1791" s="17" t="s">
        <v>318</v>
      </c>
      <c r="E1791" s="9"/>
      <c r="F1791" s="12" t="s">
        <v>36</v>
      </c>
      <c r="G1791" s="17"/>
      <c r="H1791" s="17" t="s">
        <v>1414</v>
      </c>
      <c r="I1791" s="12"/>
      <c r="J1791" s="12"/>
      <c r="K1791" s="12"/>
      <c r="M1791" s="25"/>
      <c r="N1791" s="148"/>
      <c r="O1791" s="148"/>
      <c r="P1791" s="25"/>
      <c r="Q1791" s="25"/>
      <c r="T1791" s="25" t="s">
        <v>23</v>
      </c>
    </row>
    <row r="1792" spans="1:20" s="7" customFormat="1" ht="25.5" hidden="1" customHeight="1" x14ac:dyDescent="0.25">
      <c r="A1792" s="7" t="s">
        <v>4700</v>
      </c>
      <c r="B1792" s="12" t="s">
        <v>4701</v>
      </c>
      <c r="C1792" s="12"/>
      <c r="D1792" s="45" t="s">
        <v>130</v>
      </c>
      <c r="E1792" s="9"/>
      <c r="F1792" s="12"/>
      <c r="G1792" s="17"/>
      <c r="H1792" s="17"/>
      <c r="I1792" s="12"/>
      <c r="J1792" s="11" t="s">
        <v>4702</v>
      </c>
      <c r="K1792" s="12"/>
      <c r="M1792" s="25"/>
      <c r="N1792" s="148"/>
      <c r="O1792" s="148"/>
      <c r="P1792" s="25"/>
      <c r="Q1792" s="25"/>
      <c r="T1792" s="25" t="s">
        <v>23</v>
      </c>
    </row>
    <row r="1793" spans="1:20" s="7" customFormat="1" ht="25.5" hidden="1" customHeight="1" x14ac:dyDescent="0.25">
      <c r="A1793" s="11" t="s">
        <v>4703</v>
      </c>
      <c r="B1793" s="12" t="s">
        <v>4704</v>
      </c>
      <c r="C1793" s="12"/>
      <c r="D1793" s="45" t="s">
        <v>130</v>
      </c>
      <c r="E1793" s="9"/>
      <c r="F1793" s="12" t="s">
        <v>4705</v>
      </c>
      <c r="G1793" s="17" t="s">
        <v>205</v>
      </c>
      <c r="H1793" s="17" t="s">
        <v>997</v>
      </c>
      <c r="I1793" s="12" t="s">
        <v>4706</v>
      </c>
      <c r="J1793" s="12" t="s">
        <v>4707</v>
      </c>
      <c r="K1793" s="15" t="s">
        <v>179</v>
      </c>
      <c r="L1793" s="14"/>
      <c r="M1793" s="71"/>
      <c r="N1793" s="148"/>
      <c r="O1793" s="148"/>
      <c r="P1793" s="25"/>
      <c r="Q1793" s="20"/>
      <c r="T1793" s="25" t="s">
        <v>23</v>
      </c>
    </row>
    <row r="1794" spans="1:20" s="7" customFormat="1" ht="26.4" hidden="1" x14ac:dyDescent="0.25">
      <c r="A1794" s="11" t="s">
        <v>4708</v>
      </c>
      <c r="B1794" s="12" t="s">
        <v>4709</v>
      </c>
      <c r="C1794" s="12"/>
      <c r="D1794" s="45" t="s">
        <v>130</v>
      </c>
      <c r="E1794" s="9"/>
      <c r="F1794" s="12" t="s">
        <v>4710</v>
      </c>
      <c r="G1794" s="17" t="s">
        <v>139</v>
      </c>
      <c r="H1794" s="17" t="s">
        <v>126</v>
      </c>
      <c r="I1794" s="12"/>
      <c r="J1794" s="12"/>
      <c r="K1794" s="12"/>
      <c r="L1794" s="50"/>
      <c r="M1794" s="25"/>
      <c r="N1794" s="148"/>
      <c r="O1794" s="148"/>
      <c r="P1794" s="25"/>
      <c r="Q1794" s="25"/>
      <c r="S1794" s="14"/>
      <c r="T1794" s="25" t="s">
        <v>23</v>
      </c>
    </row>
    <row r="1795" spans="1:20" s="7" customFormat="1" ht="26.4" x14ac:dyDescent="0.25">
      <c r="A1795" s="11" t="s">
        <v>4711</v>
      </c>
      <c r="B1795" s="12" t="s">
        <v>4712</v>
      </c>
      <c r="C1795" s="12"/>
      <c r="D1795" s="17" t="s">
        <v>43</v>
      </c>
      <c r="E1795" s="9">
        <f>3+3+15</f>
        <v>21</v>
      </c>
      <c r="F1795" s="12" t="s">
        <v>4713</v>
      </c>
      <c r="G1795" s="17" t="s">
        <v>766</v>
      </c>
      <c r="H1795" s="17" t="s">
        <v>4714</v>
      </c>
      <c r="I1795" s="12"/>
      <c r="J1795" s="12" t="s">
        <v>5148</v>
      </c>
      <c r="K1795" s="103" t="s">
        <v>179</v>
      </c>
      <c r="L1795" s="15"/>
      <c r="M1795" s="54"/>
      <c r="N1795" s="148"/>
      <c r="O1795" s="148"/>
      <c r="P1795" s="25"/>
      <c r="Q1795" s="25"/>
      <c r="T1795" s="25" t="s">
        <v>23</v>
      </c>
    </row>
    <row r="1796" spans="1:20" s="7" customFormat="1" ht="25.5" customHeight="1" x14ac:dyDescent="0.25">
      <c r="A1796" s="11" t="s">
        <v>4715</v>
      </c>
      <c r="B1796" s="11" t="s">
        <v>4712</v>
      </c>
      <c r="C1796" s="11"/>
      <c r="D1796" s="20" t="s">
        <v>16</v>
      </c>
      <c r="E1796" s="9">
        <v>3</v>
      </c>
      <c r="F1796" s="12" t="s">
        <v>4716</v>
      </c>
      <c r="G1796" s="17" t="s">
        <v>766</v>
      </c>
      <c r="H1796" s="17"/>
      <c r="I1796" s="12"/>
      <c r="J1796" s="12"/>
      <c r="K1796" s="103"/>
      <c r="L1796" s="15"/>
      <c r="M1796" s="54"/>
      <c r="N1796" s="148"/>
      <c r="O1796" s="148"/>
      <c r="P1796" s="25"/>
      <c r="Q1796" s="25"/>
      <c r="T1796" s="25" t="s">
        <v>23</v>
      </c>
    </row>
    <row r="1797" spans="1:20" s="7" customFormat="1" ht="26.4" hidden="1" x14ac:dyDescent="0.25">
      <c r="A1797" s="11" t="s">
        <v>4717</v>
      </c>
      <c r="B1797" s="11" t="s">
        <v>4712</v>
      </c>
      <c r="C1797" s="11"/>
      <c r="D1797" s="20" t="s">
        <v>43</v>
      </c>
      <c r="E1797" s="9"/>
      <c r="F1797" s="12" t="s">
        <v>4718</v>
      </c>
      <c r="G1797" s="17"/>
      <c r="H1797" s="17"/>
      <c r="I1797" s="12"/>
      <c r="J1797" s="12"/>
      <c r="K1797" s="12"/>
      <c r="L1797" s="15"/>
      <c r="M1797" s="54"/>
      <c r="N1797" s="148"/>
      <c r="O1797" s="148"/>
      <c r="P1797" s="25"/>
      <c r="Q1797" s="25"/>
      <c r="T1797" s="25" t="s">
        <v>23</v>
      </c>
    </row>
    <row r="1798" spans="1:20" s="7" customFormat="1" ht="16.5" customHeight="1" x14ac:dyDescent="0.25">
      <c r="A1798" s="11" t="s">
        <v>5151</v>
      </c>
      <c r="B1798" s="11"/>
      <c r="C1798" s="11"/>
      <c r="D1798" s="20" t="s">
        <v>43</v>
      </c>
      <c r="E1798" s="9">
        <f>8+9+6</f>
        <v>23</v>
      </c>
      <c r="F1798" s="12" t="s">
        <v>65</v>
      </c>
      <c r="G1798" s="17"/>
      <c r="H1798" s="17"/>
      <c r="I1798" s="12"/>
      <c r="J1798" s="12"/>
      <c r="K1798" s="12"/>
      <c r="L1798" s="15"/>
      <c r="M1798" s="54"/>
      <c r="N1798" s="242"/>
      <c r="O1798" s="242"/>
      <c r="P1798" s="25"/>
      <c r="Q1798" s="25"/>
      <c r="T1798" s="25"/>
    </row>
    <row r="1799" spans="1:20" s="7" customFormat="1" ht="27.75" hidden="1" customHeight="1" x14ac:dyDescent="0.25">
      <c r="A1799" s="11" t="s">
        <v>4719</v>
      </c>
      <c r="B1799" s="226" t="s">
        <v>4720</v>
      </c>
      <c r="C1799" s="12"/>
      <c r="D1799" s="17" t="s">
        <v>43</v>
      </c>
      <c r="E1799" s="9"/>
      <c r="F1799" s="12"/>
      <c r="G1799" s="17" t="s">
        <v>27</v>
      </c>
      <c r="H1799" s="17" t="s">
        <v>4721</v>
      </c>
      <c r="I1799" s="12" t="s">
        <v>4722</v>
      </c>
      <c r="J1799" s="12" t="s">
        <v>4723</v>
      </c>
      <c r="K1799" s="103"/>
      <c r="L1799" s="15"/>
      <c r="M1799" s="54"/>
      <c r="N1799" s="148"/>
      <c r="O1799" s="148"/>
      <c r="P1799" s="25"/>
      <c r="Q1799" s="25"/>
      <c r="T1799" s="25"/>
    </row>
    <row r="1800" spans="1:20" s="7" customFormat="1" ht="25.5" hidden="1" customHeight="1" x14ac:dyDescent="0.25">
      <c r="A1800" s="11" t="s">
        <v>4719</v>
      </c>
      <c r="B1800" s="12" t="s">
        <v>4720</v>
      </c>
      <c r="C1800" s="12"/>
      <c r="D1800" s="17" t="s">
        <v>43</v>
      </c>
      <c r="E1800" s="9"/>
      <c r="F1800" s="12" t="s">
        <v>4724</v>
      </c>
      <c r="G1800" s="17" t="s">
        <v>27</v>
      </c>
      <c r="H1800" s="17" t="s">
        <v>351</v>
      </c>
      <c r="I1800" s="12" t="s">
        <v>4722</v>
      </c>
      <c r="J1800" s="12" t="s">
        <v>4723</v>
      </c>
      <c r="K1800" s="103" t="s">
        <v>73</v>
      </c>
      <c r="L1800" s="15"/>
      <c r="M1800" s="54"/>
      <c r="N1800" s="148" t="s">
        <v>161</v>
      </c>
      <c r="O1800" s="148"/>
      <c r="P1800" s="25"/>
      <c r="Q1800" s="25"/>
      <c r="T1800" s="25" t="s">
        <v>23</v>
      </c>
    </row>
    <row r="1801" spans="1:20" s="7" customFormat="1" ht="25.5" hidden="1" customHeight="1" x14ac:dyDescent="0.25">
      <c r="A1801" s="11" t="s">
        <v>4725</v>
      </c>
      <c r="B1801" s="12"/>
      <c r="C1801" s="12"/>
      <c r="D1801" s="17" t="s">
        <v>226</v>
      </c>
      <c r="E1801" s="9"/>
      <c r="F1801" s="12"/>
      <c r="G1801" s="17"/>
      <c r="H1801" s="17"/>
      <c r="J1801" s="12" t="s">
        <v>4726</v>
      </c>
      <c r="K1801" s="12"/>
      <c r="L1801" s="14"/>
      <c r="M1801" s="71"/>
      <c r="N1801" s="148"/>
      <c r="O1801" s="148"/>
      <c r="P1801" s="25"/>
      <c r="Q1801" s="25"/>
      <c r="T1801" s="25" t="s">
        <v>23</v>
      </c>
    </row>
    <row r="1802" spans="1:20" s="7" customFormat="1" ht="32.4" customHeight="1" x14ac:dyDescent="0.25">
      <c r="A1802" s="11" t="s">
        <v>4727</v>
      </c>
      <c r="B1802" s="12" t="s">
        <v>4728</v>
      </c>
      <c r="C1802" s="12"/>
      <c r="D1802" s="9" t="s">
        <v>318</v>
      </c>
      <c r="E1802" s="9">
        <v>3</v>
      </c>
      <c r="F1802" s="12" t="s">
        <v>4729</v>
      </c>
      <c r="G1802" s="17" t="s">
        <v>4730</v>
      </c>
      <c r="H1802" s="17" t="s">
        <v>235</v>
      </c>
      <c r="I1802" s="12" t="s">
        <v>4731</v>
      </c>
      <c r="J1802" s="12"/>
      <c r="K1802" s="12"/>
      <c r="L1802" s="14"/>
      <c r="M1802" s="71"/>
      <c r="N1802" s="148"/>
      <c r="O1802" s="148"/>
      <c r="P1802" s="25"/>
      <c r="Q1802" s="25"/>
      <c r="T1802" s="25"/>
    </row>
    <row r="1803" spans="1:20" s="7" customFormat="1" ht="32.4" customHeight="1" x14ac:dyDescent="0.3">
      <c r="A1803" s="11" t="s">
        <v>4727</v>
      </c>
      <c r="B1803" s="12" t="s">
        <v>4728</v>
      </c>
      <c r="C1803" s="12" t="s">
        <v>3</v>
      </c>
      <c r="D1803" s="9" t="s">
        <v>318</v>
      </c>
      <c r="E1803" s="9">
        <v>3</v>
      </c>
      <c r="F1803" s="12" t="s">
        <v>5260</v>
      </c>
      <c r="G1803" s="17"/>
      <c r="H1803" s="17"/>
      <c r="I1803" s="12"/>
      <c r="J1803" s="251" t="s">
        <v>5261</v>
      </c>
      <c r="K1803" s="49"/>
      <c r="L1803" s="14"/>
      <c r="M1803" s="71"/>
      <c r="N1803" s="258"/>
      <c r="O1803" s="258"/>
      <c r="P1803" s="25"/>
      <c r="Q1803" s="25"/>
      <c r="T1803" s="25"/>
    </row>
    <row r="1804" spans="1:20" s="7" customFormat="1" ht="25.5" hidden="1" customHeight="1" x14ac:dyDescent="0.25">
      <c r="A1804" s="12" t="s">
        <v>4732</v>
      </c>
      <c r="B1804" s="12" t="s">
        <v>4728</v>
      </c>
      <c r="C1804" s="12"/>
      <c r="D1804" s="9" t="s">
        <v>318</v>
      </c>
      <c r="E1804" s="9"/>
      <c r="F1804" s="12"/>
      <c r="G1804" s="17"/>
      <c r="H1804" s="17"/>
      <c r="I1804" s="168"/>
      <c r="J1804" s="49"/>
      <c r="K1804" s="49"/>
      <c r="M1804" s="25"/>
      <c r="N1804" s="148"/>
      <c r="O1804" s="148"/>
      <c r="P1804" s="25"/>
      <c r="Q1804" s="20"/>
      <c r="S1804" s="14"/>
      <c r="T1804" s="25" t="s">
        <v>23</v>
      </c>
    </row>
    <row r="1805" spans="1:20" s="7" customFormat="1" ht="25.5" hidden="1" customHeight="1" x14ac:dyDescent="0.25">
      <c r="A1805" s="11" t="s">
        <v>4733</v>
      </c>
      <c r="B1805" s="12"/>
      <c r="C1805" s="12"/>
      <c r="D1805" s="17" t="s">
        <v>59</v>
      </c>
      <c r="E1805" s="9"/>
      <c r="F1805" s="12" t="s">
        <v>4734</v>
      </c>
      <c r="G1805" s="17"/>
      <c r="H1805" s="17"/>
      <c r="I1805" s="12" t="s">
        <v>4735</v>
      </c>
      <c r="J1805" s="12"/>
      <c r="K1805" s="12"/>
      <c r="L1805" s="14"/>
      <c r="M1805" s="71"/>
      <c r="N1805" s="148"/>
      <c r="O1805" s="148"/>
      <c r="P1805" s="25"/>
      <c r="Q1805" s="25"/>
      <c r="T1805" s="25" t="s">
        <v>23</v>
      </c>
    </row>
    <row r="1806" spans="1:20" s="7" customFormat="1" ht="26.4" hidden="1" x14ac:dyDescent="0.25">
      <c r="A1806" s="11" t="s">
        <v>4736</v>
      </c>
      <c r="B1806" s="12"/>
      <c r="C1806" s="12"/>
      <c r="D1806" s="17" t="s">
        <v>59</v>
      </c>
      <c r="E1806" s="9"/>
      <c r="F1806" s="12" t="s">
        <v>4737</v>
      </c>
      <c r="G1806" s="17"/>
      <c r="H1806" s="17" t="s">
        <v>497</v>
      </c>
      <c r="I1806" s="12"/>
      <c r="J1806" s="12"/>
      <c r="K1806" s="12"/>
      <c r="L1806" s="14"/>
      <c r="M1806" s="71"/>
      <c r="N1806" s="148"/>
      <c r="O1806" s="148"/>
      <c r="P1806" s="25"/>
      <c r="Q1806" s="25"/>
      <c r="S1806" s="14"/>
      <c r="T1806" s="25" t="s">
        <v>23</v>
      </c>
    </row>
    <row r="1807" spans="1:20" s="7" customFormat="1" ht="26.4" hidden="1" x14ac:dyDescent="0.25">
      <c r="A1807" s="7" t="s">
        <v>4738</v>
      </c>
      <c r="D1807" s="25" t="s">
        <v>59</v>
      </c>
      <c r="E1807" s="25"/>
      <c r="F1807" s="7" t="s">
        <v>4739</v>
      </c>
      <c r="G1807" s="25" t="s">
        <v>27</v>
      </c>
      <c r="H1807" s="25" t="s">
        <v>3048</v>
      </c>
      <c r="I1807" s="7" t="s">
        <v>4740</v>
      </c>
      <c r="K1807" s="15" t="s">
        <v>21</v>
      </c>
      <c r="L1807" s="15"/>
      <c r="M1807" s="54"/>
      <c r="N1807" s="148" t="s">
        <v>22</v>
      </c>
      <c r="O1807" s="148"/>
      <c r="P1807" s="25"/>
      <c r="Q1807" s="20"/>
      <c r="T1807" s="25" t="s">
        <v>23</v>
      </c>
    </row>
    <row r="1808" spans="1:20" s="7" customFormat="1" ht="25.5" hidden="1" customHeight="1" x14ac:dyDescent="0.25">
      <c r="A1808" s="46" t="s">
        <v>4741</v>
      </c>
      <c r="B1808" s="46" t="s">
        <v>4742</v>
      </c>
      <c r="C1808" s="46"/>
      <c r="D1808" s="45" t="s">
        <v>43</v>
      </c>
      <c r="E1808" s="45"/>
      <c r="F1808" s="43" t="s">
        <v>4743</v>
      </c>
      <c r="G1808" s="25" t="s">
        <v>4744</v>
      </c>
      <c r="H1808" s="45" t="s">
        <v>389</v>
      </c>
      <c r="I1808" s="12" t="s">
        <v>4745</v>
      </c>
      <c r="J1808" s="12" t="s">
        <v>4746</v>
      </c>
      <c r="K1808" s="12"/>
      <c r="M1808" s="25"/>
      <c r="N1808" s="148"/>
      <c r="O1808" s="148"/>
      <c r="P1808" s="25"/>
      <c r="Q1808" s="20"/>
      <c r="T1808" s="25" t="s">
        <v>23</v>
      </c>
    </row>
    <row r="1809" spans="1:20" s="7" customFormat="1" ht="26.4" hidden="1" x14ac:dyDescent="0.25">
      <c r="A1809" s="143" t="s">
        <v>4747</v>
      </c>
      <c r="B1809" s="12" t="s">
        <v>4748</v>
      </c>
      <c r="C1809" s="12"/>
      <c r="D1809" s="17" t="s">
        <v>16</v>
      </c>
      <c r="E1809" s="9"/>
      <c r="F1809" s="12" t="s">
        <v>1921</v>
      </c>
      <c r="G1809" s="17" t="s">
        <v>1029</v>
      </c>
      <c r="H1809" s="17" t="s">
        <v>4749</v>
      </c>
      <c r="I1809" s="12" t="s">
        <v>362</v>
      </c>
      <c r="J1809" s="12" t="s">
        <v>4750</v>
      </c>
      <c r="K1809" s="103" t="s">
        <v>73</v>
      </c>
      <c r="L1809" s="14"/>
      <c r="M1809" s="71"/>
      <c r="N1809" s="148"/>
      <c r="O1809" s="148"/>
      <c r="P1809" s="25"/>
      <c r="Q1809" s="25"/>
      <c r="T1809" s="25" t="s">
        <v>23</v>
      </c>
    </row>
    <row r="1810" spans="1:20" s="7" customFormat="1" ht="26.4" hidden="1" x14ac:dyDescent="0.25">
      <c r="A1810" s="11" t="s">
        <v>4751</v>
      </c>
      <c r="B1810" s="11" t="s">
        <v>4752</v>
      </c>
      <c r="C1810" s="11"/>
      <c r="D1810" s="20" t="s">
        <v>43</v>
      </c>
      <c r="E1810" s="9"/>
      <c r="F1810" s="12"/>
      <c r="G1810" s="17" t="s">
        <v>4753</v>
      </c>
      <c r="H1810" s="17"/>
      <c r="I1810" s="12"/>
      <c r="J1810" s="11" t="s">
        <v>4754</v>
      </c>
      <c r="K1810" s="12"/>
      <c r="M1810" s="25"/>
      <c r="N1810" s="148"/>
      <c r="O1810" s="148"/>
      <c r="P1810" s="25"/>
      <c r="Q1810" s="25"/>
      <c r="T1810" s="25" t="s">
        <v>23</v>
      </c>
    </row>
    <row r="1811" spans="1:20" s="7" customFormat="1" ht="26.4" hidden="1" x14ac:dyDescent="0.25">
      <c r="A1811" s="7" t="s">
        <v>4755</v>
      </c>
      <c r="B1811" s="73" t="s">
        <v>4756</v>
      </c>
      <c r="C1811" s="42"/>
      <c r="D1811" s="47" t="s">
        <v>43</v>
      </c>
      <c r="E1811" s="45"/>
      <c r="F1811" s="7" t="s">
        <v>4757</v>
      </c>
      <c r="G1811" s="25" t="s">
        <v>4744</v>
      </c>
      <c r="H1811" s="25" t="s">
        <v>159</v>
      </c>
      <c r="I1811" s="42" t="s">
        <v>362</v>
      </c>
      <c r="J1811" s="7" t="s">
        <v>4758</v>
      </c>
      <c r="K1811" s="12"/>
      <c r="M1811" s="25"/>
      <c r="N1811" s="148"/>
      <c r="O1811" s="148"/>
      <c r="P1811" s="25"/>
      <c r="Q1811" s="25"/>
      <c r="T1811" s="25" t="s">
        <v>23</v>
      </c>
    </row>
    <row r="1812" spans="1:20" s="7" customFormat="1" ht="26.4" hidden="1" x14ac:dyDescent="0.25">
      <c r="A1812" s="11" t="s">
        <v>4759</v>
      </c>
      <c r="B1812" s="12" t="s">
        <v>609</v>
      </c>
      <c r="C1812" s="12"/>
      <c r="D1812" s="17" t="s">
        <v>43</v>
      </c>
      <c r="E1812" s="9"/>
      <c r="F1812" s="12" t="s">
        <v>32</v>
      </c>
      <c r="G1812" s="17" t="s">
        <v>125</v>
      </c>
      <c r="H1812" s="17" t="s">
        <v>113</v>
      </c>
      <c r="I1812" s="12"/>
      <c r="J1812" s="12"/>
      <c r="K1812" s="12"/>
      <c r="L1812" s="14"/>
      <c r="M1812" s="71"/>
      <c r="N1812" s="148"/>
      <c r="O1812" s="148"/>
      <c r="P1812" s="25"/>
      <c r="Q1812" s="25"/>
      <c r="S1812" s="14"/>
      <c r="T1812" s="25" t="s">
        <v>23</v>
      </c>
    </row>
    <row r="1813" spans="1:20" s="7" customFormat="1" ht="25.5" hidden="1" customHeight="1" x14ac:dyDescent="0.25">
      <c r="A1813" s="46" t="s">
        <v>4760</v>
      </c>
      <c r="B1813" s="12" t="s">
        <v>609</v>
      </c>
      <c r="C1813" s="12"/>
      <c r="D1813" s="17" t="s">
        <v>43</v>
      </c>
      <c r="E1813" s="9"/>
      <c r="F1813" s="174" t="s">
        <v>4761</v>
      </c>
      <c r="G1813" s="174" t="s">
        <v>125</v>
      </c>
      <c r="H1813" s="174" t="s">
        <v>466</v>
      </c>
      <c r="I1813" s="174" t="s">
        <v>29</v>
      </c>
      <c r="J1813" s="12"/>
      <c r="K1813" s="12"/>
      <c r="M1813" s="25"/>
      <c r="N1813" s="148"/>
      <c r="O1813" s="148"/>
      <c r="P1813" s="25"/>
      <c r="Q1813" s="20"/>
      <c r="S1813" s="14"/>
      <c r="T1813" s="25" t="s">
        <v>23</v>
      </c>
    </row>
    <row r="1814" spans="1:20" s="7" customFormat="1" ht="25.5" hidden="1" customHeight="1" x14ac:dyDescent="0.25">
      <c r="A1814" s="46" t="s">
        <v>4760</v>
      </c>
      <c r="B1814" s="12" t="s">
        <v>609</v>
      </c>
      <c r="C1814" s="12"/>
      <c r="D1814" s="17" t="s">
        <v>43</v>
      </c>
      <c r="E1814" s="9"/>
      <c r="F1814" s="12" t="s">
        <v>4762</v>
      </c>
      <c r="G1814" s="17" t="s">
        <v>125</v>
      </c>
      <c r="H1814" s="17" t="s">
        <v>466</v>
      </c>
      <c r="I1814" s="12" t="s">
        <v>29</v>
      </c>
      <c r="J1814" s="12" t="s">
        <v>4763</v>
      </c>
      <c r="K1814" s="103" t="s">
        <v>73</v>
      </c>
      <c r="L1814" s="50"/>
      <c r="M1814" s="25"/>
      <c r="N1814" s="148" t="s">
        <v>22</v>
      </c>
      <c r="O1814" s="148"/>
      <c r="P1814" s="25"/>
      <c r="Q1814" s="25"/>
      <c r="S1814" s="14"/>
      <c r="T1814" s="25" t="s">
        <v>23</v>
      </c>
    </row>
    <row r="1815" spans="1:20" s="7" customFormat="1" ht="26.4" hidden="1" x14ac:dyDescent="0.25">
      <c r="A1815" s="46" t="s">
        <v>4760</v>
      </c>
      <c r="B1815" s="12" t="s">
        <v>609</v>
      </c>
      <c r="C1815" s="12"/>
      <c r="D1815" s="17" t="s">
        <v>43</v>
      </c>
      <c r="E1815" s="9"/>
      <c r="F1815" s="12" t="s">
        <v>4764</v>
      </c>
      <c r="G1815" s="17" t="s">
        <v>125</v>
      </c>
      <c r="H1815" s="17" t="s">
        <v>518</v>
      </c>
      <c r="I1815" s="12" t="s">
        <v>4745</v>
      </c>
      <c r="J1815" s="12"/>
      <c r="K1815" s="12"/>
      <c r="M1815" s="25"/>
      <c r="N1815" s="148"/>
      <c r="O1815" s="148"/>
      <c r="P1815" s="25"/>
      <c r="Q1815" s="25"/>
      <c r="T1815" s="25" t="s">
        <v>23</v>
      </c>
    </row>
    <row r="1816" spans="1:20" s="7" customFormat="1" ht="25.5" hidden="1" customHeight="1" x14ac:dyDescent="0.25">
      <c r="A1816" s="46" t="s">
        <v>4760</v>
      </c>
      <c r="B1816" s="12" t="s">
        <v>609</v>
      </c>
      <c r="C1816" s="12"/>
      <c r="D1816" s="17" t="s">
        <v>43</v>
      </c>
      <c r="E1816" s="9"/>
      <c r="F1816" s="12" t="s">
        <v>1054</v>
      </c>
      <c r="G1816" s="17" t="s">
        <v>125</v>
      </c>
      <c r="H1816" s="17" t="s">
        <v>4765</v>
      </c>
      <c r="I1816" s="12" t="s">
        <v>4766</v>
      </c>
      <c r="J1816" s="12"/>
      <c r="K1816" s="12"/>
      <c r="M1816" s="53" t="s">
        <v>12</v>
      </c>
      <c r="N1816" s="148"/>
      <c r="O1816" s="148"/>
      <c r="P1816" s="25"/>
      <c r="Q1816" s="25"/>
      <c r="T1816" s="25" t="s">
        <v>23</v>
      </c>
    </row>
    <row r="1817" spans="1:20" s="7" customFormat="1" ht="25.5" hidden="1" customHeight="1" x14ac:dyDescent="0.25">
      <c r="A1817" s="46" t="s">
        <v>4760</v>
      </c>
      <c r="B1817" s="12" t="s">
        <v>609</v>
      </c>
      <c r="C1817" s="12"/>
      <c r="D1817" s="17" t="s">
        <v>43</v>
      </c>
      <c r="E1817" s="9"/>
      <c r="F1817" s="12" t="s">
        <v>2991</v>
      </c>
      <c r="G1817" s="17" t="s">
        <v>125</v>
      </c>
      <c r="H1817" s="17" t="s">
        <v>2321</v>
      </c>
      <c r="I1817" s="12" t="s">
        <v>29</v>
      </c>
      <c r="J1817" s="12"/>
      <c r="K1817" s="12"/>
      <c r="M1817" s="25"/>
      <c r="N1817" s="148"/>
      <c r="O1817" s="148"/>
      <c r="P1817" s="25"/>
      <c r="Q1817" s="20"/>
      <c r="T1817" s="25" t="s">
        <v>23</v>
      </c>
    </row>
    <row r="1818" spans="1:20" s="7" customFormat="1" ht="26.4" hidden="1" x14ac:dyDescent="0.25">
      <c r="A1818" s="11" t="s">
        <v>4767</v>
      </c>
      <c r="B1818" s="12" t="s">
        <v>4768</v>
      </c>
      <c r="C1818" s="12"/>
      <c r="D1818" s="17" t="s">
        <v>226</v>
      </c>
      <c r="E1818" s="9"/>
      <c r="F1818" s="12" t="s">
        <v>296</v>
      </c>
      <c r="G1818" s="17" t="s">
        <v>27</v>
      </c>
      <c r="H1818" s="17" t="s">
        <v>4769</v>
      </c>
      <c r="I1818" s="12" t="s">
        <v>4770</v>
      </c>
      <c r="J1818" s="12" t="s">
        <v>4771</v>
      </c>
      <c r="K1818" s="12"/>
      <c r="L1818" s="14"/>
      <c r="M1818" s="71"/>
      <c r="N1818" s="148"/>
      <c r="O1818" s="148"/>
      <c r="P1818" s="25"/>
      <c r="Q1818" s="25"/>
      <c r="T1818" s="25" t="s">
        <v>23</v>
      </c>
    </row>
    <row r="1819" spans="1:20" s="7" customFormat="1" ht="40.5" hidden="1" customHeight="1" x14ac:dyDescent="0.25">
      <c r="A1819" s="11" t="s">
        <v>4772</v>
      </c>
      <c r="B1819" s="12" t="s">
        <v>4773</v>
      </c>
      <c r="C1819" s="12"/>
      <c r="D1819" s="45" t="s">
        <v>130</v>
      </c>
      <c r="E1819" s="9"/>
      <c r="F1819" s="12" t="s">
        <v>1551</v>
      </c>
      <c r="G1819" s="17"/>
      <c r="H1819" s="17"/>
      <c r="I1819" s="12"/>
      <c r="J1819" s="12"/>
      <c r="K1819" s="12"/>
      <c r="L1819" s="14"/>
      <c r="M1819" s="71"/>
      <c r="N1819" s="148"/>
      <c r="O1819" s="148"/>
      <c r="P1819" s="25"/>
      <c r="Q1819" s="25"/>
      <c r="T1819" s="25"/>
    </row>
    <row r="1820" spans="1:20" s="7" customFormat="1" ht="25.5" hidden="1" customHeight="1" x14ac:dyDescent="0.25">
      <c r="A1820" s="11" t="s">
        <v>4774</v>
      </c>
      <c r="B1820" s="12" t="s">
        <v>4775</v>
      </c>
      <c r="C1820" s="12" t="s">
        <v>2153</v>
      </c>
      <c r="D1820" s="45" t="s">
        <v>3010</v>
      </c>
      <c r="E1820" s="9"/>
      <c r="F1820" s="12" t="s">
        <v>4776</v>
      </c>
      <c r="G1820" s="17" t="s">
        <v>1564</v>
      </c>
      <c r="H1820" s="17" t="s">
        <v>2321</v>
      </c>
      <c r="I1820" s="12"/>
      <c r="J1820" s="12"/>
      <c r="K1820" s="12"/>
      <c r="L1820" s="14"/>
      <c r="M1820" s="71"/>
      <c r="N1820" s="148"/>
      <c r="O1820" s="148"/>
      <c r="P1820" s="25"/>
      <c r="Q1820" s="25"/>
      <c r="T1820" s="25" t="s">
        <v>23</v>
      </c>
    </row>
    <row r="1821" spans="1:20" s="7" customFormat="1" ht="26.4" hidden="1" x14ac:dyDescent="0.25">
      <c r="A1821" s="11" t="s">
        <v>4777</v>
      </c>
      <c r="B1821" s="11" t="s">
        <v>4778</v>
      </c>
      <c r="C1821" s="12" t="s">
        <v>3</v>
      </c>
      <c r="D1821" s="45" t="s">
        <v>130</v>
      </c>
      <c r="E1821" s="9"/>
      <c r="F1821" s="12" t="s">
        <v>4779</v>
      </c>
      <c r="G1821" s="17"/>
      <c r="H1821" s="17"/>
      <c r="I1821" s="12"/>
      <c r="J1821" s="12"/>
      <c r="K1821" s="12"/>
      <c r="L1821" s="14"/>
      <c r="M1821" s="71"/>
      <c r="N1821" s="148"/>
      <c r="O1821" s="148"/>
      <c r="P1821" s="25"/>
      <c r="Q1821" s="25"/>
      <c r="T1821" s="25" t="s">
        <v>23</v>
      </c>
    </row>
    <row r="1822" spans="1:20" s="7" customFormat="1" hidden="1" x14ac:dyDescent="0.25">
      <c r="A1822" s="11" t="s">
        <v>4780</v>
      </c>
      <c r="B1822" s="12" t="s">
        <v>4781</v>
      </c>
      <c r="C1822" s="12"/>
      <c r="D1822" s="45" t="s">
        <v>130</v>
      </c>
      <c r="E1822" s="9"/>
      <c r="F1822" s="12" t="s">
        <v>4782</v>
      </c>
      <c r="G1822" s="17"/>
      <c r="H1822" s="17" t="s">
        <v>4783</v>
      </c>
      <c r="I1822" s="12" t="s">
        <v>4784</v>
      </c>
      <c r="J1822" s="12" t="s">
        <v>4785</v>
      </c>
      <c r="K1822" s="12"/>
      <c r="L1822" s="14"/>
      <c r="M1822" s="71"/>
      <c r="N1822" s="148"/>
      <c r="O1822" s="148"/>
      <c r="P1822" s="25"/>
      <c r="Q1822" s="25"/>
      <c r="T1822" s="25"/>
    </row>
    <row r="1823" spans="1:20" s="7" customFormat="1" ht="37.5" customHeight="1" x14ac:dyDescent="0.25">
      <c r="A1823" s="11" t="s">
        <v>4786</v>
      </c>
      <c r="B1823" s="11" t="s">
        <v>4778</v>
      </c>
      <c r="C1823" s="11"/>
      <c r="D1823" s="45" t="s">
        <v>130</v>
      </c>
      <c r="E1823" s="20">
        <v>3</v>
      </c>
      <c r="F1823" s="11" t="s">
        <v>4757</v>
      </c>
      <c r="G1823" s="20" t="s">
        <v>112</v>
      </c>
      <c r="H1823" s="20" t="s">
        <v>4787</v>
      </c>
      <c r="I1823" s="11" t="s">
        <v>4788</v>
      </c>
      <c r="J1823" s="11"/>
      <c r="K1823" s="11"/>
      <c r="L1823" s="11"/>
      <c r="M1823" s="20"/>
      <c r="N1823" s="148"/>
      <c r="O1823" s="148"/>
      <c r="P1823" s="25"/>
      <c r="Q1823" s="25"/>
      <c r="T1823" s="25" t="s">
        <v>23</v>
      </c>
    </row>
    <row r="1824" spans="1:20" s="7" customFormat="1" ht="37.5" customHeight="1" x14ac:dyDescent="0.25">
      <c r="A1824" s="11" t="s">
        <v>5202</v>
      </c>
      <c r="B1824" s="11" t="s">
        <v>4778</v>
      </c>
      <c r="C1824" s="11" t="s">
        <v>3</v>
      </c>
      <c r="D1824" s="45" t="s">
        <v>130</v>
      </c>
      <c r="E1824" s="20">
        <v>1</v>
      </c>
      <c r="F1824" s="261" t="s">
        <v>5203</v>
      </c>
      <c r="G1824" s="262" t="s">
        <v>5204</v>
      </c>
      <c r="H1824" s="20"/>
      <c r="I1824" s="11"/>
      <c r="J1824" s="11"/>
      <c r="K1824" s="11"/>
      <c r="L1824" s="11"/>
      <c r="M1824" s="20"/>
      <c r="N1824" s="148"/>
      <c r="O1824" s="148"/>
      <c r="P1824" s="25"/>
      <c r="Q1824" s="25"/>
      <c r="T1824" s="25"/>
    </row>
    <row r="1825" spans="1:16383" s="7" customFormat="1" ht="51.75" hidden="1" customHeight="1" x14ac:dyDescent="0.25">
      <c r="A1825" s="11" t="s">
        <v>4786</v>
      </c>
      <c r="B1825" s="11" t="s">
        <v>4778</v>
      </c>
      <c r="C1825" s="11"/>
      <c r="D1825" s="45" t="s">
        <v>130</v>
      </c>
      <c r="E1825" s="20"/>
      <c r="F1825" s="11" t="s">
        <v>36</v>
      </c>
      <c r="G1825" s="20" t="s">
        <v>112</v>
      </c>
      <c r="H1825" s="20" t="s">
        <v>4787</v>
      </c>
      <c r="I1825" s="11" t="s">
        <v>4788</v>
      </c>
      <c r="J1825" s="11"/>
      <c r="K1825" s="162" t="s">
        <v>73</v>
      </c>
      <c r="L1825" s="11"/>
      <c r="M1825" s="20"/>
      <c r="N1825" s="148"/>
      <c r="O1825" s="148"/>
      <c r="P1825" s="25"/>
      <c r="Q1825" s="25"/>
      <c r="T1825" s="25" t="s">
        <v>23</v>
      </c>
    </row>
    <row r="1826" spans="1:16383" s="7" customFormat="1" ht="65.25" hidden="1" customHeight="1" x14ac:dyDescent="0.25">
      <c r="A1826" s="11" t="s">
        <v>4789</v>
      </c>
      <c r="B1826" s="11" t="s">
        <v>4790</v>
      </c>
      <c r="C1826" s="11" t="s">
        <v>3</v>
      </c>
      <c r="D1826" s="45" t="s">
        <v>43</v>
      </c>
      <c r="E1826" s="20"/>
      <c r="F1826" s="11" t="s">
        <v>296</v>
      </c>
      <c r="G1826" s="20"/>
      <c r="H1826" s="20" t="s">
        <v>4791</v>
      </c>
      <c r="I1826" s="11" t="s">
        <v>362</v>
      </c>
      <c r="J1826" s="11"/>
      <c r="K1826" s="11"/>
      <c r="L1826" s="11"/>
      <c r="M1826" s="20"/>
      <c r="N1826" s="148"/>
      <c r="O1826" s="148"/>
      <c r="P1826" s="25"/>
      <c r="Q1826" s="25"/>
      <c r="T1826" s="25" t="s">
        <v>23</v>
      </c>
    </row>
    <row r="1827" spans="1:16383" s="7" customFormat="1" ht="64.5" hidden="1" customHeight="1" x14ac:dyDescent="0.25">
      <c r="A1827" s="11" t="s">
        <v>4792</v>
      </c>
      <c r="B1827" s="12" t="s">
        <v>4793</v>
      </c>
      <c r="C1827" s="12"/>
      <c r="D1827" s="17" t="s">
        <v>190</v>
      </c>
      <c r="E1827" s="9"/>
      <c r="F1827" s="12" t="s">
        <v>4794</v>
      </c>
      <c r="G1827" s="17"/>
      <c r="H1827" s="17" t="s">
        <v>403</v>
      </c>
      <c r="I1827" s="12"/>
      <c r="J1827" s="12"/>
      <c r="K1827" s="12"/>
      <c r="M1827" s="25"/>
      <c r="N1827" s="148"/>
      <c r="O1827" s="148"/>
      <c r="P1827" s="25"/>
      <c r="Q1827" s="25"/>
      <c r="T1827" s="25"/>
    </row>
    <row r="1828" spans="1:16383" s="7" customFormat="1" ht="50.25" hidden="1" customHeight="1" x14ac:dyDescent="0.25">
      <c r="A1828" s="11" t="s">
        <v>4795</v>
      </c>
      <c r="B1828" s="12" t="s">
        <v>4796</v>
      </c>
      <c r="C1828" s="12"/>
      <c r="D1828" s="17" t="s">
        <v>226</v>
      </c>
      <c r="E1828" s="9"/>
      <c r="F1828" s="12"/>
      <c r="G1828" s="17"/>
      <c r="H1828" s="17"/>
      <c r="I1828" s="12"/>
      <c r="J1828" s="12" t="s">
        <v>4797</v>
      </c>
      <c r="K1828" s="12"/>
      <c r="L1828" s="14"/>
      <c r="M1828" s="71"/>
      <c r="N1828" s="148"/>
      <c r="O1828" s="148"/>
      <c r="P1828" s="25"/>
      <c r="Q1828" s="20"/>
      <c r="T1828" s="25"/>
    </row>
    <row r="1829" spans="1:16383" s="7" customFormat="1" ht="25.5" hidden="1" customHeight="1" x14ac:dyDescent="0.25">
      <c r="A1829" s="1" t="s">
        <v>4798</v>
      </c>
      <c r="B1829" s="12" t="s">
        <v>4799</v>
      </c>
      <c r="C1829" s="12"/>
      <c r="D1829" s="17" t="s">
        <v>43</v>
      </c>
      <c r="E1829" s="9"/>
      <c r="F1829" s="12" t="s">
        <v>4800</v>
      </c>
      <c r="G1829" s="17"/>
      <c r="H1829" s="17"/>
      <c r="I1829" s="12"/>
      <c r="J1829" s="12" t="s">
        <v>4801</v>
      </c>
      <c r="K1829" s="12"/>
      <c r="L1829" s="14"/>
      <c r="M1829" s="71"/>
      <c r="N1829" s="148"/>
      <c r="O1829" s="148"/>
      <c r="P1829" s="25"/>
      <c r="Q1829" s="25"/>
      <c r="T1829" s="25" t="s">
        <v>23</v>
      </c>
    </row>
    <row r="1830" spans="1:16383" s="11" customFormat="1" ht="26.4" hidden="1" x14ac:dyDescent="0.25">
      <c r="A1830" s="11" t="s">
        <v>4798</v>
      </c>
      <c r="B1830" s="12" t="s">
        <v>4802</v>
      </c>
      <c r="C1830" s="12"/>
      <c r="D1830" s="17" t="s">
        <v>43</v>
      </c>
      <c r="E1830" s="9"/>
      <c r="F1830" s="12" t="s">
        <v>32</v>
      </c>
      <c r="G1830" s="17"/>
      <c r="H1830" s="17"/>
      <c r="I1830" s="12"/>
      <c r="J1830" s="12"/>
      <c r="K1830" s="12"/>
      <c r="L1830" s="14"/>
      <c r="M1830" s="71"/>
      <c r="N1830" s="148"/>
      <c r="O1830" s="148"/>
      <c r="P1830" s="25"/>
      <c r="Q1830" s="20"/>
      <c r="S1830" s="7"/>
      <c r="T1830" s="25" t="s">
        <v>23</v>
      </c>
    </row>
    <row r="1831" spans="1:16383" s="7" customFormat="1" ht="52.8" hidden="1" x14ac:dyDescent="0.25">
      <c r="A1831" s="11" t="s">
        <v>1061</v>
      </c>
      <c r="B1831" s="12" t="s">
        <v>1060</v>
      </c>
      <c r="C1831" s="12"/>
      <c r="D1831" s="17" t="s">
        <v>43</v>
      </c>
      <c r="E1831" s="9"/>
      <c r="F1831" s="12" t="s">
        <v>4803</v>
      </c>
      <c r="G1831" s="17" t="s">
        <v>815</v>
      </c>
      <c r="H1831" s="17" t="s">
        <v>1414</v>
      </c>
      <c r="I1831" s="12" t="s">
        <v>4804</v>
      </c>
      <c r="J1831" s="12" t="s">
        <v>4805</v>
      </c>
      <c r="L1831" s="14"/>
      <c r="M1831" s="53"/>
      <c r="N1831" s="148"/>
      <c r="O1831" s="148"/>
      <c r="P1831" s="25"/>
      <c r="Q1831" s="25"/>
      <c r="T1831" s="25" t="s">
        <v>23</v>
      </c>
      <c r="V1831" s="49"/>
    </row>
    <row r="1832" spans="1:16383" s="7" customFormat="1" ht="26.4" hidden="1" x14ac:dyDescent="0.25">
      <c r="A1832" s="1" t="s">
        <v>1061</v>
      </c>
      <c r="B1832" s="12" t="s">
        <v>1060</v>
      </c>
      <c r="C1832" s="12"/>
      <c r="D1832" s="17" t="s">
        <v>43</v>
      </c>
      <c r="E1832" s="9"/>
      <c r="F1832" s="12" t="s">
        <v>4806</v>
      </c>
      <c r="G1832" s="17" t="s">
        <v>815</v>
      </c>
      <c r="H1832" s="17" t="s">
        <v>1414</v>
      </c>
      <c r="I1832" s="12" t="s">
        <v>4804</v>
      </c>
      <c r="J1832" s="12" t="s">
        <v>4807</v>
      </c>
      <c r="L1832" s="14"/>
      <c r="M1832" s="53"/>
      <c r="N1832" s="148"/>
      <c r="O1832" s="148"/>
      <c r="P1832" s="25"/>
      <c r="Q1832" s="25"/>
      <c r="T1832" s="25" t="s">
        <v>23</v>
      </c>
      <c r="V1832" s="49"/>
    </row>
    <row r="1833" spans="1:16383" s="7" customFormat="1" ht="26.4" x14ac:dyDescent="0.3">
      <c r="A1833" s="68" t="s">
        <v>1061</v>
      </c>
      <c r="B1833" s="12" t="s">
        <v>1060</v>
      </c>
      <c r="C1833" s="12"/>
      <c r="D1833" s="17" t="s">
        <v>43</v>
      </c>
      <c r="E1833" s="9">
        <v>2</v>
      </c>
      <c r="F1833" s="12" t="s">
        <v>4808</v>
      </c>
      <c r="G1833" s="17" t="s">
        <v>815</v>
      </c>
      <c r="H1833" s="17" t="s">
        <v>1414</v>
      </c>
      <c r="I1833" s="112" t="s">
        <v>4804</v>
      </c>
      <c r="J1833" s="112" t="s">
        <v>4807</v>
      </c>
      <c r="K1833" s="15" t="s">
        <v>21</v>
      </c>
      <c r="L1833" s="14"/>
      <c r="M1833" s="53"/>
      <c r="N1833" s="148"/>
      <c r="O1833" s="148"/>
      <c r="P1833" s="25"/>
      <c r="Q1833" s="25"/>
      <c r="R1833" s="131"/>
      <c r="S1833" s="131"/>
      <c r="T1833" s="25" t="s">
        <v>23</v>
      </c>
      <c r="U1833" s="131"/>
      <c r="V1833" s="131"/>
      <c r="W1833" s="131"/>
      <c r="X1833" s="131"/>
      <c r="Y1833" s="131"/>
      <c r="Z1833" s="131"/>
      <c r="AA1833" s="131"/>
      <c r="AB1833" s="131"/>
      <c r="AC1833" s="131"/>
      <c r="AD1833" s="131"/>
      <c r="AE1833" s="131"/>
      <c r="AF1833" s="131"/>
      <c r="AG1833" s="131"/>
      <c r="AH1833" s="131"/>
      <c r="AI1833" s="131"/>
      <c r="AJ1833" s="131"/>
      <c r="AK1833" s="131"/>
      <c r="AL1833" s="131"/>
      <c r="AM1833" s="131"/>
      <c r="AN1833" s="131"/>
      <c r="AO1833" s="131"/>
      <c r="AP1833" s="131"/>
      <c r="AQ1833" s="131"/>
      <c r="AR1833" s="131"/>
      <c r="AS1833" s="131"/>
      <c r="AT1833" s="131"/>
      <c r="AU1833" s="131"/>
      <c r="AV1833" s="131"/>
      <c r="AW1833" s="131"/>
      <c r="AX1833" s="131"/>
      <c r="AY1833" s="131"/>
      <c r="AZ1833" s="131"/>
      <c r="BA1833" s="131"/>
      <c r="BB1833" s="131"/>
      <c r="BC1833" s="131"/>
      <c r="BD1833" s="131"/>
      <c r="BE1833" s="131"/>
      <c r="BF1833" s="131"/>
      <c r="BG1833" s="131"/>
      <c r="BH1833" s="131"/>
      <c r="BI1833" s="131"/>
      <c r="BJ1833" s="131"/>
      <c r="BK1833" s="131"/>
      <c r="BL1833" s="131"/>
      <c r="BM1833" s="131"/>
      <c r="BN1833" s="131"/>
      <c r="BO1833" s="131"/>
      <c r="BP1833" s="131"/>
      <c r="BQ1833" s="131"/>
      <c r="BR1833" s="131"/>
      <c r="BS1833" s="131"/>
      <c r="BT1833" s="131"/>
      <c r="BU1833" s="131"/>
      <c r="BV1833" s="131"/>
      <c r="BW1833" s="131"/>
      <c r="BX1833" s="131"/>
      <c r="BY1833" s="131"/>
      <c r="BZ1833" s="131"/>
      <c r="CA1833" s="131"/>
      <c r="CB1833" s="131"/>
      <c r="CC1833" s="131"/>
      <c r="CD1833" s="131"/>
      <c r="CE1833" s="131"/>
      <c r="CF1833" s="131"/>
      <c r="CG1833" s="131"/>
      <c r="CH1833" s="131"/>
      <c r="CI1833" s="131"/>
      <c r="CJ1833" s="131"/>
      <c r="CK1833" s="131"/>
      <c r="CL1833" s="131"/>
      <c r="CM1833" s="131"/>
      <c r="CN1833" s="131"/>
      <c r="CO1833" s="131"/>
      <c r="CP1833" s="131"/>
      <c r="CQ1833" s="131"/>
      <c r="CR1833" s="131"/>
      <c r="CS1833" s="131"/>
      <c r="CT1833" s="131"/>
      <c r="CU1833" s="131"/>
      <c r="CV1833" s="131"/>
      <c r="CW1833" s="131"/>
      <c r="CX1833" s="131"/>
      <c r="CY1833" s="131"/>
      <c r="CZ1833" s="131"/>
      <c r="DA1833" s="131"/>
      <c r="DB1833" s="131"/>
      <c r="DC1833" s="131"/>
      <c r="DD1833" s="131"/>
      <c r="DE1833" s="131"/>
      <c r="DF1833" s="131"/>
      <c r="DG1833" s="131"/>
      <c r="DH1833" s="131"/>
      <c r="DI1833" s="131"/>
      <c r="DJ1833" s="131"/>
      <c r="DK1833" s="131"/>
      <c r="DL1833" s="131"/>
      <c r="DM1833" s="131"/>
      <c r="DN1833" s="131"/>
      <c r="DO1833" s="131"/>
      <c r="DP1833" s="131"/>
      <c r="DQ1833" s="131"/>
      <c r="DR1833" s="131"/>
      <c r="DS1833" s="131"/>
      <c r="DT1833" s="131"/>
      <c r="DU1833" s="131"/>
      <c r="DV1833" s="131"/>
      <c r="DW1833" s="131"/>
      <c r="DX1833" s="131"/>
      <c r="DY1833" s="131"/>
      <c r="DZ1833" s="131"/>
      <c r="EA1833" s="131"/>
      <c r="EB1833" s="131"/>
      <c r="EC1833" s="131"/>
      <c r="ED1833" s="131"/>
      <c r="EE1833" s="131"/>
      <c r="EF1833" s="131"/>
      <c r="EG1833" s="131"/>
      <c r="EH1833" s="131"/>
      <c r="EI1833" s="131"/>
      <c r="EJ1833" s="131"/>
      <c r="EK1833" s="131"/>
      <c r="EL1833" s="131"/>
      <c r="EM1833" s="131"/>
      <c r="EN1833" s="131"/>
      <c r="EO1833" s="131"/>
      <c r="EP1833" s="131"/>
      <c r="EQ1833" s="131"/>
      <c r="ER1833" s="131"/>
      <c r="ES1833" s="131"/>
      <c r="ET1833" s="131"/>
      <c r="EU1833" s="131"/>
      <c r="EV1833" s="131"/>
      <c r="EW1833" s="131"/>
      <c r="EX1833" s="131"/>
      <c r="EY1833" s="131"/>
      <c r="EZ1833" s="131"/>
      <c r="FA1833" s="131"/>
      <c r="FB1833" s="131"/>
      <c r="FC1833" s="131"/>
      <c r="FD1833" s="131"/>
      <c r="FE1833" s="131"/>
      <c r="FF1833" s="131"/>
      <c r="FG1833" s="131"/>
      <c r="FH1833" s="131"/>
      <c r="FI1833" s="131"/>
      <c r="FJ1833" s="131"/>
      <c r="FK1833" s="131"/>
      <c r="FL1833" s="131"/>
      <c r="FM1833" s="131"/>
      <c r="FN1833" s="131"/>
      <c r="FO1833" s="131"/>
      <c r="FP1833" s="131"/>
      <c r="FQ1833" s="131"/>
      <c r="FR1833" s="131"/>
      <c r="FS1833" s="131"/>
      <c r="FT1833" s="131"/>
      <c r="FU1833" s="131"/>
      <c r="FV1833" s="131"/>
      <c r="FW1833" s="131"/>
      <c r="FX1833" s="131"/>
      <c r="FY1833" s="131"/>
      <c r="FZ1833" s="131"/>
      <c r="GA1833" s="131"/>
      <c r="GB1833" s="131"/>
      <c r="GC1833" s="131"/>
      <c r="GD1833" s="131"/>
      <c r="GE1833" s="131"/>
      <c r="GF1833" s="131"/>
      <c r="GG1833" s="131"/>
      <c r="GH1833" s="131"/>
      <c r="GI1833" s="131"/>
      <c r="GJ1833" s="131"/>
      <c r="GK1833" s="131"/>
      <c r="GL1833" s="131"/>
      <c r="GM1833" s="131"/>
      <c r="GN1833" s="131"/>
      <c r="GO1833" s="131"/>
      <c r="GP1833" s="131"/>
      <c r="GQ1833" s="131"/>
      <c r="GR1833" s="131"/>
      <c r="GS1833" s="131"/>
      <c r="GT1833" s="131"/>
      <c r="GU1833" s="131"/>
      <c r="GV1833" s="131"/>
      <c r="GW1833" s="131"/>
      <c r="GX1833" s="131"/>
      <c r="GY1833" s="131"/>
      <c r="GZ1833" s="131"/>
      <c r="HA1833" s="131"/>
      <c r="HB1833" s="131"/>
      <c r="HC1833" s="131"/>
      <c r="HD1833" s="131"/>
      <c r="HE1833" s="131"/>
      <c r="HF1833" s="131"/>
      <c r="HG1833" s="131"/>
      <c r="HH1833" s="131"/>
      <c r="HI1833" s="131"/>
      <c r="HJ1833" s="131"/>
      <c r="HK1833" s="131"/>
      <c r="HL1833" s="131"/>
      <c r="HM1833" s="131"/>
      <c r="HN1833" s="131"/>
      <c r="HO1833" s="131"/>
      <c r="HP1833" s="131"/>
      <c r="HQ1833" s="131"/>
      <c r="HR1833" s="131"/>
      <c r="HS1833" s="131"/>
      <c r="HT1833" s="131"/>
      <c r="HU1833" s="131"/>
      <c r="HV1833" s="131"/>
      <c r="HW1833" s="131"/>
      <c r="HX1833" s="131"/>
      <c r="HY1833" s="131"/>
      <c r="HZ1833" s="131"/>
      <c r="IA1833" s="131"/>
      <c r="IB1833" s="131"/>
      <c r="IC1833" s="131"/>
      <c r="ID1833" s="131"/>
      <c r="IE1833" s="131"/>
      <c r="IF1833" s="131"/>
      <c r="IG1833" s="131"/>
      <c r="IH1833" s="131"/>
      <c r="II1833" s="131"/>
      <c r="IJ1833" s="131"/>
      <c r="IK1833" s="131"/>
      <c r="IL1833" s="131"/>
      <c r="IM1833" s="131"/>
      <c r="IN1833" s="131"/>
      <c r="IO1833" s="131"/>
      <c r="IP1833" s="131"/>
      <c r="IQ1833" s="131"/>
      <c r="IR1833" s="131"/>
      <c r="IS1833" s="131"/>
      <c r="IT1833" s="131"/>
      <c r="IU1833" s="131"/>
      <c r="IV1833" s="131"/>
      <c r="IW1833" s="131"/>
      <c r="IX1833" s="131"/>
      <c r="IY1833" s="131"/>
      <c r="IZ1833" s="131"/>
      <c r="JA1833" s="131"/>
      <c r="JB1833" s="131"/>
      <c r="JC1833" s="131"/>
      <c r="JD1833" s="131"/>
      <c r="JE1833" s="131"/>
      <c r="JF1833" s="131"/>
      <c r="JG1833" s="131"/>
      <c r="JH1833" s="131"/>
      <c r="JI1833" s="131"/>
      <c r="JJ1833" s="131"/>
      <c r="JK1833" s="131"/>
      <c r="JL1833" s="131"/>
      <c r="JM1833" s="131"/>
      <c r="JN1833" s="131"/>
      <c r="JO1833" s="131"/>
      <c r="JP1833" s="131"/>
      <c r="JQ1833" s="131"/>
      <c r="JR1833" s="131"/>
      <c r="JS1833" s="131"/>
      <c r="JT1833" s="131"/>
      <c r="JU1833" s="131"/>
      <c r="JV1833" s="131"/>
      <c r="JW1833" s="131"/>
      <c r="JX1833" s="131"/>
      <c r="JY1833" s="131"/>
      <c r="JZ1833" s="131"/>
      <c r="KA1833" s="131"/>
      <c r="KB1833" s="131"/>
      <c r="KC1833" s="131"/>
      <c r="KD1833" s="131"/>
      <c r="KE1833" s="131"/>
      <c r="KF1833" s="131"/>
      <c r="KG1833" s="131"/>
      <c r="KH1833" s="131"/>
      <c r="KI1833" s="131"/>
      <c r="KJ1833" s="131"/>
      <c r="KK1833" s="131"/>
      <c r="KL1833" s="131"/>
      <c r="KM1833" s="131"/>
      <c r="KN1833" s="131"/>
      <c r="KO1833" s="131"/>
      <c r="KP1833" s="131"/>
      <c r="KQ1833" s="131"/>
      <c r="KR1833" s="131"/>
      <c r="KS1833" s="131"/>
      <c r="KT1833" s="131"/>
      <c r="KU1833" s="131"/>
      <c r="KV1833" s="131"/>
      <c r="KW1833" s="131"/>
      <c r="KX1833" s="131"/>
      <c r="KY1833" s="131"/>
      <c r="KZ1833" s="131"/>
      <c r="LA1833" s="131"/>
      <c r="LB1833" s="131"/>
      <c r="LC1833" s="131"/>
      <c r="LD1833" s="131"/>
      <c r="LE1833" s="131"/>
      <c r="LF1833" s="131"/>
      <c r="LG1833" s="131"/>
      <c r="LH1833" s="131"/>
      <c r="LI1833" s="131"/>
      <c r="LJ1833" s="131"/>
      <c r="LK1833" s="131"/>
      <c r="LL1833" s="131"/>
      <c r="LM1833" s="131"/>
      <c r="LN1833" s="131"/>
      <c r="LO1833" s="131"/>
      <c r="LP1833" s="131"/>
      <c r="LQ1833" s="131"/>
      <c r="LR1833" s="131"/>
      <c r="LS1833" s="131"/>
      <c r="LT1833" s="131"/>
      <c r="LU1833" s="131"/>
      <c r="LV1833" s="131"/>
      <c r="LW1833" s="131"/>
      <c r="LX1833" s="131"/>
      <c r="LY1833" s="131"/>
      <c r="LZ1833" s="131"/>
      <c r="MA1833" s="131"/>
      <c r="MB1833" s="131"/>
      <c r="MC1833" s="131"/>
      <c r="MD1833" s="131"/>
      <c r="ME1833" s="131"/>
      <c r="MF1833" s="131"/>
      <c r="MG1833" s="131"/>
      <c r="MH1833" s="131"/>
      <c r="MI1833" s="131"/>
      <c r="MJ1833" s="131"/>
      <c r="MK1833" s="131"/>
      <c r="ML1833" s="131"/>
      <c r="MM1833" s="131"/>
      <c r="MN1833" s="131"/>
      <c r="MO1833" s="131"/>
      <c r="MP1833" s="131"/>
      <c r="MQ1833" s="131"/>
      <c r="MR1833" s="131"/>
      <c r="MS1833" s="131"/>
      <c r="MT1833" s="131"/>
      <c r="MU1833" s="131"/>
      <c r="MV1833" s="131"/>
      <c r="MW1833" s="131"/>
      <c r="MX1833" s="131"/>
      <c r="MY1833" s="131"/>
      <c r="MZ1833" s="131"/>
      <c r="NA1833" s="131"/>
      <c r="NB1833" s="131"/>
      <c r="NC1833" s="131"/>
      <c r="ND1833" s="131"/>
      <c r="NE1833" s="131"/>
      <c r="NF1833" s="131"/>
      <c r="NG1833" s="131"/>
      <c r="NH1833" s="131"/>
      <c r="NI1833" s="131"/>
      <c r="NJ1833" s="131"/>
      <c r="NK1833" s="131"/>
      <c r="NL1833" s="131"/>
      <c r="NM1833" s="131"/>
      <c r="NN1833" s="131"/>
      <c r="NO1833" s="131"/>
      <c r="NP1833" s="131"/>
      <c r="NQ1833" s="131"/>
      <c r="NR1833" s="131"/>
      <c r="NS1833" s="131"/>
      <c r="NT1833" s="131"/>
      <c r="NU1833" s="131"/>
      <c r="NV1833" s="131"/>
      <c r="NW1833" s="131"/>
      <c r="NX1833" s="131"/>
      <c r="NY1833" s="131"/>
      <c r="NZ1833" s="131"/>
      <c r="OA1833" s="131"/>
      <c r="OB1833" s="131"/>
      <c r="OC1833" s="131"/>
      <c r="OD1833" s="131"/>
      <c r="OE1833" s="131"/>
      <c r="OF1833" s="131"/>
      <c r="OG1833" s="131"/>
      <c r="OH1833" s="131"/>
      <c r="OI1833" s="131"/>
      <c r="OJ1833" s="131"/>
      <c r="OK1833" s="131"/>
      <c r="OL1833" s="131"/>
      <c r="OM1833" s="131"/>
      <c r="ON1833" s="131"/>
      <c r="OO1833" s="131"/>
      <c r="OP1833" s="131"/>
      <c r="OQ1833" s="131"/>
      <c r="OR1833" s="131"/>
      <c r="OS1833" s="131"/>
      <c r="OT1833" s="131"/>
      <c r="OU1833" s="131"/>
      <c r="OV1833" s="131"/>
      <c r="OW1833" s="131"/>
      <c r="OX1833" s="131"/>
      <c r="OY1833" s="131"/>
      <c r="OZ1833" s="131"/>
      <c r="PA1833" s="131"/>
      <c r="PB1833" s="131"/>
      <c r="PC1833" s="131"/>
      <c r="PD1833" s="131"/>
      <c r="PE1833" s="131"/>
      <c r="PF1833" s="131"/>
      <c r="PG1833" s="131"/>
      <c r="PH1833" s="131"/>
      <c r="PI1833" s="131"/>
      <c r="PJ1833" s="131"/>
      <c r="PK1833" s="131"/>
      <c r="PL1833" s="131"/>
      <c r="PM1833" s="131"/>
      <c r="PN1833" s="131"/>
      <c r="PO1833" s="131"/>
      <c r="PP1833" s="131"/>
      <c r="PQ1833" s="131"/>
      <c r="PR1833" s="131"/>
      <c r="PS1833" s="131"/>
      <c r="PT1833" s="131"/>
      <c r="PU1833" s="131"/>
      <c r="PV1833" s="131"/>
      <c r="PW1833" s="131"/>
      <c r="PX1833" s="131"/>
      <c r="PY1833" s="131"/>
      <c r="PZ1833" s="131"/>
      <c r="QA1833" s="131"/>
      <c r="QB1833" s="131"/>
      <c r="QC1833" s="131"/>
      <c r="QD1833" s="131"/>
      <c r="QE1833" s="131"/>
      <c r="QF1833" s="131"/>
      <c r="QG1833" s="131"/>
      <c r="QH1833" s="131"/>
      <c r="QI1833" s="131"/>
      <c r="QJ1833" s="131"/>
      <c r="QK1833" s="131"/>
      <c r="QL1833" s="131"/>
      <c r="QM1833" s="131"/>
      <c r="QN1833" s="131"/>
      <c r="QO1833" s="131"/>
      <c r="QP1833" s="131"/>
      <c r="QQ1833" s="131"/>
      <c r="QR1833" s="131"/>
      <c r="QS1833" s="131"/>
      <c r="QT1833" s="131"/>
      <c r="QU1833" s="131"/>
      <c r="QV1833" s="131"/>
      <c r="QW1833" s="131"/>
      <c r="QX1833" s="131"/>
      <c r="QY1833" s="131"/>
      <c r="QZ1833" s="131"/>
      <c r="RA1833" s="131"/>
      <c r="RB1833" s="131"/>
      <c r="RC1833" s="131"/>
      <c r="RD1833" s="131"/>
      <c r="RE1833" s="131"/>
      <c r="RF1833" s="131"/>
      <c r="RG1833" s="131"/>
      <c r="RH1833" s="131"/>
      <c r="RI1833" s="131"/>
      <c r="RJ1833" s="131"/>
      <c r="RK1833" s="131"/>
      <c r="RL1833" s="131"/>
      <c r="RM1833" s="131"/>
      <c r="RN1833" s="131"/>
      <c r="RO1833" s="131"/>
      <c r="RP1833" s="131"/>
      <c r="RQ1833" s="131"/>
      <c r="RR1833" s="131"/>
      <c r="RS1833" s="131"/>
      <c r="RT1833" s="131"/>
      <c r="RU1833" s="131"/>
      <c r="RV1833" s="131"/>
      <c r="RW1833" s="131"/>
      <c r="RX1833" s="131"/>
      <c r="RY1833" s="131"/>
      <c r="RZ1833" s="131"/>
      <c r="SA1833" s="131"/>
      <c r="SB1833" s="131"/>
      <c r="SC1833" s="131"/>
      <c r="SD1833" s="131"/>
      <c r="SE1833" s="131"/>
      <c r="SF1833" s="131"/>
      <c r="SG1833" s="131"/>
      <c r="SH1833" s="131"/>
      <c r="SI1833" s="131"/>
      <c r="SJ1833" s="131"/>
      <c r="SK1833" s="131"/>
      <c r="SL1833" s="131"/>
      <c r="SM1833" s="131"/>
      <c r="SN1833" s="131"/>
      <c r="SO1833" s="131"/>
      <c r="SP1833" s="131"/>
      <c r="SQ1833" s="131"/>
      <c r="SR1833" s="131"/>
      <c r="SS1833" s="131"/>
      <c r="ST1833" s="131"/>
      <c r="SU1833" s="131"/>
      <c r="SV1833" s="131"/>
      <c r="SW1833" s="131"/>
      <c r="SX1833" s="131"/>
      <c r="SY1833" s="131"/>
      <c r="SZ1833" s="131"/>
      <c r="TA1833" s="131"/>
      <c r="TB1833" s="131"/>
      <c r="TC1833" s="131"/>
      <c r="TD1833" s="131"/>
      <c r="TE1833" s="131"/>
      <c r="TF1833" s="131"/>
      <c r="TG1833" s="131"/>
      <c r="TH1833" s="131"/>
      <c r="TI1833" s="131"/>
      <c r="TJ1833" s="131"/>
      <c r="TK1833" s="131"/>
      <c r="TL1833" s="131"/>
      <c r="TM1833" s="131"/>
      <c r="TN1833" s="131"/>
      <c r="TO1833" s="131"/>
      <c r="TP1833" s="131"/>
      <c r="TQ1833" s="131"/>
      <c r="TR1833" s="131"/>
      <c r="TS1833" s="131"/>
      <c r="TT1833" s="131"/>
      <c r="TU1833" s="131"/>
      <c r="TV1833" s="131"/>
      <c r="TW1833" s="131"/>
      <c r="TX1833" s="131"/>
      <c r="TY1833" s="131"/>
      <c r="TZ1833" s="131"/>
      <c r="UA1833" s="131"/>
      <c r="UB1833" s="131"/>
      <c r="UC1833" s="131"/>
      <c r="UD1833" s="131"/>
      <c r="UE1833" s="131"/>
      <c r="UF1833" s="131"/>
      <c r="UG1833" s="131"/>
      <c r="UH1833" s="131"/>
      <c r="UI1833" s="131"/>
      <c r="UJ1833" s="131"/>
      <c r="UK1833" s="131"/>
      <c r="UL1833" s="131"/>
      <c r="UM1833" s="131"/>
      <c r="UN1833" s="131"/>
      <c r="UO1833" s="131"/>
      <c r="UP1833" s="131"/>
      <c r="UQ1833" s="131"/>
      <c r="UR1833" s="131"/>
      <c r="US1833" s="131"/>
      <c r="UT1833" s="131"/>
      <c r="UU1833" s="131"/>
      <c r="UV1833" s="131"/>
      <c r="UW1833" s="131"/>
      <c r="UX1833" s="131"/>
      <c r="UY1833" s="131"/>
      <c r="UZ1833" s="131"/>
      <c r="VA1833" s="131"/>
      <c r="VB1833" s="131"/>
      <c r="VC1833" s="131"/>
      <c r="VD1833" s="131"/>
      <c r="VE1833" s="131"/>
      <c r="VF1833" s="131"/>
      <c r="VG1833" s="131"/>
      <c r="VH1833" s="131"/>
      <c r="VI1833" s="131"/>
      <c r="VJ1833" s="131"/>
      <c r="VK1833" s="131"/>
      <c r="VL1833" s="131"/>
      <c r="VM1833" s="131"/>
      <c r="VN1833" s="131"/>
      <c r="VO1833" s="131"/>
      <c r="VP1833" s="131"/>
      <c r="VQ1833" s="131"/>
      <c r="VR1833" s="131"/>
      <c r="VS1833" s="131"/>
      <c r="VT1833" s="131"/>
      <c r="VU1833" s="131"/>
      <c r="VV1833" s="131"/>
      <c r="VW1833" s="131"/>
      <c r="VX1833" s="131"/>
      <c r="VY1833" s="131"/>
      <c r="VZ1833" s="131"/>
      <c r="WA1833" s="131"/>
      <c r="WB1833" s="131"/>
      <c r="WC1833" s="131"/>
      <c r="WD1833" s="131"/>
      <c r="WE1833" s="131"/>
      <c r="WF1833" s="131"/>
      <c r="WG1833" s="131"/>
      <c r="WH1833" s="131"/>
      <c r="WI1833" s="131"/>
      <c r="WJ1833" s="131"/>
      <c r="WK1833" s="131"/>
      <c r="WL1833" s="131"/>
      <c r="WM1833" s="131"/>
      <c r="WN1833" s="131"/>
      <c r="WO1833" s="131"/>
      <c r="WP1833" s="131"/>
      <c r="WQ1833" s="131"/>
      <c r="WR1833" s="131"/>
      <c r="WS1833" s="131"/>
      <c r="WT1833" s="131"/>
      <c r="WU1833" s="131"/>
      <c r="WV1833" s="131"/>
      <c r="WW1833" s="131"/>
      <c r="WX1833" s="131"/>
      <c r="WY1833" s="131"/>
      <c r="WZ1833" s="131"/>
      <c r="XA1833" s="131"/>
      <c r="XB1833" s="131"/>
      <c r="XC1833" s="131"/>
      <c r="XD1833" s="131"/>
      <c r="XE1833" s="131"/>
      <c r="XF1833" s="131"/>
      <c r="XG1833" s="131"/>
      <c r="XH1833" s="131"/>
      <c r="XI1833" s="131"/>
      <c r="XJ1833" s="131"/>
      <c r="XK1833" s="131"/>
      <c r="XL1833" s="131"/>
      <c r="XM1833" s="131"/>
      <c r="XN1833" s="131"/>
      <c r="XO1833" s="131"/>
      <c r="XP1833" s="131"/>
      <c r="XQ1833" s="131"/>
      <c r="XR1833" s="131"/>
      <c r="XS1833" s="131"/>
      <c r="XT1833" s="131"/>
      <c r="XU1833" s="131"/>
      <c r="XV1833" s="131"/>
      <c r="XW1833" s="131"/>
      <c r="XX1833" s="131"/>
      <c r="XY1833" s="131"/>
      <c r="XZ1833" s="131"/>
      <c r="YA1833" s="131"/>
      <c r="YB1833" s="131"/>
      <c r="YC1833" s="131"/>
      <c r="YD1833" s="131"/>
      <c r="YE1833" s="131"/>
      <c r="YF1833" s="131"/>
      <c r="YG1833" s="131"/>
      <c r="YH1833" s="131"/>
      <c r="YI1833" s="131"/>
      <c r="YJ1833" s="131"/>
      <c r="YK1833" s="131"/>
      <c r="YL1833" s="131"/>
      <c r="YM1833" s="131"/>
      <c r="YN1833" s="131"/>
      <c r="YO1833" s="131"/>
      <c r="YP1833" s="131"/>
      <c r="YQ1833" s="131"/>
      <c r="YR1833" s="131"/>
      <c r="YS1833" s="131"/>
      <c r="YT1833" s="131"/>
      <c r="YU1833" s="131"/>
      <c r="YV1833" s="131"/>
      <c r="YW1833" s="131"/>
      <c r="YX1833" s="131"/>
      <c r="YY1833" s="131"/>
      <c r="YZ1833" s="131"/>
      <c r="ZA1833" s="131"/>
      <c r="ZB1833" s="131"/>
      <c r="ZC1833" s="131"/>
      <c r="ZD1833" s="131"/>
      <c r="ZE1833" s="131"/>
      <c r="ZF1833" s="131"/>
      <c r="ZG1833" s="131"/>
      <c r="ZH1833" s="131"/>
      <c r="ZI1833" s="131"/>
      <c r="ZJ1833" s="131"/>
      <c r="ZK1833" s="131"/>
      <c r="ZL1833" s="131"/>
      <c r="ZM1833" s="131"/>
      <c r="ZN1833" s="131"/>
      <c r="ZO1833" s="131"/>
      <c r="ZP1833" s="131"/>
      <c r="ZQ1833" s="131"/>
      <c r="ZR1833" s="131"/>
      <c r="ZS1833" s="131"/>
      <c r="ZT1833" s="131"/>
      <c r="ZU1833" s="131"/>
      <c r="ZV1833" s="131"/>
      <c r="ZW1833" s="131"/>
      <c r="ZX1833" s="131"/>
      <c r="ZY1833" s="131"/>
      <c r="ZZ1833" s="131"/>
      <c r="AAA1833" s="131"/>
      <c r="AAB1833" s="131"/>
      <c r="AAC1833" s="131"/>
      <c r="AAD1833" s="131"/>
      <c r="AAE1833" s="131"/>
      <c r="AAF1833" s="131"/>
      <c r="AAG1833" s="131"/>
      <c r="AAH1833" s="131"/>
      <c r="AAI1833" s="131"/>
      <c r="AAJ1833" s="131"/>
      <c r="AAK1833" s="131"/>
      <c r="AAL1833" s="131"/>
      <c r="AAM1833" s="131"/>
      <c r="AAN1833" s="131"/>
      <c r="AAO1833" s="131"/>
      <c r="AAP1833" s="131"/>
      <c r="AAQ1833" s="131"/>
      <c r="AAR1833" s="131"/>
      <c r="AAS1833" s="131"/>
      <c r="AAT1833" s="131"/>
      <c r="AAU1833" s="131"/>
      <c r="AAV1833" s="131"/>
      <c r="AAW1833" s="131"/>
      <c r="AAX1833" s="131"/>
      <c r="AAY1833" s="131"/>
      <c r="AAZ1833" s="131"/>
      <c r="ABA1833" s="131"/>
      <c r="ABB1833" s="131"/>
      <c r="ABC1833" s="131"/>
      <c r="ABD1833" s="131"/>
      <c r="ABE1833" s="131"/>
      <c r="ABF1833" s="131"/>
      <c r="ABG1833" s="131"/>
      <c r="ABH1833" s="131"/>
      <c r="ABI1833" s="131"/>
      <c r="ABJ1833" s="131"/>
      <c r="ABK1833" s="131"/>
      <c r="ABL1833" s="131"/>
      <c r="ABM1833" s="131"/>
      <c r="ABN1833" s="131"/>
      <c r="ABO1833" s="131"/>
      <c r="ABP1833" s="131"/>
      <c r="ABQ1833" s="131"/>
      <c r="ABR1833" s="131"/>
      <c r="ABS1833" s="131"/>
      <c r="ABT1833" s="131"/>
      <c r="ABU1833" s="131"/>
      <c r="ABV1833" s="131"/>
      <c r="ABW1833" s="131"/>
      <c r="ABX1833" s="131"/>
      <c r="ABY1833" s="131"/>
      <c r="ABZ1833" s="131"/>
      <c r="ACA1833" s="131"/>
      <c r="ACB1833" s="131"/>
      <c r="ACC1833" s="131"/>
      <c r="ACD1833" s="131"/>
      <c r="ACE1833" s="131"/>
      <c r="ACF1833" s="131"/>
      <c r="ACG1833" s="131"/>
      <c r="ACH1833" s="131"/>
      <c r="ACI1833" s="131"/>
      <c r="ACJ1833" s="131"/>
      <c r="ACK1833" s="131"/>
      <c r="ACL1833" s="131"/>
      <c r="ACM1833" s="131"/>
      <c r="ACN1833" s="131"/>
      <c r="ACO1833" s="131"/>
      <c r="ACP1833" s="131"/>
      <c r="ACQ1833" s="131"/>
      <c r="ACR1833" s="131"/>
      <c r="ACS1833" s="131"/>
      <c r="ACT1833" s="131"/>
      <c r="ACU1833" s="131"/>
      <c r="ACV1833" s="131"/>
      <c r="ACW1833" s="131"/>
      <c r="ACX1833" s="131"/>
      <c r="ACY1833" s="131"/>
      <c r="ACZ1833" s="131"/>
      <c r="ADA1833" s="131"/>
      <c r="ADB1833" s="131"/>
      <c r="ADC1833" s="131"/>
      <c r="ADD1833" s="131"/>
      <c r="ADE1833" s="131"/>
      <c r="ADF1833" s="131"/>
      <c r="ADG1833" s="131"/>
      <c r="ADH1833" s="131"/>
      <c r="ADI1833" s="131"/>
      <c r="ADJ1833" s="131"/>
      <c r="ADK1833" s="131"/>
      <c r="ADL1833" s="131"/>
      <c r="ADM1833" s="131"/>
      <c r="ADN1833" s="131"/>
      <c r="ADO1833" s="131"/>
      <c r="ADP1833" s="131"/>
      <c r="ADQ1833" s="131"/>
      <c r="ADR1833" s="131"/>
      <c r="ADS1833" s="131"/>
      <c r="ADT1833" s="131"/>
      <c r="ADU1833" s="131"/>
      <c r="ADV1833" s="131"/>
      <c r="ADW1833" s="131"/>
      <c r="ADX1833" s="131"/>
      <c r="ADY1833" s="131"/>
      <c r="ADZ1833" s="131"/>
      <c r="AEA1833" s="131"/>
      <c r="AEB1833" s="131"/>
      <c r="AEC1833" s="131"/>
      <c r="AED1833" s="131"/>
      <c r="AEE1833" s="131"/>
      <c r="AEF1833" s="131"/>
      <c r="AEG1833" s="131"/>
      <c r="AEH1833" s="131"/>
      <c r="AEI1833" s="131"/>
      <c r="AEJ1833" s="131"/>
      <c r="AEK1833" s="131"/>
      <c r="AEL1833" s="131"/>
      <c r="AEM1833" s="131"/>
      <c r="AEN1833" s="131"/>
      <c r="AEO1833" s="131"/>
      <c r="AEP1833" s="131"/>
      <c r="AEQ1833" s="131"/>
      <c r="AER1833" s="131"/>
      <c r="AES1833" s="131"/>
      <c r="AET1833" s="131"/>
      <c r="AEU1833" s="131"/>
      <c r="AEV1833" s="131"/>
      <c r="AEW1833" s="131"/>
      <c r="AEX1833" s="131"/>
      <c r="AEY1833" s="131"/>
      <c r="AEZ1833" s="131"/>
      <c r="AFA1833" s="131"/>
      <c r="AFB1833" s="131"/>
      <c r="AFC1833" s="131"/>
      <c r="AFD1833" s="131"/>
      <c r="AFE1833" s="131"/>
      <c r="AFF1833" s="131"/>
      <c r="AFG1833" s="131"/>
      <c r="AFH1833" s="131"/>
      <c r="AFI1833" s="131"/>
      <c r="AFJ1833" s="131"/>
      <c r="AFK1833" s="131"/>
      <c r="AFL1833" s="131"/>
      <c r="AFM1833" s="131"/>
      <c r="AFN1833" s="131"/>
      <c r="AFO1833" s="131"/>
      <c r="AFP1833" s="131"/>
      <c r="AFQ1833" s="131"/>
      <c r="AFR1833" s="131"/>
      <c r="AFS1833" s="131"/>
      <c r="AFT1833" s="131"/>
      <c r="AFU1833" s="131"/>
      <c r="AFV1833" s="131"/>
      <c r="AFW1833" s="131"/>
      <c r="AFX1833" s="131"/>
      <c r="AFY1833" s="131"/>
      <c r="AFZ1833" s="131"/>
      <c r="AGA1833" s="131"/>
      <c r="AGB1833" s="131"/>
      <c r="AGC1833" s="131"/>
      <c r="AGD1833" s="131"/>
      <c r="AGE1833" s="131"/>
      <c r="AGF1833" s="131"/>
      <c r="AGG1833" s="131"/>
      <c r="AGH1833" s="131"/>
      <c r="AGI1833" s="131"/>
      <c r="AGJ1833" s="131"/>
      <c r="AGK1833" s="131"/>
      <c r="AGL1833" s="131"/>
      <c r="AGM1833" s="131"/>
      <c r="AGN1833" s="131"/>
      <c r="AGO1833" s="131"/>
      <c r="AGP1833" s="131"/>
      <c r="AGQ1833" s="131"/>
      <c r="AGR1833" s="131"/>
      <c r="AGS1833" s="131"/>
      <c r="AGT1833" s="131"/>
      <c r="AGU1833" s="131"/>
      <c r="AGV1833" s="131"/>
      <c r="AGW1833" s="131"/>
      <c r="AGX1833" s="131"/>
      <c r="AGY1833" s="131"/>
      <c r="AGZ1833" s="131"/>
      <c r="AHA1833" s="131"/>
      <c r="AHB1833" s="131"/>
      <c r="AHC1833" s="131"/>
      <c r="AHD1833" s="131"/>
      <c r="AHE1833" s="131"/>
      <c r="AHF1833" s="131"/>
      <c r="AHG1833" s="131"/>
      <c r="AHH1833" s="131"/>
      <c r="AHI1833" s="131"/>
      <c r="AHJ1833" s="131"/>
      <c r="AHK1833" s="131"/>
      <c r="AHL1833" s="131"/>
      <c r="AHM1833" s="131"/>
      <c r="AHN1833" s="131"/>
      <c r="AHO1833" s="131"/>
      <c r="AHP1833" s="131"/>
      <c r="AHQ1833" s="131"/>
      <c r="AHR1833" s="131"/>
      <c r="AHS1833" s="131"/>
      <c r="AHT1833" s="131"/>
      <c r="AHU1833" s="131"/>
      <c r="AHV1833" s="131"/>
      <c r="AHW1833" s="131"/>
      <c r="AHX1833" s="131"/>
      <c r="AHY1833" s="131"/>
      <c r="AHZ1833" s="131"/>
      <c r="AIA1833" s="131"/>
      <c r="AIB1833" s="131"/>
      <c r="AIC1833" s="131"/>
      <c r="AID1833" s="131"/>
      <c r="AIE1833" s="131"/>
      <c r="AIF1833" s="131"/>
      <c r="AIG1833" s="131"/>
      <c r="AIH1833" s="131"/>
      <c r="AII1833" s="131"/>
      <c r="AIJ1833" s="131"/>
      <c r="AIK1833" s="131"/>
      <c r="AIL1833" s="131"/>
      <c r="AIM1833" s="131"/>
      <c r="AIN1833" s="131"/>
      <c r="AIO1833" s="131"/>
      <c r="AIP1833" s="131"/>
      <c r="AIQ1833" s="131"/>
      <c r="AIR1833" s="131"/>
      <c r="AIS1833" s="131"/>
      <c r="AIT1833" s="131"/>
      <c r="AIU1833" s="131"/>
      <c r="AIV1833" s="131"/>
      <c r="AIW1833" s="131"/>
      <c r="AIX1833" s="131"/>
      <c r="AIY1833" s="131"/>
      <c r="AIZ1833" s="131"/>
      <c r="AJA1833" s="131"/>
      <c r="AJB1833" s="131"/>
      <c r="AJC1833" s="131"/>
      <c r="AJD1833" s="131"/>
      <c r="AJE1833" s="131"/>
      <c r="AJF1833" s="131"/>
      <c r="AJG1833" s="131"/>
      <c r="AJH1833" s="131"/>
      <c r="AJI1833" s="131"/>
      <c r="AJJ1833" s="131"/>
      <c r="AJK1833" s="131"/>
      <c r="AJL1833" s="131"/>
      <c r="AJM1833" s="131"/>
      <c r="AJN1833" s="131"/>
      <c r="AJO1833" s="131"/>
      <c r="AJP1833" s="131"/>
      <c r="AJQ1833" s="131"/>
      <c r="AJR1833" s="131"/>
      <c r="AJS1833" s="131"/>
      <c r="AJT1833" s="131"/>
      <c r="AJU1833" s="131"/>
      <c r="AJV1833" s="131"/>
      <c r="AJW1833" s="131"/>
      <c r="AJX1833" s="131"/>
      <c r="AJY1833" s="131"/>
      <c r="AJZ1833" s="131"/>
      <c r="AKA1833" s="131"/>
      <c r="AKB1833" s="131"/>
      <c r="AKC1833" s="131"/>
      <c r="AKD1833" s="131"/>
      <c r="AKE1833" s="131"/>
      <c r="AKF1833" s="131"/>
      <c r="AKG1833" s="131"/>
      <c r="AKH1833" s="131"/>
      <c r="AKI1833" s="131"/>
      <c r="AKJ1833" s="131"/>
      <c r="AKK1833" s="131"/>
      <c r="AKL1833" s="131"/>
      <c r="AKM1833" s="131"/>
      <c r="AKN1833" s="131"/>
      <c r="AKO1833" s="131"/>
      <c r="AKP1833" s="131"/>
      <c r="AKQ1833" s="131"/>
      <c r="AKR1833" s="131"/>
      <c r="AKS1833" s="131"/>
      <c r="AKT1833" s="131"/>
      <c r="AKU1833" s="131"/>
      <c r="AKV1833" s="131"/>
      <c r="AKW1833" s="131"/>
      <c r="AKX1833" s="131"/>
      <c r="AKY1833" s="131"/>
      <c r="AKZ1833" s="131"/>
      <c r="ALA1833" s="131"/>
      <c r="ALB1833" s="131"/>
      <c r="ALC1833" s="131"/>
      <c r="ALD1833" s="131"/>
      <c r="ALE1833" s="131"/>
      <c r="ALF1833" s="131"/>
      <c r="ALG1833" s="131"/>
      <c r="ALH1833" s="131"/>
      <c r="ALI1833" s="131"/>
      <c r="ALJ1833" s="131"/>
      <c r="ALK1833" s="131"/>
      <c r="ALL1833" s="131"/>
      <c r="ALM1833" s="131"/>
      <c r="ALN1833" s="131"/>
      <c r="ALO1833" s="131"/>
      <c r="ALP1833" s="131"/>
      <c r="ALQ1833" s="131"/>
      <c r="ALR1833" s="131"/>
      <c r="ALS1833" s="131"/>
      <c r="ALT1833" s="131"/>
      <c r="ALU1833" s="131"/>
      <c r="ALV1833" s="131"/>
      <c r="ALW1833" s="131"/>
      <c r="ALX1833" s="131"/>
      <c r="ALY1833" s="131"/>
      <c r="ALZ1833" s="131"/>
      <c r="AMA1833" s="131"/>
      <c r="AMB1833" s="131"/>
      <c r="AMC1833" s="131"/>
      <c r="AMD1833" s="131"/>
      <c r="AME1833" s="131"/>
      <c r="AMF1833" s="131"/>
      <c r="AMG1833" s="131"/>
      <c r="AMH1833" s="131"/>
      <c r="AMI1833" s="131"/>
      <c r="AMJ1833" s="131"/>
      <c r="AMK1833" s="131"/>
      <c r="AML1833" s="131"/>
      <c r="AMM1833" s="131"/>
      <c r="AMN1833" s="131"/>
      <c r="AMO1833" s="131"/>
      <c r="AMP1833" s="131"/>
      <c r="AMQ1833" s="131"/>
      <c r="AMR1833" s="131"/>
      <c r="AMS1833" s="131"/>
      <c r="AMT1833" s="131"/>
      <c r="AMU1833" s="131"/>
      <c r="AMV1833" s="131"/>
      <c r="AMW1833" s="131"/>
      <c r="AMX1833" s="131"/>
      <c r="AMY1833" s="131"/>
      <c r="AMZ1833" s="131"/>
      <c r="ANA1833" s="131"/>
      <c r="ANB1833" s="131"/>
      <c r="ANC1833" s="131"/>
      <c r="AND1833" s="131"/>
      <c r="ANE1833" s="131"/>
      <c r="ANF1833" s="131"/>
      <c r="ANG1833" s="131"/>
      <c r="ANH1833" s="131"/>
      <c r="ANI1833" s="131"/>
      <c r="ANJ1833" s="131"/>
      <c r="ANK1833" s="131"/>
      <c r="ANL1833" s="131"/>
      <c r="ANM1833" s="131"/>
      <c r="ANN1833" s="131"/>
      <c r="ANO1833" s="131"/>
      <c r="ANP1833" s="131"/>
      <c r="ANQ1833" s="131"/>
      <c r="ANR1833" s="131"/>
      <c r="ANS1833" s="131"/>
      <c r="ANT1833" s="131"/>
      <c r="ANU1833" s="131"/>
      <c r="ANV1833" s="131"/>
      <c r="ANW1833" s="131"/>
      <c r="ANX1833" s="131"/>
      <c r="ANY1833" s="131"/>
      <c r="ANZ1833" s="131"/>
      <c r="AOA1833" s="131"/>
      <c r="AOB1833" s="131"/>
      <c r="AOC1833" s="131"/>
      <c r="AOD1833" s="131"/>
      <c r="AOE1833" s="131"/>
      <c r="AOF1833" s="131"/>
      <c r="AOG1833" s="131"/>
      <c r="AOH1833" s="131"/>
      <c r="AOI1833" s="131"/>
      <c r="AOJ1833" s="131"/>
      <c r="AOK1833" s="131"/>
      <c r="AOL1833" s="131"/>
      <c r="AOM1833" s="131"/>
      <c r="AON1833" s="131"/>
      <c r="AOO1833" s="131"/>
      <c r="AOP1833" s="131"/>
      <c r="AOQ1833" s="131"/>
      <c r="AOR1833" s="131"/>
      <c r="AOS1833" s="131"/>
      <c r="AOT1833" s="131"/>
      <c r="AOU1833" s="131"/>
      <c r="AOV1833" s="131"/>
      <c r="AOW1833" s="131"/>
      <c r="AOX1833" s="131"/>
      <c r="AOY1833" s="131"/>
      <c r="AOZ1833" s="131"/>
      <c r="APA1833" s="131"/>
      <c r="APB1833" s="131"/>
      <c r="APC1833" s="131"/>
      <c r="APD1833" s="131"/>
      <c r="APE1833" s="131"/>
      <c r="APF1833" s="131"/>
      <c r="APG1833" s="131"/>
      <c r="APH1833" s="131"/>
      <c r="API1833" s="131"/>
      <c r="APJ1833" s="131"/>
      <c r="APK1833" s="131"/>
      <c r="APL1833" s="131"/>
      <c r="APM1833" s="131"/>
      <c r="APN1833" s="131"/>
      <c r="APO1833" s="131"/>
      <c r="APP1833" s="131"/>
      <c r="APQ1833" s="131"/>
      <c r="APR1833" s="131"/>
      <c r="APS1833" s="131"/>
      <c r="APT1833" s="131"/>
      <c r="APU1833" s="131"/>
      <c r="APV1833" s="131"/>
      <c r="APW1833" s="131"/>
      <c r="APX1833" s="131"/>
      <c r="APY1833" s="131"/>
      <c r="APZ1833" s="131"/>
      <c r="AQA1833" s="131"/>
      <c r="AQB1833" s="131"/>
      <c r="AQC1833" s="131"/>
      <c r="AQD1833" s="131"/>
      <c r="AQE1833" s="131"/>
      <c r="AQF1833" s="131"/>
      <c r="AQG1833" s="131"/>
      <c r="AQH1833" s="131"/>
      <c r="AQI1833" s="131"/>
      <c r="AQJ1833" s="131"/>
      <c r="AQK1833" s="131"/>
      <c r="AQL1833" s="131"/>
      <c r="AQM1833" s="131"/>
      <c r="AQN1833" s="131"/>
      <c r="AQO1833" s="131"/>
      <c r="AQP1833" s="131"/>
      <c r="AQQ1833" s="131"/>
      <c r="AQR1833" s="131"/>
      <c r="AQS1833" s="131"/>
      <c r="AQT1833" s="131"/>
      <c r="AQU1833" s="131"/>
      <c r="AQV1833" s="131"/>
      <c r="AQW1833" s="131"/>
      <c r="AQX1833" s="131"/>
      <c r="AQY1833" s="131"/>
      <c r="AQZ1833" s="131"/>
      <c r="ARA1833" s="131"/>
      <c r="ARB1833" s="131"/>
      <c r="ARC1833" s="131"/>
      <c r="ARD1833" s="131"/>
      <c r="ARE1833" s="131"/>
      <c r="ARF1833" s="131"/>
      <c r="ARG1833" s="131"/>
      <c r="ARH1833" s="131"/>
      <c r="ARI1833" s="131"/>
      <c r="ARJ1833" s="131"/>
      <c r="ARK1833" s="131"/>
      <c r="ARL1833" s="131"/>
      <c r="ARM1833" s="131"/>
      <c r="ARN1833" s="131"/>
      <c r="ARO1833" s="131"/>
      <c r="ARP1833" s="131"/>
      <c r="ARQ1833" s="131"/>
      <c r="ARR1833" s="131"/>
      <c r="ARS1833" s="131"/>
      <c r="ART1833" s="131"/>
      <c r="ARU1833" s="131"/>
      <c r="ARV1833" s="131"/>
      <c r="ARW1833" s="131"/>
      <c r="ARX1833" s="131"/>
      <c r="ARY1833" s="131"/>
      <c r="ARZ1833" s="131"/>
      <c r="ASA1833" s="131"/>
      <c r="ASB1833" s="131"/>
      <c r="ASC1833" s="131"/>
      <c r="ASD1833" s="131"/>
      <c r="ASE1833" s="131"/>
      <c r="ASF1833" s="131"/>
      <c r="ASG1833" s="131"/>
      <c r="ASH1833" s="131"/>
      <c r="ASI1833" s="131"/>
      <c r="ASJ1833" s="131"/>
      <c r="ASK1833" s="131"/>
      <c r="ASL1833" s="131"/>
      <c r="ASM1833" s="131"/>
      <c r="ASN1833" s="131"/>
      <c r="ASO1833" s="131"/>
      <c r="ASP1833" s="131"/>
      <c r="ASQ1833" s="131"/>
      <c r="ASR1833" s="131"/>
      <c r="ASS1833" s="131"/>
      <c r="AST1833" s="131"/>
      <c r="ASU1833" s="131"/>
      <c r="ASV1833" s="131"/>
      <c r="ASW1833" s="131"/>
      <c r="ASX1833" s="131"/>
      <c r="ASY1833" s="131"/>
      <c r="ASZ1833" s="131"/>
      <c r="ATA1833" s="131"/>
      <c r="ATB1833" s="131"/>
      <c r="ATC1833" s="131"/>
      <c r="ATD1833" s="131"/>
      <c r="ATE1833" s="131"/>
      <c r="ATF1833" s="131"/>
      <c r="ATG1833" s="131"/>
      <c r="ATH1833" s="131"/>
      <c r="ATI1833" s="131"/>
      <c r="ATJ1833" s="131"/>
      <c r="ATK1833" s="131"/>
      <c r="ATL1833" s="131"/>
      <c r="ATM1833" s="131"/>
      <c r="ATN1833" s="131"/>
      <c r="ATO1833" s="131"/>
      <c r="ATP1833" s="131"/>
      <c r="ATQ1833" s="131"/>
      <c r="ATR1833" s="131"/>
      <c r="ATS1833" s="131"/>
      <c r="ATT1833" s="131"/>
      <c r="ATU1833" s="131"/>
      <c r="ATV1833" s="131"/>
      <c r="ATW1833" s="131"/>
      <c r="ATX1833" s="131"/>
      <c r="ATY1833" s="131"/>
      <c r="ATZ1833" s="131"/>
      <c r="AUA1833" s="131"/>
      <c r="AUB1833" s="131"/>
      <c r="AUC1833" s="131"/>
      <c r="AUD1833" s="131"/>
      <c r="AUE1833" s="131"/>
      <c r="AUF1833" s="131"/>
      <c r="AUG1833" s="131"/>
      <c r="AUH1833" s="131"/>
      <c r="AUI1833" s="131"/>
      <c r="AUJ1833" s="131"/>
      <c r="AUK1833" s="131"/>
      <c r="AUL1833" s="131"/>
      <c r="AUM1833" s="131"/>
      <c r="AUN1833" s="131"/>
      <c r="AUO1833" s="131"/>
      <c r="AUP1833" s="131"/>
      <c r="AUQ1833" s="131"/>
      <c r="AUR1833" s="131"/>
      <c r="AUS1833" s="131"/>
      <c r="AUT1833" s="131"/>
      <c r="AUU1833" s="131"/>
      <c r="AUV1833" s="131"/>
      <c r="AUW1833" s="131"/>
      <c r="AUX1833" s="131"/>
      <c r="AUY1833" s="131"/>
      <c r="AUZ1833" s="131"/>
      <c r="AVA1833" s="131"/>
      <c r="AVB1833" s="131"/>
      <c r="AVC1833" s="131"/>
      <c r="AVD1833" s="131"/>
      <c r="AVE1833" s="131"/>
      <c r="AVF1833" s="131"/>
      <c r="AVG1833" s="131"/>
      <c r="AVH1833" s="131"/>
      <c r="AVI1833" s="131"/>
      <c r="AVJ1833" s="131"/>
      <c r="AVK1833" s="131"/>
      <c r="AVL1833" s="131"/>
      <c r="AVM1833" s="131"/>
      <c r="AVN1833" s="131"/>
      <c r="AVO1833" s="131"/>
      <c r="AVP1833" s="131"/>
      <c r="AVQ1833" s="131"/>
      <c r="AVR1833" s="131"/>
      <c r="AVS1833" s="131"/>
      <c r="AVT1833" s="131"/>
      <c r="AVU1833" s="131"/>
      <c r="AVV1833" s="131"/>
      <c r="AVW1833" s="131"/>
      <c r="AVX1833" s="131"/>
      <c r="AVY1833" s="131"/>
      <c r="AVZ1833" s="131"/>
      <c r="AWA1833" s="131"/>
      <c r="AWB1833" s="131"/>
      <c r="AWC1833" s="131"/>
      <c r="AWD1833" s="131"/>
      <c r="AWE1833" s="131"/>
      <c r="AWF1833" s="131"/>
      <c r="AWG1833" s="131"/>
      <c r="AWH1833" s="131"/>
      <c r="AWI1833" s="131"/>
      <c r="AWJ1833" s="131"/>
      <c r="AWK1833" s="131"/>
      <c r="AWL1833" s="131"/>
      <c r="AWM1833" s="131"/>
      <c r="AWN1833" s="131"/>
      <c r="AWO1833" s="131"/>
      <c r="AWP1833" s="131"/>
      <c r="AWQ1833" s="131"/>
      <c r="AWR1833" s="131"/>
      <c r="AWS1833" s="131"/>
      <c r="AWT1833" s="131"/>
      <c r="AWU1833" s="131"/>
      <c r="AWV1833" s="131"/>
      <c r="AWW1833" s="131"/>
      <c r="AWX1833" s="131"/>
      <c r="AWY1833" s="131"/>
      <c r="AWZ1833" s="131"/>
      <c r="AXA1833" s="131"/>
      <c r="AXB1833" s="131"/>
      <c r="AXC1833" s="131"/>
      <c r="AXD1833" s="131"/>
      <c r="AXE1833" s="131"/>
      <c r="AXF1833" s="131"/>
      <c r="AXG1833" s="131"/>
      <c r="AXH1833" s="131"/>
      <c r="AXI1833" s="131"/>
      <c r="AXJ1833" s="131"/>
      <c r="AXK1833" s="131"/>
      <c r="AXL1833" s="131"/>
      <c r="AXM1833" s="131"/>
      <c r="AXN1833" s="131"/>
      <c r="AXO1833" s="131"/>
      <c r="AXP1833" s="131"/>
      <c r="AXQ1833" s="131"/>
      <c r="AXR1833" s="131"/>
      <c r="AXS1833" s="131"/>
      <c r="AXT1833" s="131"/>
      <c r="AXU1833" s="131"/>
      <c r="AXV1833" s="131"/>
      <c r="AXW1833" s="131"/>
      <c r="AXX1833" s="131"/>
      <c r="AXY1833" s="131"/>
      <c r="AXZ1833" s="131"/>
      <c r="AYA1833" s="131"/>
      <c r="AYB1833" s="131"/>
      <c r="AYC1833" s="131"/>
      <c r="AYD1833" s="131"/>
      <c r="AYE1833" s="131"/>
      <c r="AYF1833" s="131"/>
      <c r="AYG1833" s="131"/>
      <c r="AYH1833" s="131"/>
      <c r="AYI1833" s="131"/>
      <c r="AYJ1833" s="131"/>
      <c r="AYK1833" s="131"/>
      <c r="AYL1833" s="131"/>
      <c r="AYM1833" s="131"/>
      <c r="AYN1833" s="131"/>
      <c r="AYO1833" s="131"/>
      <c r="AYP1833" s="131"/>
      <c r="AYQ1833" s="131"/>
      <c r="AYR1833" s="131"/>
      <c r="AYS1833" s="131"/>
      <c r="AYT1833" s="131"/>
      <c r="AYU1833" s="131"/>
      <c r="AYV1833" s="131"/>
      <c r="AYW1833" s="131"/>
      <c r="AYX1833" s="131"/>
      <c r="AYY1833" s="131"/>
      <c r="AYZ1833" s="131"/>
      <c r="AZA1833" s="131"/>
      <c r="AZB1833" s="131"/>
      <c r="AZC1833" s="131"/>
      <c r="AZD1833" s="131"/>
      <c r="AZE1833" s="131"/>
      <c r="AZF1833" s="131"/>
      <c r="AZG1833" s="131"/>
      <c r="AZH1833" s="131"/>
      <c r="AZI1833" s="131"/>
      <c r="AZJ1833" s="131"/>
      <c r="AZK1833" s="131"/>
      <c r="AZL1833" s="131"/>
      <c r="AZM1833" s="131"/>
      <c r="AZN1833" s="131"/>
      <c r="AZO1833" s="131"/>
      <c r="AZP1833" s="131"/>
      <c r="AZQ1833" s="131"/>
      <c r="AZR1833" s="131"/>
      <c r="AZS1833" s="131"/>
      <c r="AZT1833" s="131"/>
      <c r="AZU1833" s="131"/>
      <c r="AZV1833" s="131"/>
      <c r="AZW1833" s="131"/>
      <c r="AZX1833" s="131"/>
      <c r="AZY1833" s="131"/>
      <c r="AZZ1833" s="131"/>
      <c r="BAA1833" s="131"/>
      <c r="BAB1833" s="131"/>
      <c r="BAC1833" s="131"/>
      <c r="BAD1833" s="131"/>
      <c r="BAE1833" s="131"/>
      <c r="BAF1833" s="131"/>
      <c r="BAG1833" s="131"/>
      <c r="BAH1833" s="131"/>
      <c r="BAI1833" s="131"/>
      <c r="BAJ1833" s="131"/>
      <c r="BAK1833" s="131"/>
      <c r="BAL1833" s="131"/>
      <c r="BAM1833" s="131"/>
      <c r="BAN1833" s="131"/>
      <c r="BAO1833" s="131"/>
      <c r="BAP1833" s="131"/>
      <c r="BAQ1833" s="131"/>
      <c r="BAR1833" s="131"/>
      <c r="BAS1833" s="131"/>
      <c r="BAT1833" s="131"/>
      <c r="BAU1833" s="131"/>
      <c r="BAV1833" s="131"/>
      <c r="BAW1833" s="131"/>
      <c r="BAX1833" s="131"/>
      <c r="BAY1833" s="131"/>
      <c r="BAZ1833" s="131"/>
      <c r="BBA1833" s="131"/>
      <c r="BBB1833" s="131"/>
      <c r="BBC1833" s="131"/>
      <c r="BBD1833" s="131"/>
      <c r="BBE1833" s="131"/>
      <c r="BBF1833" s="131"/>
      <c r="BBG1833" s="131"/>
      <c r="BBH1833" s="131"/>
      <c r="BBI1833" s="131"/>
      <c r="BBJ1833" s="131"/>
      <c r="BBK1833" s="131"/>
      <c r="BBL1833" s="131"/>
      <c r="BBM1833" s="131"/>
      <c r="BBN1833" s="131"/>
      <c r="BBO1833" s="131"/>
      <c r="BBP1833" s="131"/>
      <c r="BBQ1833" s="131"/>
      <c r="BBR1833" s="131"/>
      <c r="BBS1833" s="131"/>
      <c r="BBT1833" s="131"/>
      <c r="BBU1833" s="131"/>
      <c r="BBV1833" s="131"/>
      <c r="BBW1833" s="131"/>
      <c r="BBX1833" s="131"/>
      <c r="BBY1833" s="131"/>
      <c r="BBZ1833" s="131"/>
      <c r="BCA1833" s="131"/>
      <c r="BCB1833" s="131"/>
      <c r="BCC1833" s="131"/>
      <c r="BCD1833" s="131"/>
      <c r="BCE1833" s="131"/>
      <c r="BCF1833" s="131"/>
      <c r="BCG1833" s="131"/>
      <c r="BCH1833" s="131"/>
      <c r="BCI1833" s="131"/>
      <c r="BCJ1833" s="131"/>
      <c r="BCK1833" s="131"/>
      <c r="BCL1833" s="131"/>
      <c r="BCM1833" s="131"/>
      <c r="BCN1833" s="131"/>
      <c r="BCO1833" s="131"/>
      <c r="BCP1833" s="131"/>
      <c r="BCQ1833" s="131"/>
      <c r="BCR1833" s="131"/>
      <c r="BCS1833" s="131"/>
      <c r="BCT1833" s="131"/>
      <c r="BCU1833" s="131"/>
      <c r="BCV1833" s="131"/>
      <c r="BCW1833" s="131"/>
      <c r="BCX1833" s="131"/>
      <c r="BCY1833" s="131"/>
      <c r="BCZ1833" s="131"/>
      <c r="BDA1833" s="131"/>
      <c r="BDB1833" s="131"/>
      <c r="BDC1833" s="131"/>
      <c r="BDD1833" s="131"/>
      <c r="BDE1833" s="131"/>
      <c r="BDF1833" s="131"/>
      <c r="BDG1833" s="131"/>
      <c r="BDH1833" s="131"/>
      <c r="BDI1833" s="131"/>
      <c r="BDJ1833" s="131"/>
      <c r="BDK1833" s="131"/>
      <c r="BDL1833" s="131"/>
      <c r="BDM1833" s="131"/>
      <c r="BDN1833" s="131"/>
      <c r="BDO1833" s="131"/>
      <c r="BDP1833" s="131"/>
      <c r="BDQ1833" s="131"/>
      <c r="BDR1833" s="131"/>
      <c r="BDS1833" s="131"/>
      <c r="BDT1833" s="131"/>
      <c r="BDU1833" s="131"/>
      <c r="BDV1833" s="131"/>
      <c r="BDW1833" s="131"/>
      <c r="BDX1833" s="131"/>
      <c r="BDY1833" s="131"/>
      <c r="BDZ1833" s="131"/>
      <c r="BEA1833" s="131"/>
      <c r="BEB1833" s="131"/>
      <c r="BEC1833" s="131"/>
      <c r="BED1833" s="131"/>
      <c r="BEE1833" s="131"/>
      <c r="BEF1833" s="131"/>
      <c r="BEG1833" s="131"/>
      <c r="BEH1833" s="131"/>
      <c r="BEI1833" s="131"/>
      <c r="BEJ1833" s="131"/>
      <c r="BEK1833" s="131"/>
      <c r="BEL1833" s="131"/>
      <c r="BEM1833" s="131"/>
      <c r="BEN1833" s="131"/>
      <c r="BEO1833" s="131"/>
      <c r="BEP1833" s="131"/>
      <c r="BEQ1833" s="131"/>
      <c r="BER1833" s="131"/>
      <c r="BES1833" s="131"/>
      <c r="BET1833" s="131"/>
      <c r="BEU1833" s="131"/>
      <c r="BEV1833" s="131"/>
      <c r="BEW1833" s="131"/>
      <c r="BEX1833" s="131"/>
      <c r="BEY1833" s="131"/>
      <c r="BEZ1833" s="131"/>
      <c r="BFA1833" s="131"/>
      <c r="BFB1833" s="131"/>
      <c r="BFC1833" s="131"/>
      <c r="BFD1833" s="131"/>
      <c r="BFE1833" s="131"/>
      <c r="BFF1833" s="131"/>
      <c r="BFG1833" s="131"/>
      <c r="BFH1833" s="131"/>
      <c r="BFI1833" s="131"/>
      <c r="BFJ1833" s="131"/>
      <c r="BFK1833" s="131"/>
      <c r="BFL1833" s="131"/>
      <c r="BFM1833" s="131"/>
      <c r="BFN1833" s="131"/>
      <c r="BFO1833" s="131"/>
      <c r="BFP1833" s="131"/>
      <c r="BFQ1833" s="131"/>
      <c r="BFR1833" s="131"/>
      <c r="BFS1833" s="131"/>
      <c r="BFT1833" s="131"/>
      <c r="BFU1833" s="131"/>
      <c r="BFV1833" s="131"/>
      <c r="BFW1833" s="131"/>
      <c r="BFX1833" s="131"/>
      <c r="BFY1833" s="131"/>
      <c r="BFZ1833" s="131"/>
      <c r="BGA1833" s="131"/>
      <c r="BGB1833" s="131"/>
      <c r="BGC1833" s="131"/>
      <c r="BGD1833" s="131"/>
      <c r="BGE1833" s="131"/>
      <c r="BGF1833" s="131"/>
      <c r="BGG1833" s="131"/>
      <c r="BGH1833" s="131"/>
      <c r="BGI1833" s="131"/>
      <c r="BGJ1833" s="131"/>
      <c r="BGK1833" s="131"/>
      <c r="BGL1833" s="131"/>
      <c r="BGM1833" s="131"/>
      <c r="BGN1833" s="131"/>
      <c r="BGO1833" s="131"/>
      <c r="BGP1833" s="131"/>
      <c r="BGQ1833" s="131"/>
      <c r="BGR1833" s="131"/>
      <c r="BGS1833" s="131"/>
      <c r="BGT1833" s="131"/>
      <c r="BGU1833" s="131"/>
      <c r="BGV1833" s="131"/>
      <c r="BGW1833" s="131"/>
      <c r="BGX1833" s="131"/>
      <c r="BGY1833" s="131"/>
      <c r="BGZ1833" s="131"/>
      <c r="BHA1833" s="131"/>
      <c r="BHB1833" s="131"/>
      <c r="BHC1833" s="131"/>
      <c r="BHD1833" s="131"/>
      <c r="BHE1833" s="131"/>
      <c r="BHF1833" s="131"/>
      <c r="BHG1833" s="131"/>
      <c r="BHH1833" s="131"/>
      <c r="BHI1833" s="131"/>
      <c r="BHJ1833" s="131"/>
      <c r="BHK1833" s="131"/>
      <c r="BHL1833" s="131"/>
      <c r="BHM1833" s="131"/>
      <c r="BHN1833" s="131"/>
      <c r="BHO1833" s="131"/>
      <c r="BHP1833" s="131"/>
      <c r="BHQ1833" s="131"/>
      <c r="BHR1833" s="131"/>
      <c r="BHS1833" s="131"/>
      <c r="BHT1833" s="131"/>
      <c r="BHU1833" s="131"/>
      <c r="BHV1833" s="131"/>
      <c r="BHW1833" s="131"/>
      <c r="BHX1833" s="131"/>
      <c r="BHY1833" s="131"/>
      <c r="BHZ1833" s="131"/>
      <c r="BIA1833" s="131"/>
      <c r="BIB1833" s="131"/>
      <c r="BIC1833" s="131"/>
      <c r="BID1833" s="131"/>
      <c r="BIE1833" s="131"/>
      <c r="BIF1833" s="131"/>
      <c r="BIG1833" s="131"/>
      <c r="BIH1833" s="131"/>
      <c r="BII1833" s="131"/>
      <c r="BIJ1833" s="131"/>
      <c r="BIK1833" s="131"/>
      <c r="BIL1833" s="131"/>
      <c r="BIM1833" s="131"/>
      <c r="BIN1833" s="131"/>
      <c r="BIO1833" s="131"/>
      <c r="BIP1833" s="131"/>
      <c r="BIQ1833" s="131"/>
      <c r="BIR1833" s="131"/>
      <c r="BIS1833" s="131"/>
      <c r="BIT1833" s="131"/>
      <c r="BIU1833" s="131"/>
      <c r="BIV1833" s="131"/>
      <c r="BIW1833" s="131"/>
      <c r="BIX1833" s="131"/>
      <c r="BIY1833" s="131"/>
      <c r="BIZ1833" s="131"/>
      <c r="BJA1833" s="131"/>
      <c r="BJB1833" s="131"/>
      <c r="BJC1833" s="131"/>
      <c r="BJD1833" s="131"/>
      <c r="BJE1833" s="131"/>
      <c r="BJF1833" s="131"/>
      <c r="BJG1833" s="131"/>
      <c r="BJH1833" s="131"/>
      <c r="BJI1833" s="131"/>
      <c r="BJJ1833" s="131"/>
      <c r="BJK1833" s="131"/>
      <c r="BJL1833" s="131"/>
      <c r="BJM1833" s="131"/>
      <c r="BJN1833" s="131"/>
      <c r="BJO1833" s="131"/>
      <c r="BJP1833" s="131"/>
      <c r="BJQ1833" s="131"/>
      <c r="BJR1833" s="131"/>
      <c r="BJS1833" s="131"/>
      <c r="BJT1833" s="131"/>
      <c r="BJU1833" s="131"/>
      <c r="BJV1833" s="131"/>
      <c r="BJW1833" s="131"/>
      <c r="BJX1833" s="131"/>
      <c r="BJY1833" s="131"/>
      <c r="BJZ1833" s="131"/>
      <c r="BKA1833" s="131"/>
      <c r="BKB1833" s="131"/>
      <c r="BKC1833" s="131"/>
      <c r="BKD1833" s="131"/>
      <c r="BKE1833" s="131"/>
      <c r="BKF1833" s="131"/>
      <c r="BKG1833" s="131"/>
      <c r="BKH1833" s="131"/>
      <c r="BKI1833" s="131"/>
      <c r="BKJ1833" s="131"/>
      <c r="BKK1833" s="131"/>
      <c r="BKL1833" s="131"/>
      <c r="BKM1833" s="131"/>
      <c r="BKN1833" s="131"/>
      <c r="BKO1833" s="131"/>
      <c r="BKP1833" s="131"/>
      <c r="BKQ1833" s="131"/>
      <c r="BKR1833" s="131"/>
      <c r="BKS1833" s="131"/>
      <c r="BKT1833" s="131"/>
      <c r="BKU1833" s="131"/>
      <c r="BKV1833" s="131"/>
      <c r="BKW1833" s="131"/>
      <c r="BKX1833" s="131"/>
      <c r="BKY1833" s="131"/>
      <c r="BKZ1833" s="131"/>
      <c r="BLA1833" s="131"/>
      <c r="BLB1833" s="131"/>
      <c r="BLC1833" s="131"/>
      <c r="BLD1833" s="131"/>
      <c r="BLE1833" s="131"/>
      <c r="BLF1833" s="131"/>
      <c r="BLG1833" s="131"/>
      <c r="BLH1833" s="131"/>
      <c r="BLI1833" s="131"/>
      <c r="BLJ1833" s="131"/>
      <c r="BLK1833" s="131"/>
      <c r="BLL1833" s="131"/>
      <c r="BLM1833" s="131"/>
      <c r="BLN1833" s="131"/>
      <c r="BLO1833" s="131"/>
      <c r="BLP1833" s="131"/>
      <c r="BLQ1833" s="131"/>
      <c r="BLR1833" s="131"/>
      <c r="BLS1833" s="131"/>
      <c r="BLT1833" s="131"/>
      <c r="BLU1833" s="131"/>
      <c r="BLV1833" s="131"/>
      <c r="BLW1833" s="131"/>
      <c r="BLX1833" s="131"/>
      <c r="BLY1833" s="131"/>
      <c r="BLZ1833" s="131"/>
      <c r="BMA1833" s="131"/>
      <c r="BMB1833" s="131"/>
      <c r="BMC1833" s="131"/>
      <c r="BMD1833" s="131"/>
      <c r="BME1833" s="131"/>
      <c r="BMF1833" s="131"/>
      <c r="BMG1833" s="131"/>
      <c r="BMH1833" s="131"/>
      <c r="BMI1833" s="131"/>
      <c r="BMJ1833" s="131"/>
      <c r="BMK1833" s="131"/>
      <c r="BML1833" s="131"/>
      <c r="BMM1833" s="131"/>
      <c r="BMN1833" s="131"/>
      <c r="BMO1833" s="131"/>
      <c r="BMP1833" s="131"/>
      <c r="BMQ1833" s="131"/>
      <c r="BMR1833" s="131"/>
      <c r="BMS1833" s="131"/>
      <c r="BMT1833" s="131"/>
      <c r="BMU1833" s="131"/>
      <c r="BMV1833" s="131"/>
      <c r="BMW1833" s="131"/>
      <c r="BMX1833" s="131"/>
      <c r="BMY1833" s="131"/>
      <c r="BMZ1833" s="131"/>
      <c r="BNA1833" s="131"/>
      <c r="BNB1833" s="131"/>
      <c r="BNC1833" s="131"/>
      <c r="BND1833" s="131"/>
      <c r="BNE1833" s="131"/>
      <c r="BNF1833" s="131"/>
      <c r="BNG1833" s="131"/>
      <c r="BNH1833" s="131"/>
      <c r="BNI1833" s="131"/>
      <c r="BNJ1833" s="131"/>
      <c r="BNK1833" s="131"/>
      <c r="BNL1833" s="131"/>
      <c r="BNM1833" s="131"/>
      <c r="BNN1833" s="131"/>
      <c r="BNO1833" s="131"/>
      <c r="BNP1833" s="131"/>
      <c r="BNQ1833" s="131"/>
      <c r="BNR1833" s="131"/>
      <c r="BNS1833" s="131"/>
      <c r="BNT1833" s="131"/>
      <c r="BNU1833" s="131"/>
      <c r="BNV1833" s="131"/>
      <c r="BNW1833" s="131"/>
      <c r="BNX1833" s="131"/>
      <c r="BNY1833" s="131"/>
      <c r="BNZ1833" s="131"/>
      <c r="BOA1833" s="131"/>
      <c r="BOB1833" s="131"/>
      <c r="BOC1833" s="131"/>
      <c r="BOD1833" s="131"/>
      <c r="BOE1833" s="131"/>
      <c r="BOF1833" s="131"/>
      <c r="BOG1833" s="131"/>
      <c r="BOH1833" s="131"/>
      <c r="BOI1833" s="131"/>
      <c r="BOJ1833" s="131"/>
      <c r="BOK1833" s="131"/>
      <c r="BOL1833" s="131"/>
      <c r="BOM1833" s="131"/>
      <c r="BON1833" s="131"/>
      <c r="BOO1833" s="131"/>
      <c r="BOP1833" s="131"/>
      <c r="BOQ1833" s="131"/>
      <c r="BOR1833" s="131"/>
      <c r="BOS1833" s="131"/>
      <c r="BOT1833" s="131"/>
      <c r="BOU1833" s="131"/>
      <c r="BOV1833" s="131"/>
      <c r="BOW1833" s="131"/>
      <c r="BOX1833" s="131"/>
      <c r="BOY1833" s="131"/>
      <c r="BOZ1833" s="131"/>
      <c r="BPA1833" s="131"/>
      <c r="BPB1833" s="131"/>
      <c r="BPC1833" s="131"/>
      <c r="BPD1833" s="131"/>
      <c r="BPE1833" s="131"/>
      <c r="BPF1833" s="131"/>
      <c r="BPG1833" s="131"/>
      <c r="BPH1833" s="131"/>
      <c r="BPI1833" s="131"/>
      <c r="BPJ1833" s="131"/>
      <c r="BPK1833" s="131"/>
      <c r="BPL1833" s="131"/>
      <c r="BPM1833" s="131"/>
      <c r="BPN1833" s="131"/>
      <c r="BPO1833" s="131"/>
      <c r="BPP1833" s="131"/>
      <c r="BPQ1833" s="131"/>
      <c r="BPR1833" s="131"/>
      <c r="BPS1833" s="131"/>
      <c r="BPT1833" s="131"/>
      <c r="BPU1833" s="131"/>
      <c r="BPV1833" s="131"/>
      <c r="BPW1833" s="131"/>
      <c r="BPX1833" s="131"/>
      <c r="BPY1833" s="131"/>
      <c r="BPZ1833" s="131"/>
      <c r="BQA1833" s="131"/>
      <c r="BQB1833" s="131"/>
      <c r="BQC1833" s="131"/>
      <c r="BQD1833" s="131"/>
      <c r="BQE1833" s="131"/>
      <c r="BQF1833" s="131"/>
      <c r="BQG1833" s="131"/>
      <c r="BQH1833" s="131"/>
      <c r="BQI1833" s="131"/>
      <c r="BQJ1833" s="131"/>
      <c r="BQK1833" s="131"/>
      <c r="BQL1833" s="131"/>
      <c r="BQM1833" s="131"/>
      <c r="BQN1833" s="131"/>
      <c r="BQO1833" s="131"/>
      <c r="BQP1833" s="131"/>
      <c r="BQQ1833" s="131"/>
      <c r="BQR1833" s="131"/>
      <c r="BQS1833" s="131"/>
      <c r="BQT1833" s="131"/>
      <c r="BQU1833" s="131"/>
      <c r="BQV1833" s="131"/>
      <c r="BQW1833" s="131"/>
      <c r="BQX1833" s="131"/>
      <c r="BQY1833" s="131"/>
      <c r="BQZ1833" s="131"/>
      <c r="BRA1833" s="131"/>
      <c r="BRB1833" s="131"/>
      <c r="BRC1833" s="131"/>
      <c r="BRD1833" s="131"/>
      <c r="BRE1833" s="131"/>
      <c r="BRF1833" s="131"/>
      <c r="BRG1833" s="131"/>
      <c r="BRH1833" s="131"/>
      <c r="BRI1833" s="131"/>
      <c r="BRJ1833" s="131"/>
      <c r="BRK1833" s="131"/>
      <c r="BRL1833" s="131"/>
      <c r="BRM1833" s="131"/>
      <c r="BRN1833" s="131"/>
      <c r="BRO1833" s="131"/>
      <c r="BRP1833" s="131"/>
      <c r="BRQ1833" s="131"/>
      <c r="BRR1833" s="131"/>
      <c r="BRS1833" s="131"/>
      <c r="BRT1833" s="131"/>
      <c r="BRU1833" s="131"/>
      <c r="BRV1833" s="131"/>
      <c r="BRW1833" s="131"/>
      <c r="BRX1833" s="131"/>
      <c r="BRY1833" s="131"/>
      <c r="BRZ1833" s="131"/>
      <c r="BSA1833" s="131"/>
      <c r="BSB1833" s="131"/>
      <c r="BSC1833" s="131"/>
      <c r="BSD1833" s="131"/>
      <c r="BSE1833" s="131"/>
      <c r="BSF1833" s="131"/>
      <c r="BSG1833" s="131"/>
      <c r="BSH1833" s="131"/>
      <c r="BSI1833" s="131"/>
      <c r="BSJ1833" s="131"/>
      <c r="BSK1833" s="131"/>
      <c r="BSL1833" s="131"/>
      <c r="BSM1833" s="131"/>
      <c r="BSN1833" s="131"/>
      <c r="BSO1833" s="131"/>
      <c r="BSP1833" s="131"/>
      <c r="BSQ1833" s="131"/>
      <c r="BSR1833" s="131"/>
      <c r="BSS1833" s="131"/>
      <c r="BST1833" s="131"/>
      <c r="BSU1833" s="131"/>
      <c r="BSV1833" s="131"/>
      <c r="BSW1833" s="131"/>
      <c r="BSX1833" s="131"/>
      <c r="BSY1833" s="131"/>
      <c r="BSZ1833" s="131"/>
      <c r="BTA1833" s="131"/>
      <c r="BTB1833" s="131"/>
      <c r="BTC1833" s="131"/>
      <c r="BTD1833" s="131"/>
      <c r="BTE1833" s="131"/>
      <c r="BTF1833" s="131"/>
      <c r="BTG1833" s="131"/>
      <c r="BTH1833" s="131"/>
      <c r="BTI1833" s="131"/>
      <c r="BTJ1833" s="131"/>
      <c r="BTK1833" s="131"/>
      <c r="BTL1833" s="131"/>
      <c r="BTM1833" s="131"/>
      <c r="BTN1833" s="131"/>
      <c r="BTO1833" s="131"/>
      <c r="BTP1833" s="131"/>
      <c r="BTQ1833" s="131"/>
      <c r="BTR1833" s="131"/>
      <c r="BTS1833" s="131"/>
      <c r="BTT1833" s="131"/>
      <c r="BTU1833" s="131"/>
      <c r="BTV1833" s="131"/>
      <c r="BTW1833" s="131"/>
      <c r="BTX1833" s="131"/>
      <c r="BTY1833" s="131"/>
      <c r="BTZ1833" s="131"/>
      <c r="BUA1833" s="131"/>
      <c r="BUB1833" s="131"/>
      <c r="BUC1833" s="131"/>
      <c r="BUD1833" s="131"/>
      <c r="BUE1833" s="131"/>
      <c r="BUF1833" s="131"/>
      <c r="BUG1833" s="131"/>
      <c r="BUH1833" s="131"/>
      <c r="BUI1833" s="131"/>
      <c r="BUJ1833" s="131"/>
      <c r="BUK1833" s="131"/>
      <c r="BUL1833" s="131"/>
      <c r="BUM1833" s="131"/>
      <c r="BUN1833" s="131"/>
      <c r="BUO1833" s="131"/>
      <c r="BUP1833" s="131"/>
      <c r="BUQ1833" s="131"/>
      <c r="BUR1833" s="131"/>
      <c r="BUS1833" s="131"/>
      <c r="BUT1833" s="131"/>
      <c r="BUU1833" s="131"/>
      <c r="BUV1833" s="131"/>
      <c r="BUW1833" s="131"/>
      <c r="BUX1833" s="131"/>
      <c r="BUY1833" s="131"/>
      <c r="BUZ1833" s="131"/>
      <c r="BVA1833" s="131"/>
      <c r="BVB1833" s="131"/>
      <c r="BVC1833" s="131"/>
      <c r="BVD1833" s="131"/>
      <c r="BVE1833" s="131"/>
      <c r="BVF1833" s="131"/>
      <c r="BVG1833" s="131"/>
      <c r="BVH1833" s="131"/>
      <c r="BVI1833" s="131"/>
      <c r="BVJ1833" s="131"/>
      <c r="BVK1833" s="131"/>
      <c r="BVL1833" s="131"/>
      <c r="BVM1833" s="131"/>
      <c r="BVN1833" s="131"/>
      <c r="BVO1833" s="131"/>
      <c r="BVP1833" s="131"/>
      <c r="BVQ1833" s="131"/>
      <c r="BVR1833" s="131"/>
      <c r="BVS1833" s="131"/>
      <c r="BVT1833" s="131"/>
      <c r="BVU1833" s="131"/>
      <c r="BVV1833" s="131"/>
      <c r="BVW1833" s="131"/>
      <c r="BVX1833" s="131"/>
      <c r="BVY1833" s="131"/>
      <c r="BVZ1833" s="131"/>
      <c r="BWA1833" s="131"/>
      <c r="BWB1833" s="131"/>
      <c r="BWC1833" s="131"/>
      <c r="BWD1833" s="131"/>
      <c r="BWE1833" s="131"/>
      <c r="BWF1833" s="131"/>
      <c r="BWG1833" s="131"/>
      <c r="BWH1833" s="131"/>
      <c r="BWI1833" s="131"/>
      <c r="BWJ1833" s="131"/>
      <c r="BWK1833" s="131"/>
      <c r="BWL1833" s="131"/>
      <c r="BWM1833" s="131"/>
      <c r="BWN1833" s="131"/>
      <c r="BWO1833" s="131"/>
      <c r="BWP1833" s="131"/>
      <c r="BWQ1833" s="131"/>
      <c r="BWR1833" s="131"/>
      <c r="BWS1833" s="131"/>
      <c r="BWT1833" s="131"/>
      <c r="BWU1833" s="131"/>
      <c r="BWV1833" s="131"/>
      <c r="BWW1833" s="131"/>
      <c r="BWX1833" s="131"/>
      <c r="BWY1833" s="131"/>
      <c r="BWZ1833" s="131"/>
      <c r="BXA1833" s="131"/>
      <c r="BXB1833" s="131"/>
      <c r="BXC1833" s="131"/>
      <c r="BXD1833" s="131"/>
      <c r="BXE1833" s="131"/>
      <c r="BXF1833" s="131"/>
      <c r="BXG1833" s="131"/>
      <c r="BXH1833" s="131"/>
      <c r="BXI1833" s="131"/>
      <c r="BXJ1833" s="131"/>
      <c r="BXK1833" s="131"/>
      <c r="BXL1833" s="131"/>
      <c r="BXM1833" s="131"/>
      <c r="BXN1833" s="131"/>
      <c r="BXO1833" s="131"/>
      <c r="BXP1833" s="131"/>
      <c r="BXQ1833" s="131"/>
      <c r="BXR1833" s="131"/>
      <c r="BXS1833" s="131"/>
      <c r="BXT1833" s="131"/>
      <c r="BXU1833" s="131"/>
      <c r="BXV1833" s="131"/>
      <c r="BXW1833" s="131"/>
      <c r="BXX1833" s="131"/>
      <c r="BXY1833" s="131"/>
      <c r="BXZ1833" s="131"/>
      <c r="BYA1833" s="131"/>
      <c r="BYB1833" s="131"/>
      <c r="BYC1833" s="131"/>
      <c r="BYD1833" s="131"/>
      <c r="BYE1833" s="131"/>
      <c r="BYF1833" s="131"/>
      <c r="BYG1833" s="131"/>
      <c r="BYH1833" s="131"/>
      <c r="BYI1833" s="131"/>
      <c r="BYJ1833" s="131"/>
      <c r="BYK1833" s="131"/>
      <c r="BYL1833" s="131"/>
      <c r="BYM1833" s="131"/>
      <c r="BYN1833" s="131"/>
      <c r="BYO1833" s="131"/>
      <c r="BYP1833" s="131"/>
      <c r="BYQ1833" s="131"/>
      <c r="BYR1833" s="131"/>
      <c r="BYS1833" s="131"/>
      <c r="BYT1833" s="131"/>
      <c r="BYU1833" s="131"/>
      <c r="BYV1833" s="131"/>
      <c r="BYW1833" s="131"/>
      <c r="BYX1833" s="131"/>
      <c r="BYY1833" s="131"/>
      <c r="BYZ1833" s="131"/>
      <c r="BZA1833" s="131"/>
      <c r="BZB1833" s="131"/>
      <c r="BZC1833" s="131"/>
      <c r="BZD1833" s="131"/>
      <c r="BZE1833" s="131"/>
      <c r="BZF1833" s="131"/>
      <c r="BZG1833" s="131"/>
      <c r="BZH1833" s="131"/>
      <c r="BZI1833" s="131"/>
      <c r="BZJ1833" s="131"/>
      <c r="BZK1833" s="131"/>
      <c r="BZL1833" s="131"/>
      <c r="BZM1833" s="131"/>
      <c r="BZN1833" s="131"/>
      <c r="BZO1833" s="131"/>
      <c r="BZP1833" s="131"/>
      <c r="BZQ1833" s="131"/>
      <c r="BZR1833" s="131"/>
      <c r="BZS1833" s="131"/>
      <c r="BZT1833" s="131"/>
      <c r="BZU1833" s="131"/>
      <c r="BZV1833" s="131"/>
      <c r="BZW1833" s="131"/>
      <c r="BZX1833" s="131"/>
      <c r="BZY1833" s="131"/>
      <c r="BZZ1833" s="131"/>
      <c r="CAA1833" s="131"/>
      <c r="CAB1833" s="131"/>
      <c r="CAC1833" s="131"/>
      <c r="CAD1833" s="131"/>
      <c r="CAE1833" s="131"/>
      <c r="CAF1833" s="131"/>
      <c r="CAG1833" s="131"/>
      <c r="CAH1833" s="131"/>
      <c r="CAI1833" s="131"/>
      <c r="CAJ1833" s="131"/>
      <c r="CAK1833" s="131"/>
      <c r="CAL1833" s="131"/>
      <c r="CAM1833" s="131"/>
      <c r="CAN1833" s="131"/>
      <c r="CAO1833" s="131"/>
      <c r="CAP1833" s="131"/>
      <c r="CAQ1833" s="131"/>
      <c r="CAR1833" s="131"/>
      <c r="CAS1833" s="131"/>
      <c r="CAT1833" s="131"/>
      <c r="CAU1833" s="131"/>
      <c r="CAV1833" s="131"/>
      <c r="CAW1833" s="131"/>
      <c r="CAX1833" s="131"/>
      <c r="CAY1833" s="131"/>
      <c r="CAZ1833" s="131"/>
      <c r="CBA1833" s="131"/>
      <c r="CBB1833" s="131"/>
      <c r="CBC1833" s="131"/>
      <c r="CBD1833" s="131"/>
      <c r="CBE1833" s="131"/>
      <c r="CBF1833" s="131"/>
      <c r="CBG1833" s="131"/>
      <c r="CBH1833" s="131"/>
      <c r="CBI1833" s="131"/>
      <c r="CBJ1833" s="131"/>
      <c r="CBK1833" s="131"/>
      <c r="CBL1833" s="131"/>
      <c r="CBM1833" s="131"/>
      <c r="CBN1833" s="131"/>
      <c r="CBO1833" s="131"/>
      <c r="CBP1833" s="131"/>
      <c r="CBQ1833" s="131"/>
      <c r="CBR1833" s="131"/>
      <c r="CBS1833" s="131"/>
      <c r="CBT1833" s="131"/>
      <c r="CBU1833" s="131"/>
      <c r="CBV1833" s="131"/>
      <c r="CBW1833" s="131"/>
      <c r="CBX1833" s="131"/>
      <c r="CBY1833" s="131"/>
      <c r="CBZ1833" s="131"/>
      <c r="CCA1833" s="131"/>
      <c r="CCB1833" s="131"/>
      <c r="CCC1833" s="131"/>
      <c r="CCD1833" s="131"/>
      <c r="CCE1833" s="131"/>
      <c r="CCF1833" s="131"/>
      <c r="CCG1833" s="131"/>
      <c r="CCH1833" s="131"/>
      <c r="CCI1833" s="131"/>
      <c r="CCJ1833" s="131"/>
      <c r="CCK1833" s="131"/>
      <c r="CCL1833" s="131"/>
      <c r="CCM1833" s="131"/>
      <c r="CCN1833" s="131"/>
      <c r="CCO1833" s="131"/>
      <c r="CCP1833" s="131"/>
      <c r="CCQ1833" s="131"/>
      <c r="CCR1833" s="131"/>
      <c r="CCS1833" s="131"/>
      <c r="CCT1833" s="131"/>
      <c r="CCU1833" s="131"/>
      <c r="CCV1833" s="131"/>
      <c r="CCW1833" s="131"/>
      <c r="CCX1833" s="131"/>
      <c r="CCY1833" s="131"/>
      <c r="CCZ1833" s="131"/>
      <c r="CDA1833" s="131"/>
      <c r="CDB1833" s="131"/>
      <c r="CDC1833" s="131"/>
      <c r="CDD1833" s="131"/>
      <c r="CDE1833" s="131"/>
      <c r="CDF1833" s="131"/>
      <c r="CDG1833" s="131"/>
      <c r="CDH1833" s="131"/>
      <c r="CDI1833" s="131"/>
      <c r="CDJ1833" s="131"/>
      <c r="CDK1833" s="131"/>
      <c r="CDL1833" s="131"/>
      <c r="CDM1833" s="131"/>
      <c r="CDN1833" s="131"/>
      <c r="CDO1833" s="131"/>
      <c r="CDP1833" s="131"/>
      <c r="CDQ1833" s="131"/>
      <c r="CDR1833" s="131"/>
      <c r="CDS1833" s="131"/>
      <c r="CDT1833" s="131"/>
      <c r="CDU1833" s="131"/>
      <c r="CDV1833" s="131"/>
      <c r="CDW1833" s="131"/>
      <c r="CDX1833" s="131"/>
      <c r="CDY1833" s="131"/>
      <c r="CDZ1833" s="131"/>
      <c r="CEA1833" s="131"/>
      <c r="CEB1833" s="131"/>
      <c r="CEC1833" s="131"/>
      <c r="CED1833" s="131"/>
      <c r="CEE1833" s="131"/>
      <c r="CEF1833" s="131"/>
      <c r="CEG1833" s="131"/>
      <c r="CEH1833" s="131"/>
      <c r="CEI1833" s="131"/>
      <c r="CEJ1833" s="131"/>
      <c r="CEK1833" s="131"/>
      <c r="CEL1833" s="131"/>
      <c r="CEM1833" s="131"/>
      <c r="CEN1833" s="131"/>
      <c r="CEO1833" s="131"/>
      <c r="CEP1833" s="131"/>
      <c r="CEQ1833" s="131"/>
      <c r="CER1833" s="131"/>
      <c r="CES1833" s="131"/>
      <c r="CET1833" s="131"/>
      <c r="CEU1833" s="131"/>
      <c r="CEV1833" s="131"/>
      <c r="CEW1833" s="131"/>
      <c r="CEX1833" s="131"/>
      <c r="CEY1833" s="131"/>
      <c r="CEZ1833" s="131"/>
      <c r="CFA1833" s="131"/>
      <c r="CFB1833" s="131"/>
      <c r="CFC1833" s="131"/>
      <c r="CFD1833" s="131"/>
      <c r="CFE1833" s="131"/>
      <c r="CFF1833" s="131"/>
      <c r="CFG1833" s="131"/>
      <c r="CFH1833" s="131"/>
      <c r="CFI1833" s="131"/>
      <c r="CFJ1833" s="131"/>
      <c r="CFK1833" s="131"/>
      <c r="CFL1833" s="131"/>
      <c r="CFM1833" s="131"/>
      <c r="CFN1833" s="131"/>
      <c r="CFO1833" s="131"/>
      <c r="CFP1833" s="131"/>
      <c r="CFQ1833" s="131"/>
      <c r="CFR1833" s="131"/>
      <c r="CFS1833" s="131"/>
      <c r="CFT1833" s="131"/>
      <c r="CFU1833" s="131"/>
      <c r="CFV1833" s="131"/>
      <c r="CFW1833" s="131"/>
      <c r="CFX1833" s="131"/>
      <c r="CFY1833" s="131"/>
      <c r="CFZ1833" s="131"/>
      <c r="CGA1833" s="131"/>
      <c r="CGB1833" s="131"/>
      <c r="CGC1833" s="131"/>
      <c r="CGD1833" s="131"/>
      <c r="CGE1833" s="131"/>
      <c r="CGF1833" s="131"/>
      <c r="CGG1833" s="131"/>
      <c r="CGH1833" s="131"/>
      <c r="CGI1833" s="131"/>
      <c r="CGJ1833" s="131"/>
      <c r="CGK1833" s="131"/>
      <c r="CGL1833" s="131"/>
      <c r="CGM1833" s="131"/>
      <c r="CGN1833" s="131"/>
      <c r="CGO1833" s="131"/>
      <c r="CGP1833" s="131"/>
      <c r="CGQ1833" s="131"/>
      <c r="CGR1833" s="131"/>
      <c r="CGS1833" s="131"/>
      <c r="CGT1833" s="131"/>
      <c r="CGU1833" s="131"/>
      <c r="CGV1833" s="131"/>
      <c r="CGW1833" s="131"/>
      <c r="CGX1833" s="131"/>
      <c r="CGY1833" s="131"/>
      <c r="CGZ1833" s="131"/>
      <c r="CHA1833" s="131"/>
      <c r="CHB1833" s="131"/>
      <c r="CHC1833" s="131"/>
      <c r="CHD1833" s="131"/>
      <c r="CHE1833" s="131"/>
      <c r="CHF1833" s="131"/>
      <c r="CHG1833" s="131"/>
      <c r="CHH1833" s="131"/>
      <c r="CHI1833" s="131"/>
      <c r="CHJ1833" s="131"/>
      <c r="CHK1833" s="131"/>
      <c r="CHL1833" s="131"/>
      <c r="CHM1833" s="131"/>
      <c r="CHN1833" s="131"/>
      <c r="CHO1833" s="131"/>
      <c r="CHP1833" s="131"/>
      <c r="CHQ1833" s="131"/>
      <c r="CHR1833" s="131"/>
      <c r="CHS1833" s="131"/>
      <c r="CHT1833" s="131"/>
      <c r="CHU1833" s="131"/>
      <c r="CHV1833" s="131"/>
      <c r="CHW1833" s="131"/>
      <c r="CHX1833" s="131"/>
      <c r="CHY1833" s="131"/>
      <c r="CHZ1833" s="131"/>
      <c r="CIA1833" s="131"/>
      <c r="CIB1833" s="131"/>
      <c r="CIC1833" s="131"/>
      <c r="CID1833" s="131"/>
      <c r="CIE1833" s="131"/>
      <c r="CIF1833" s="131"/>
      <c r="CIG1833" s="131"/>
      <c r="CIH1833" s="131"/>
      <c r="CII1833" s="131"/>
      <c r="CIJ1833" s="131"/>
      <c r="CIK1833" s="131"/>
      <c r="CIL1833" s="131"/>
      <c r="CIM1833" s="131"/>
      <c r="CIN1833" s="131"/>
      <c r="CIO1833" s="131"/>
      <c r="CIP1833" s="131"/>
      <c r="CIQ1833" s="131"/>
      <c r="CIR1833" s="131"/>
      <c r="CIS1833" s="131"/>
      <c r="CIT1833" s="131"/>
      <c r="CIU1833" s="131"/>
      <c r="CIV1833" s="131"/>
      <c r="CIW1833" s="131"/>
      <c r="CIX1833" s="131"/>
      <c r="CIY1833" s="131"/>
      <c r="CIZ1833" s="131"/>
      <c r="CJA1833" s="131"/>
      <c r="CJB1833" s="131"/>
      <c r="CJC1833" s="131"/>
      <c r="CJD1833" s="131"/>
      <c r="CJE1833" s="131"/>
      <c r="CJF1833" s="131"/>
      <c r="CJG1833" s="131"/>
      <c r="CJH1833" s="131"/>
      <c r="CJI1833" s="131"/>
      <c r="CJJ1833" s="131"/>
      <c r="CJK1833" s="131"/>
      <c r="CJL1833" s="131"/>
      <c r="CJM1833" s="131"/>
      <c r="CJN1833" s="131"/>
      <c r="CJO1833" s="131"/>
      <c r="CJP1833" s="131"/>
      <c r="CJQ1833" s="131"/>
      <c r="CJR1833" s="131"/>
      <c r="CJS1833" s="131"/>
      <c r="CJT1833" s="131"/>
      <c r="CJU1833" s="131"/>
      <c r="CJV1833" s="131"/>
      <c r="CJW1833" s="131"/>
      <c r="CJX1833" s="131"/>
      <c r="CJY1833" s="131"/>
      <c r="CJZ1833" s="131"/>
      <c r="CKA1833" s="131"/>
      <c r="CKB1833" s="131"/>
      <c r="CKC1833" s="131"/>
      <c r="CKD1833" s="131"/>
      <c r="CKE1833" s="131"/>
      <c r="CKF1833" s="131"/>
      <c r="CKG1833" s="131"/>
      <c r="CKH1833" s="131"/>
      <c r="CKI1833" s="131"/>
      <c r="CKJ1833" s="131"/>
      <c r="CKK1833" s="131"/>
      <c r="CKL1833" s="131"/>
      <c r="CKM1833" s="131"/>
      <c r="CKN1833" s="131"/>
      <c r="CKO1833" s="131"/>
      <c r="CKP1833" s="131"/>
      <c r="CKQ1833" s="131"/>
      <c r="CKR1833" s="131"/>
      <c r="CKS1833" s="131"/>
      <c r="CKT1833" s="131"/>
      <c r="CKU1833" s="131"/>
      <c r="CKV1833" s="131"/>
      <c r="CKW1833" s="131"/>
      <c r="CKX1833" s="131"/>
      <c r="CKY1833" s="131"/>
      <c r="CKZ1833" s="131"/>
      <c r="CLA1833" s="131"/>
      <c r="CLB1833" s="131"/>
      <c r="CLC1833" s="131"/>
      <c r="CLD1833" s="131"/>
      <c r="CLE1833" s="131"/>
      <c r="CLF1833" s="131"/>
      <c r="CLG1833" s="131"/>
      <c r="CLH1833" s="131"/>
      <c r="CLI1833" s="131"/>
      <c r="CLJ1833" s="131"/>
      <c r="CLK1833" s="131"/>
      <c r="CLL1833" s="131"/>
      <c r="CLM1833" s="131"/>
      <c r="CLN1833" s="131"/>
      <c r="CLO1833" s="131"/>
      <c r="CLP1833" s="131"/>
      <c r="CLQ1833" s="131"/>
      <c r="CLR1833" s="131"/>
      <c r="CLS1833" s="131"/>
      <c r="CLT1833" s="131"/>
      <c r="CLU1833" s="131"/>
      <c r="CLV1833" s="131"/>
      <c r="CLW1833" s="131"/>
      <c r="CLX1833" s="131"/>
      <c r="CLY1833" s="131"/>
      <c r="CLZ1833" s="131"/>
      <c r="CMA1833" s="131"/>
      <c r="CMB1833" s="131"/>
      <c r="CMC1833" s="131"/>
      <c r="CMD1833" s="131"/>
      <c r="CME1833" s="131"/>
      <c r="CMF1833" s="131"/>
      <c r="CMG1833" s="131"/>
      <c r="CMH1833" s="131"/>
      <c r="CMI1833" s="131"/>
      <c r="CMJ1833" s="131"/>
      <c r="CMK1833" s="131"/>
      <c r="CML1833" s="131"/>
      <c r="CMM1833" s="131"/>
      <c r="CMN1833" s="131"/>
      <c r="CMO1833" s="131"/>
      <c r="CMP1833" s="131"/>
      <c r="CMQ1833" s="131"/>
      <c r="CMR1833" s="131"/>
      <c r="CMS1833" s="131"/>
      <c r="CMT1833" s="131"/>
      <c r="CMU1833" s="131"/>
      <c r="CMV1833" s="131"/>
      <c r="CMW1833" s="131"/>
      <c r="CMX1833" s="131"/>
      <c r="CMY1833" s="131"/>
      <c r="CMZ1833" s="131"/>
      <c r="CNA1833" s="131"/>
      <c r="CNB1833" s="131"/>
      <c r="CNC1833" s="131"/>
      <c r="CND1833" s="131"/>
      <c r="CNE1833" s="131"/>
      <c r="CNF1833" s="131"/>
      <c r="CNG1833" s="131"/>
      <c r="CNH1833" s="131"/>
      <c r="CNI1833" s="131"/>
      <c r="CNJ1833" s="131"/>
      <c r="CNK1833" s="131"/>
      <c r="CNL1833" s="131"/>
      <c r="CNM1833" s="131"/>
      <c r="CNN1833" s="131"/>
      <c r="CNO1833" s="131"/>
      <c r="CNP1833" s="131"/>
      <c r="CNQ1833" s="131"/>
      <c r="CNR1833" s="131"/>
      <c r="CNS1833" s="131"/>
      <c r="CNT1833" s="131"/>
      <c r="CNU1833" s="131"/>
      <c r="CNV1833" s="131"/>
      <c r="CNW1833" s="131"/>
      <c r="CNX1833" s="131"/>
      <c r="CNY1833" s="131"/>
      <c r="CNZ1833" s="131"/>
      <c r="COA1833" s="131"/>
      <c r="COB1833" s="131"/>
      <c r="COC1833" s="131"/>
      <c r="COD1833" s="131"/>
      <c r="COE1833" s="131"/>
      <c r="COF1833" s="131"/>
      <c r="COG1833" s="131"/>
      <c r="COH1833" s="131"/>
      <c r="COI1833" s="131"/>
      <c r="COJ1833" s="131"/>
      <c r="COK1833" s="131"/>
      <c r="COL1833" s="131"/>
      <c r="COM1833" s="131"/>
      <c r="CON1833" s="131"/>
      <c r="COO1833" s="131"/>
      <c r="COP1833" s="131"/>
      <c r="COQ1833" s="131"/>
      <c r="COR1833" s="131"/>
      <c r="COS1833" s="131"/>
      <c r="COT1833" s="131"/>
      <c r="COU1833" s="131"/>
      <c r="COV1833" s="131"/>
      <c r="COW1833" s="131"/>
      <c r="COX1833" s="131"/>
      <c r="COY1833" s="131"/>
      <c r="COZ1833" s="131"/>
      <c r="CPA1833" s="131"/>
      <c r="CPB1833" s="131"/>
      <c r="CPC1833" s="131"/>
      <c r="CPD1833" s="131"/>
      <c r="CPE1833" s="131"/>
      <c r="CPF1833" s="131"/>
      <c r="CPG1833" s="131"/>
      <c r="CPH1833" s="131"/>
      <c r="CPI1833" s="131"/>
      <c r="CPJ1833" s="131"/>
      <c r="CPK1833" s="131"/>
      <c r="CPL1833" s="131"/>
      <c r="CPM1833" s="131"/>
      <c r="CPN1833" s="131"/>
      <c r="CPO1833" s="131"/>
      <c r="CPP1833" s="131"/>
      <c r="CPQ1833" s="131"/>
      <c r="CPR1833" s="131"/>
      <c r="CPS1833" s="131"/>
      <c r="CPT1833" s="131"/>
      <c r="CPU1833" s="131"/>
      <c r="CPV1833" s="131"/>
      <c r="CPW1833" s="131"/>
      <c r="CPX1833" s="131"/>
      <c r="CPY1833" s="131"/>
      <c r="CPZ1833" s="131"/>
      <c r="CQA1833" s="131"/>
      <c r="CQB1833" s="131"/>
      <c r="CQC1833" s="131"/>
      <c r="CQD1833" s="131"/>
      <c r="CQE1833" s="131"/>
      <c r="CQF1833" s="131"/>
      <c r="CQG1833" s="131"/>
      <c r="CQH1833" s="131"/>
      <c r="CQI1833" s="131"/>
      <c r="CQJ1833" s="131"/>
      <c r="CQK1833" s="131"/>
      <c r="CQL1833" s="131"/>
      <c r="CQM1833" s="131"/>
      <c r="CQN1833" s="131"/>
      <c r="CQO1833" s="131"/>
      <c r="CQP1833" s="131"/>
      <c r="CQQ1833" s="131"/>
      <c r="CQR1833" s="131"/>
      <c r="CQS1833" s="131"/>
      <c r="CQT1833" s="131"/>
      <c r="CQU1833" s="131"/>
      <c r="CQV1833" s="131"/>
      <c r="CQW1833" s="131"/>
      <c r="CQX1833" s="131"/>
      <c r="CQY1833" s="131"/>
      <c r="CQZ1833" s="131"/>
      <c r="CRA1833" s="131"/>
      <c r="CRB1833" s="131"/>
      <c r="CRC1833" s="131"/>
      <c r="CRD1833" s="131"/>
      <c r="CRE1833" s="131"/>
      <c r="CRF1833" s="131"/>
      <c r="CRG1833" s="131"/>
      <c r="CRH1833" s="131"/>
      <c r="CRI1833" s="131"/>
      <c r="CRJ1833" s="131"/>
      <c r="CRK1833" s="131"/>
      <c r="CRL1833" s="131"/>
      <c r="CRM1833" s="131"/>
      <c r="CRN1833" s="131"/>
      <c r="CRO1833" s="131"/>
      <c r="CRP1833" s="131"/>
      <c r="CRQ1833" s="131"/>
      <c r="CRR1833" s="131"/>
      <c r="CRS1833" s="131"/>
      <c r="CRT1833" s="131"/>
      <c r="CRU1833" s="131"/>
      <c r="CRV1833" s="131"/>
      <c r="CRW1833" s="131"/>
      <c r="CRX1833" s="131"/>
      <c r="CRY1833" s="131"/>
      <c r="CRZ1833" s="131"/>
      <c r="CSA1833" s="131"/>
      <c r="CSB1833" s="131"/>
      <c r="CSC1833" s="131"/>
      <c r="CSD1833" s="131"/>
      <c r="CSE1833" s="131"/>
      <c r="CSF1833" s="131"/>
      <c r="CSG1833" s="131"/>
      <c r="CSH1833" s="131"/>
      <c r="CSI1833" s="131"/>
      <c r="CSJ1833" s="131"/>
      <c r="CSK1833" s="131"/>
      <c r="CSL1833" s="131"/>
      <c r="CSM1833" s="131"/>
      <c r="CSN1833" s="131"/>
      <c r="CSO1833" s="131"/>
      <c r="CSP1833" s="131"/>
      <c r="CSQ1833" s="131"/>
      <c r="CSR1833" s="131"/>
      <c r="CSS1833" s="131"/>
      <c r="CST1833" s="131"/>
      <c r="CSU1833" s="131"/>
      <c r="CSV1833" s="131"/>
      <c r="CSW1833" s="131"/>
      <c r="CSX1833" s="131"/>
      <c r="CSY1833" s="131"/>
      <c r="CSZ1833" s="131"/>
      <c r="CTA1833" s="131"/>
      <c r="CTB1833" s="131"/>
      <c r="CTC1833" s="131"/>
      <c r="CTD1833" s="131"/>
      <c r="CTE1833" s="131"/>
      <c r="CTF1833" s="131"/>
      <c r="CTG1833" s="131"/>
      <c r="CTH1833" s="131"/>
      <c r="CTI1833" s="131"/>
      <c r="CTJ1833" s="131"/>
      <c r="CTK1833" s="131"/>
      <c r="CTL1833" s="131"/>
      <c r="CTM1833" s="131"/>
      <c r="CTN1833" s="131"/>
      <c r="CTO1833" s="131"/>
      <c r="CTP1833" s="131"/>
      <c r="CTQ1833" s="131"/>
      <c r="CTR1833" s="131"/>
      <c r="CTS1833" s="131"/>
      <c r="CTT1833" s="131"/>
      <c r="CTU1833" s="131"/>
      <c r="CTV1833" s="131"/>
      <c r="CTW1833" s="131"/>
      <c r="CTX1833" s="131"/>
      <c r="CTY1833" s="131"/>
      <c r="CTZ1833" s="131"/>
      <c r="CUA1833" s="131"/>
      <c r="CUB1833" s="131"/>
      <c r="CUC1833" s="131"/>
      <c r="CUD1833" s="131"/>
      <c r="CUE1833" s="131"/>
      <c r="CUF1833" s="131"/>
      <c r="CUG1833" s="131"/>
      <c r="CUH1833" s="131"/>
      <c r="CUI1833" s="131"/>
      <c r="CUJ1833" s="131"/>
      <c r="CUK1833" s="131"/>
      <c r="CUL1833" s="131"/>
      <c r="CUM1833" s="131"/>
      <c r="CUN1833" s="131"/>
      <c r="CUO1833" s="131"/>
      <c r="CUP1833" s="131"/>
      <c r="CUQ1833" s="131"/>
      <c r="CUR1833" s="131"/>
      <c r="CUS1833" s="131"/>
      <c r="CUT1833" s="131"/>
      <c r="CUU1833" s="131"/>
      <c r="CUV1833" s="131"/>
      <c r="CUW1833" s="131"/>
      <c r="CUX1833" s="131"/>
      <c r="CUY1833" s="131"/>
      <c r="CUZ1833" s="131"/>
      <c r="CVA1833" s="131"/>
      <c r="CVB1833" s="131"/>
      <c r="CVC1833" s="131"/>
      <c r="CVD1833" s="131"/>
      <c r="CVE1833" s="131"/>
      <c r="CVF1833" s="131"/>
      <c r="CVG1833" s="131"/>
      <c r="CVH1833" s="131"/>
      <c r="CVI1833" s="131"/>
      <c r="CVJ1833" s="131"/>
      <c r="CVK1833" s="131"/>
      <c r="CVL1833" s="131"/>
      <c r="CVM1833" s="131"/>
      <c r="CVN1833" s="131"/>
      <c r="CVO1833" s="131"/>
      <c r="CVP1833" s="131"/>
      <c r="CVQ1833" s="131"/>
      <c r="CVR1833" s="131"/>
      <c r="CVS1833" s="131"/>
      <c r="CVT1833" s="131"/>
      <c r="CVU1833" s="131"/>
      <c r="CVV1833" s="131"/>
      <c r="CVW1833" s="131"/>
      <c r="CVX1833" s="131"/>
      <c r="CVY1833" s="131"/>
      <c r="CVZ1833" s="131"/>
      <c r="CWA1833" s="131"/>
      <c r="CWB1833" s="131"/>
      <c r="CWC1833" s="131"/>
      <c r="CWD1833" s="131"/>
      <c r="CWE1833" s="131"/>
      <c r="CWF1833" s="131"/>
      <c r="CWG1833" s="131"/>
      <c r="CWH1833" s="131"/>
      <c r="CWI1833" s="131"/>
      <c r="CWJ1833" s="131"/>
      <c r="CWK1833" s="131"/>
      <c r="CWL1833" s="131"/>
      <c r="CWM1833" s="131"/>
      <c r="CWN1833" s="131"/>
      <c r="CWO1833" s="131"/>
      <c r="CWP1833" s="131"/>
      <c r="CWQ1833" s="131"/>
      <c r="CWR1833" s="131"/>
      <c r="CWS1833" s="131"/>
      <c r="CWT1833" s="131"/>
      <c r="CWU1833" s="131"/>
      <c r="CWV1833" s="131"/>
      <c r="CWW1833" s="131"/>
      <c r="CWX1833" s="131"/>
      <c r="CWY1833" s="131"/>
      <c r="CWZ1833" s="131"/>
      <c r="CXA1833" s="131"/>
      <c r="CXB1833" s="131"/>
      <c r="CXC1833" s="131"/>
      <c r="CXD1833" s="131"/>
      <c r="CXE1833" s="131"/>
      <c r="CXF1833" s="131"/>
      <c r="CXG1833" s="131"/>
      <c r="CXH1833" s="131"/>
      <c r="CXI1833" s="131"/>
      <c r="CXJ1833" s="131"/>
      <c r="CXK1833" s="131"/>
      <c r="CXL1833" s="131"/>
      <c r="CXM1833" s="131"/>
      <c r="CXN1833" s="131"/>
      <c r="CXO1833" s="131"/>
      <c r="CXP1833" s="131"/>
      <c r="CXQ1833" s="131"/>
      <c r="CXR1833" s="131"/>
      <c r="CXS1833" s="131"/>
      <c r="CXT1833" s="131"/>
      <c r="CXU1833" s="131"/>
      <c r="CXV1833" s="131"/>
      <c r="CXW1833" s="131"/>
      <c r="CXX1833" s="131"/>
      <c r="CXY1833" s="131"/>
      <c r="CXZ1833" s="131"/>
      <c r="CYA1833" s="131"/>
      <c r="CYB1833" s="131"/>
      <c r="CYC1833" s="131"/>
      <c r="CYD1833" s="131"/>
      <c r="CYE1833" s="131"/>
      <c r="CYF1833" s="131"/>
      <c r="CYG1833" s="131"/>
      <c r="CYH1833" s="131"/>
      <c r="CYI1833" s="131"/>
      <c r="CYJ1833" s="131"/>
      <c r="CYK1833" s="131"/>
      <c r="CYL1833" s="131"/>
      <c r="CYM1833" s="131"/>
      <c r="CYN1833" s="131"/>
      <c r="CYO1833" s="131"/>
      <c r="CYP1833" s="131"/>
      <c r="CYQ1833" s="131"/>
      <c r="CYR1833" s="131"/>
      <c r="CYS1833" s="131"/>
      <c r="CYT1833" s="131"/>
      <c r="CYU1833" s="131"/>
      <c r="CYV1833" s="131"/>
      <c r="CYW1833" s="131"/>
      <c r="CYX1833" s="131"/>
      <c r="CYY1833" s="131"/>
      <c r="CYZ1833" s="131"/>
      <c r="CZA1833" s="131"/>
      <c r="CZB1833" s="131"/>
      <c r="CZC1833" s="131"/>
      <c r="CZD1833" s="131"/>
      <c r="CZE1833" s="131"/>
      <c r="CZF1833" s="131"/>
      <c r="CZG1833" s="131"/>
      <c r="CZH1833" s="131"/>
      <c r="CZI1833" s="131"/>
      <c r="CZJ1833" s="131"/>
      <c r="CZK1833" s="131"/>
      <c r="CZL1833" s="131"/>
      <c r="CZM1833" s="131"/>
      <c r="CZN1833" s="131"/>
      <c r="CZO1833" s="131"/>
      <c r="CZP1833" s="131"/>
      <c r="CZQ1833" s="131"/>
      <c r="CZR1833" s="131"/>
      <c r="CZS1833" s="131"/>
      <c r="CZT1833" s="131"/>
      <c r="CZU1833" s="131"/>
      <c r="CZV1833" s="131"/>
      <c r="CZW1833" s="131"/>
      <c r="CZX1833" s="131"/>
      <c r="CZY1833" s="131"/>
      <c r="CZZ1833" s="131"/>
      <c r="DAA1833" s="131"/>
      <c r="DAB1833" s="131"/>
      <c r="DAC1833" s="131"/>
      <c r="DAD1833" s="131"/>
      <c r="DAE1833" s="131"/>
      <c r="DAF1833" s="131"/>
      <c r="DAG1833" s="131"/>
      <c r="DAH1833" s="131"/>
      <c r="DAI1833" s="131"/>
      <c r="DAJ1833" s="131"/>
      <c r="DAK1833" s="131"/>
      <c r="DAL1833" s="131"/>
      <c r="DAM1833" s="131"/>
      <c r="DAN1833" s="131"/>
      <c r="DAO1833" s="131"/>
      <c r="DAP1833" s="131"/>
      <c r="DAQ1833" s="131"/>
      <c r="DAR1833" s="131"/>
      <c r="DAS1833" s="131"/>
      <c r="DAT1833" s="131"/>
      <c r="DAU1833" s="131"/>
      <c r="DAV1833" s="131"/>
      <c r="DAW1833" s="131"/>
      <c r="DAX1833" s="131"/>
      <c r="DAY1833" s="131"/>
      <c r="DAZ1833" s="131"/>
      <c r="DBA1833" s="131"/>
      <c r="DBB1833" s="131"/>
      <c r="DBC1833" s="131"/>
      <c r="DBD1833" s="131"/>
      <c r="DBE1833" s="131"/>
      <c r="DBF1833" s="131"/>
      <c r="DBG1833" s="131"/>
      <c r="DBH1833" s="131"/>
      <c r="DBI1833" s="131"/>
      <c r="DBJ1833" s="131"/>
      <c r="DBK1833" s="131"/>
      <c r="DBL1833" s="131"/>
      <c r="DBM1833" s="131"/>
      <c r="DBN1833" s="131"/>
      <c r="DBO1833" s="131"/>
      <c r="DBP1833" s="131"/>
      <c r="DBQ1833" s="131"/>
      <c r="DBR1833" s="131"/>
      <c r="DBS1833" s="131"/>
      <c r="DBT1833" s="131"/>
      <c r="DBU1833" s="131"/>
      <c r="DBV1833" s="131"/>
      <c r="DBW1833" s="131"/>
      <c r="DBX1833" s="131"/>
      <c r="DBY1833" s="131"/>
      <c r="DBZ1833" s="131"/>
      <c r="DCA1833" s="131"/>
      <c r="DCB1833" s="131"/>
      <c r="DCC1833" s="131"/>
      <c r="DCD1833" s="131"/>
      <c r="DCE1833" s="131"/>
      <c r="DCF1833" s="131"/>
      <c r="DCG1833" s="131"/>
      <c r="DCH1833" s="131"/>
      <c r="DCI1833" s="131"/>
      <c r="DCJ1833" s="131"/>
      <c r="DCK1833" s="131"/>
      <c r="DCL1833" s="131"/>
      <c r="DCM1833" s="131"/>
      <c r="DCN1833" s="131"/>
      <c r="DCO1833" s="131"/>
      <c r="DCP1833" s="131"/>
      <c r="DCQ1833" s="131"/>
      <c r="DCR1833" s="131"/>
      <c r="DCS1833" s="131"/>
      <c r="DCT1833" s="131"/>
      <c r="DCU1833" s="131"/>
      <c r="DCV1833" s="131"/>
      <c r="DCW1833" s="131"/>
      <c r="DCX1833" s="131"/>
      <c r="DCY1833" s="131"/>
      <c r="DCZ1833" s="131"/>
      <c r="DDA1833" s="131"/>
      <c r="DDB1833" s="131"/>
      <c r="DDC1833" s="131"/>
      <c r="DDD1833" s="131"/>
      <c r="DDE1833" s="131"/>
      <c r="DDF1833" s="131"/>
      <c r="DDG1833" s="131"/>
      <c r="DDH1833" s="131"/>
      <c r="DDI1833" s="131"/>
      <c r="DDJ1833" s="131"/>
      <c r="DDK1833" s="131"/>
      <c r="DDL1833" s="131"/>
      <c r="DDM1833" s="131"/>
      <c r="DDN1833" s="131"/>
      <c r="DDO1833" s="131"/>
      <c r="DDP1833" s="131"/>
      <c r="DDQ1833" s="131"/>
      <c r="DDR1833" s="131"/>
      <c r="DDS1833" s="131"/>
      <c r="DDT1833" s="131"/>
      <c r="DDU1833" s="131"/>
      <c r="DDV1833" s="131"/>
      <c r="DDW1833" s="131"/>
      <c r="DDX1833" s="131"/>
      <c r="DDY1833" s="131"/>
      <c r="DDZ1833" s="131"/>
      <c r="DEA1833" s="131"/>
      <c r="DEB1833" s="131"/>
      <c r="DEC1833" s="131"/>
      <c r="DED1833" s="131"/>
      <c r="DEE1833" s="131"/>
      <c r="DEF1833" s="131"/>
      <c r="DEG1833" s="131"/>
      <c r="DEH1833" s="131"/>
      <c r="DEI1833" s="131"/>
      <c r="DEJ1833" s="131"/>
      <c r="DEK1833" s="131"/>
      <c r="DEL1833" s="131"/>
      <c r="DEM1833" s="131"/>
      <c r="DEN1833" s="131"/>
      <c r="DEO1833" s="131"/>
      <c r="DEP1833" s="131"/>
      <c r="DEQ1833" s="131"/>
      <c r="DER1833" s="131"/>
      <c r="DES1833" s="131"/>
      <c r="DET1833" s="131"/>
      <c r="DEU1833" s="131"/>
      <c r="DEV1833" s="131"/>
      <c r="DEW1833" s="131"/>
      <c r="DEX1833" s="131"/>
      <c r="DEY1833" s="131"/>
      <c r="DEZ1833" s="131"/>
      <c r="DFA1833" s="131"/>
      <c r="DFB1833" s="131"/>
      <c r="DFC1833" s="131"/>
      <c r="DFD1833" s="131"/>
      <c r="DFE1833" s="131"/>
      <c r="DFF1833" s="131"/>
      <c r="DFG1833" s="131"/>
      <c r="DFH1833" s="131"/>
      <c r="DFI1833" s="131"/>
      <c r="DFJ1833" s="131"/>
      <c r="DFK1833" s="131"/>
      <c r="DFL1833" s="131"/>
      <c r="DFM1833" s="131"/>
      <c r="DFN1833" s="131"/>
      <c r="DFO1833" s="131"/>
      <c r="DFP1833" s="131"/>
      <c r="DFQ1833" s="131"/>
      <c r="DFR1833" s="131"/>
      <c r="DFS1833" s="131"/>
      <c r="DFT1833" s="131"/>
      <c r="DFU1833" s="131"/>
      <c r="DFV1833" s="131"/>
      <c r="DFW1833" s="131"/>
      <c r="DFX1833" s="131"/>
      <c r="DFY1833" s="131"/>
      <c r="DFZ1833" s="131"/>
      <c r="DGA1833" s="131"/>
      <c r="DGB1833" s="131"/>
      <c r="DGC1833" s="131"/>
      <c r="DGD1833" s="131"/>
      <c r="DGE1833" s="131"/>
      <c r="DGF1833" s="131"/>
      <c r="DGG1833" s="131"/>
      <c r="DGH1833" s="131"/>
      <c r="DGI1833" s="131"/>
      <c r="DGJ1833" s="131"/>
      <c r="DGK1833" s="131"/>
      <c r="DGL1833" s="131"/>
      <c r="DGM1833" s="131"/>
      <c r="DGN1833" s="131"/>
      <c r="DGO1833" s="131"/>
      <c r="DGP1833" s="131"/>
      <c r="DGQ1833" s="131"/>
      <c r="DGR1833" s="131"/>
      <c r="DGS1833" s="131"/>
      <c r="DGT1833" s="131"/>
      <c r="DGU1833" s="131"/>
      <c r="DGV1833" s="131"/>
      <c r="DGW1833" s="131"/>
      <c r="DGX1833" s="131"/>
      <c r="DGY1833" s="131"/>
      <c r="DGZ1833" s="131"/>
      <c r="DHA1833" s="131"/>
      <c r="DHB1833" s="131"/>
      <c r="DHC1833" s="131"/>
      <c r="DHD1833" s="131"/>
      <c r="DHE1833" s="131"/>
      <c r="DHF1833" s="131"/>
      <c r="DHG1833" s="131"/>
      <c r="DHH1833" s="131"/>
      <c r="DHI1833" s="131"/>
      <c r="DHJ1833" s="131"/>
      <c r="DHK1833" s="131"/>
      <c r="DHL1833" s="131"/>
      <c r="DHM1833" s="131"/>
      <c r="DHN1833" s="131"/>
      <c r="DHO1833" s="131"/>
      <c r="DHP1833" s="131"/>
      <c r="DHQ1833" s="131"/>
      <c r="DHR1833" s="131"/>
      <c r="DHS1833" s="131"/>
      <c r="DHT1833" s="131"/>
      <c r="DHU1833" s="131"/>
      <c r="DHV1833" s="131"/>
      <c r="DHW1833" s="131"/>
      <c r="DHX1833" s="131"/>
      <c r="DHY1833" s="131"/>
      <c r="DHZ1833" s="131"/>
      <c r="DIA1833" s="131"/>
      <c r="DIB1833" s="131"/>
      <c r="DIC1833" s="131"/>
      <c r="DID1833" s="131"/>
      <c r="DIE1833" s="131"/>
      <c r="DIF1833" s="131"/>
      <c r="DIG1833" s="131"/>
      <c r="DIH1833" s="131"/>
      <c r="DII1833" s="131"/>
      <c r="DIJ1833" s="131"/>
      <c r="DIK1833" s="131"/>
      <c r="DIL1833" s="131"/>
      <c r="DIM1833" s="131"/>
      <c r="DIN1833" s="131"/>
      <c r="DIO1833" s="131"/>
      <c r="DIP1833" s="131"/>
      <c r="DIQ1833" s="131"/>
      <c r="DIR1833" s="131"/>
      <c r="DIS1833" s="131"/>
      <c r="DIT1833" s="131"/>
      <c r="DIU1833" s="131"/>
      <c r="DIV1833" s="131"/>
      <c r="DIW1833" s="131"/>
      <c r="DIX1833" s="131"/>
      <c r="DIY1833" s="131"/>
      <c r="DIZ1833" s="131"/>
      <c r="DJA1833" s="131"/>
      <c r="DJB1833" s="131"/>
      <c r="DJC1833" s="131"/>
      <c r="DJD1833" s="131"/>
      <c r="DJE1833" s="131"/>
      <c r="DJF1833" s="131"/>
      <c r="DJG1833" s="131"/>
      <c r="DJH1833" s="131"/>
      <c r="DJI1833" s="131"/>
      <c r="DJJ1833" s="131"/>
      <c r="DJK1833" s="131"/>
      <c r="DJL1833" s="131"/>
      <c r="DJM1833" s="131"/>
      <c r="DJN1833" s="131"/>
      <c r="DJO1833" s="131"/>
      <c r="DJP1833" s="131"/>
      <c r="DJQ1833" s="131"/>
      <c r="DJR1833" s="131"/>
      <c r="DJS1833" s="131"/>
      <c r="DJT1833" s="131"/>
      <c r="DJU1833" s="131"/>
      <c r="DJV1833" s="131"/>
      <c r="DJW1833" s="131"/>
      <c r="DJX1833" s="131"/>
      <c r="DJY1833" s="131"/>
      <c r="DJZ1833" s="131"/>
      <c r="DKA1833" s="131"/>
      <c r="DKB1833" s="131"/>
      <c r="DKC1833" s="131"/>
      <c r="DKD1833" s="131"/>
      <c r="DKE1833" s="131"/>
      <c r="DKF1833" s="131"/>
      <c r="DKG1833" s="131"/>
      <c r="DKH1833" s="131"/>
      <c r="DKI1833" s="131"/>
      <c r="DKJ1833" s="131"/>
      <c r="DKK1833" s="131"/>
      <c r="DKL1833" s="131"/>
      <c r="DKM1833" s="131"/>
      <c r="DKN1833" s="131"/>
      <c r="DKO1833" s="131"/>
      <c r="DKP1833" s="131"/>
      <c r="DKQ1833" s="131"/>
      <c r="DKR1833" s="131"/>
      <c r="DKS1833" s="131"/>
      <c r="DKT1833" s="131"/>
      <c r="DKU1833" s="131"/>
      <c r="DKV1833" s="131"/>
      <c r="DKW1833" s="131"/>
      <c r="DKX1833" s="131"/>
      <c r="DKY1833" s="131"/>
      <c r="DKZ1833" s="131"/>
      <c r="DLA1833" s="131"/>
      <c r="DLB1833" s="131"/>
      <c r="DLC1833" s="131"/>
      <c r="DLD1833" s="131"/>
      <c r="DLE1833" s="131"/>
      <c r="DLF1833" s="131"/>
      <c r="DLG1833" s="131"/>
      <c r="DLH1833" s="131"/>
      <c r="DLI1833" s="131"/>
      <c r="DLJ1833" s="131"/>
      <c r="DLK1833" s="131"/>
      <c r="DLL1833" s="131"/>
      <c r="DLM1833" s="131"/>
      <c r="DLN1833" s="131"/>
      <c r="DLO1833" s="131"/>
      <c r="DLP1833" s="131"/>
      <c r="DLQ1833" s="131"/>
      <c r="DLR1833" s="131"/>
      <c r="DLS1833" s="131"/>
      <c r="DLT1833" s="131"/>
      <c r="DLU1833" s="131"/>
      <c r="DLV1833" s="131"/>
      <c r="DLW1833" s="131"/>
      <c r="DLX1833" s="131"/>
      <c r="DLY1833" s="131"/>
      <c r="DLZ1833" s="131"/>
      <c r="DMA1833" s="131"/>
      <c r="DMB1833" s="131"/>
      <c r="DMC1833" s="131"/>
      <c r="DMD1833" s="131"/>
      <c r="DME1833" s="131"/>
      <c r="DMF1833" s="131"/>
      <c r="DMG1833" s="131"/>
      <c r="DMH1833" s="131"/>
      <c r="DMI1833" s="131"/>
      <c r="DMJ1833" s="131"/>
      <c r="DMK1833" s="131"/>
      <c r="DML1833" s="131"/>
      <c r="DMM1833" s="131"/>
      <c r="DMN1833" s="131"/>
      <c r="DMO1833" s="131"/>
      <c r="DMP1833" s="131"/>
      <c r="DMQ1833" s="131"/>
      <c r="DMR1833" s="131"/>
      <c r="DMS1833" s="131"/>
      <c r="DMT1833" s="131"/>
      <c r="DMU1833" s="131"/>
      <c r="DMV1833" s="131"/>
      <c r="DMW1833" s="131"/>
      <c r="DMX1833" s="131"/>
      <c r="DMY1833" s="131"/>
      <c r="DMZ1833" s="131"/>
      <c r="DNA1833" s="131"/>
      <c r="DNB1833" s="131"/>
      <c r="DNC1833" s="131"/>
      <c r="DND1833" s="131"/>
      <c r="DNE1833" s="131"/>
      <c r="DNF1833" s="131"/>
      <c r="DNG1833" s="131"/>
      <c r="DNH1833" s="131"/>
      <c r="DNI1833" s="131"/>
      <c r="DNJ1833" s="131"/>
      <c r="DNK1833" s="131"/>
      <c r="DNL1833" s="131"/>
      <c r="DNM1833" s="131"/>
      <c r="DNN1833" s="131"/>
      <c r="DNO1833" s="131"/>
      <c r="DNP1833" s="131"/>
      <c r="DNQ1833" s="131"/>
      <c r="DNR1833" s="131"/>
      <c r="DNS1833" s="131"/>
      <c r="DNT1833" s="131"/>
      <c r="DNU1833" s="131"/>
      <c r="DNV1833" s="131"/>
      <c r="DNW1833" s="131"/>
      <c r="DNX1833" s="131"/>
      <c r="DNY1833" s="131"/>
      <c r="DNZ1833" s="131"/>
      <c r="DOA1833" s="131"/>
      <c r="DOB1833" s="131"/>
      <c r="DOC1833" s="131"/>
      <c r="DOD1833" s="131"/>
      <c r="DOE1833" s="131"/>
      <c r="DOF1833" s="131"/>
      <c r="DOG1833" s="131"/>
      <c r="DOH1833" s="131"/>
      <c r="DOI1833" s="131"/>
      <c r="DOJ1833" s="131"/>
      <c r="DOK1833" s="131"/>
      <c r="DOL1833" s="131"/>
      <c r="DOM1833" s="131"/>
      <c r="DON1833" s="131"/>
      <c r="DOO1833" s="131"/>
      <c r="DOP1833" s="131"/>
      <c r="DOQ1833" s="131"/>
      <c r="DOR1833" s="131"/>
      <c r="DOS1833" s="131"/>
      <c r="DOT1833" s="131"/>
      <c r="DOU1833" s="131"/>
      <c r="DOV1833" s="131"/>
      <c r="DOW1833" s="131"/>
      <c r="DOX1833" s="131"/>
      <c r="DOY1833" s="131"/>
      <c r="DOZ1833" s="131"/>
      <c r="DPA1833" s="131"/>
      <c r="DPB1833" s="131"/>
      <c r="DPC1833" s="131"/>
      <c r="DPD1833" s="131"/>
      <c r="DPE1833" s="131"/>
      <c r="DPF1833" s="131"/>
      <c r="DPG1833" s="131"/>
      <c r="DPH1833" s="131"/>
      <c r="DPI1833" s="131"/>
      <c r="DPJ1833" s="131"/>
      <c r="DPK1833" s="131"/>
      <c r="DPL1833" s="131"/>
      <c r="DPM1833" s="131"/>
      <c r="DPN1833" s="131"/>
      <c r="DPO1833" s="131"/>
      <c r="DPP1833" s="131"/>
      <c r="DPQ1833" s="131"/>
      <c r="DPR1833" s="131"/>
      <c r="DPS1833" s="131"/>
      <c r="DPT1833" s="131"/>
      <c r="DPU1833" s="131"/>
      <c r="DPV1833" s="131"/>
      <c r="DPW1833" s="131"/>
      <c r="DPX1833" s="131"/>
      <c r="DPY1833" s="131"/>
      <c r="DPZ1833" s="131"/>
      <c r="DQA1833" s="131"/>
      <c r="DQB1833" s="131"/>
      <c r="DQC1833" s="131"/>
      <c r="DQD1833" s="131"/>
      <c r="DQE1833" s="131"/>
      <c r="DQF1833" s="131"/>
      <c r="DQG1833" s="131"/>
      <c r="DQH1833" s="131"/>
      <c r="DQI1833" s="131"/>
      <c r="DQJ1833" s="131"/>
      <c r="DQK1833" s="131"/>
      <c r="DQL1833" s="131"/>
      <c r="DQM1833" s="131"/>
      <c r="DQN1833" s="131"/>
      <c r="DQO1833" s="131"/>
      <c r="DQP1833" s="131"/>
      <c r="DQQ1833" s="131"/>
      <c r="DQR1833" s="131"/>
      <c r="DQS1833" s="131"/>
      <c r="DQT1833" s="131"/>
      <c r="DQU1833" s="131"/>
      <c r="DQV1833" s="131"/>
      <c r="DQW1833" s="131"/>
      <c r="DQX1833" s="131"/>
      <c r="DQY1833" s="131"/>
      <c r="DQZ1833" s="131"/>
      <c r="DRA1833" s="131"/>
      <c r="DRB1833" s="131"/>
      <c r="DRC1833" s="131"/>
      <c r="DRD1833" s="131"/>
      <c r="DRE1833" s="131"/>
      <c r="DRF1833" s="131"/>
      <c r="DRG1833" s="131"/>
      <c r="DRH1833" s="131"/>
      <c r="DRI1833" s="131"/>
      <c r="DRJ1833" s="131"/>
      <c r="DRK1833" s="131"/>
      <c r="DRL1833" s="131"/>
      <c r="DRM1833" s="131"/>
      <c r="DRN1833" s="131"/>
      <c r="DRO1833" s="131"/>
      <c r="DRP1833" s="131"/>
      <c r="DRQ1833" s="131"/>
      <c r="DRR1833" s="131"/>
      <c r="DRS1833" s="131"/>
      <c r="DRT1833" s="131"/>
      <c r="DRU1833" s="131"/>
      <c r="DRV1833" s="131"/>
      <c r="DRW1833" s="131"/>
      <c r="DRX1833" s="131"/>
      <c r="DRY1833" s="131"/>
      <c r="DRZ1833" s="131"/>
      <c r="DSA1833" s="131"/>
      <c r="DSB1833" s="131"/>
      <c r="DSC1833" s="131"/>
      <c r="DSD1833" s="131"/>
      <c r="DSE1833" s="131"/>
      <c r="DSF1833" s="131"/>
      <c r="DSG1833" s="131"/>
      <c r="DSH1833" s="131"/>
      <c r="DSI1833" s="131"/>
      <c r="DSJ1833" s="131"/>
      <c r="DSK1833" s="131"/>
      <c r="DSL1833" s="131"/>
      <c r="DSM1833" s="131"/>
      <c r="DSN1833" s="131"/>
      <c r="DSO1833" s="131"/>
      <c r="DSP1833" s="131"/>
      <c r="DSQ1833" s="131"/>
      <c r="DSR1833" s="131"/>
      <c r="DSS1833" s="131"/>
      <c r="DST1833" s="131"/>
      <c r="DSU1833" s="131"/>
      <c r="DSV1833" s="131"/>
      <c r="DSW1833" s="131"/>
      <c r="DSX1833" s="131"/>
      <c r="DSY1833" s="131"/>
      <c r="DSZ1833" s="131"/>
      <c r="DTA1833" s="131"/>
      <c r="DTB1833" s="131"/>
      <c r="DTC1833" s="131"/>
      <c r="DTD1833" s="131"/>
      <c r="DTE1833" s="131"/>
      <c r="DTF1833" s="131"/>
      <c r="DTG1833" s="131"/>
      <c r="DTH1833" s="131"/>
      <c r="DTI1833" s="131"/>
      <c r="DTJ1833" s="131"/>
      <c r="DTK1833" s="131"/>
      <c r="DTL1833" s="131"/>
      <c r="DTM1833" s="131"/>
      <c r="DTN1833" s="131"/>
      <c r="DTO1833" s="131"/>
      <c r="DTP1833" s="131"/>
      <c r="DTQ1833" s="131"/>
      <c r="DTR1833" s="131"/>
      <c r="DTS1833" s="131"/>
      <c r="DTT1833" s="131"/>
      <c r="DTU1833" s="131"/>
      <c r="DTV1833" s="131"/>
      <c r="DTW1833" s="131"/>
      <c r="DTX1833" s="131"/>
      <c r="DTY1833" s="131"/>
      <c r="DTZ1833" s="131"/>
      <c r="DUA1833" s="131"/>
      <c r="DUB1833" s="131"/>
      <c r="DUC1833" s="131"/>
      <c r="DUD1833" s="131"/>
      <c r="DUE1833" s="131"/>
      <c r="DUF1833" s="131"/>
      <c r="DUG1833" s="131"/>
      <c r="DUH1833" s="131"/>
      <c r="DUI1833" s="131"/>
      <c r="DUJ1833" s="131"/>
      <c r="DUK1833" s="131"/>
      <c r="DUL1833" s="131"/>
      <c r="DUM1833" s="131"/>
      <c r="DUN1833" s="131"/>
      <c r="DUO1833" s="131"/>
      <c r="DUP1833" s="131"/>
      <c r="DUQ1833" s="131"/>
      <c r="DUR1833" s="131"/>
      <c r="DUS1833" s="131"/>
      <c r="DUT1833" s="131"/>
      <c r="DUU1833" s="131"/>
      <c r="DUV1833" s="131"/>
      <c r="DUW1833" s="131"/>
      <c r="DUX1833" s="131"/>
      <c r="DUY1833" s="131"/>
      <c r="DUZ1833" s="131"/>
      <c r="DVA1833" s="131"/>
      <c r="DVB1833" s="131"/>
      <c r="DVC1833" s="131"/>
      <c r="DVD1833" s="131"/>
      <c r="DVE1833" s="131"/>
      <c r="DVF1833" s="131"/>
      <c r="DVG1833" s="131"/>
      <c r="DVH1833" s="131"/>
      <c r="DVI1833" s="131"/>
      <c r="DVJ1833" s="131"/>
      <c r="DVK1833" s="131"/>
      <c r="DVL1833" s="131"/>
      <c r="DVM1833" s="131"/>
      <c r="DVN1833" s="131"/>
      <c r="DVO1833" s="131"/>
      <c r="DVP1833" s="131"/>
      <c r="DVQ1833" s="131"/>
      <c r="DVR1833" s="131"/>
      <c r="DVS1833" s="131"/>
      <c r="DVT1833" s="131"/>
      <c r="DVU1833" s="131"/>
      <c r="DVV1833" s="131"/>
      <c r="DVW1833" s="131"/>
      <c r="DVX1833" s="131"/>
      <c r="DVY1833" s="131"/>
      <c r="DVZ1833" s="131"/>
      <c r="DWA1833" s="131"/>
      <c r="DWB1833" s="131"/>
      <c r="DWC1833" s="131"/>
      <c r="DWD1833" s="131"/>
      <c r="DWE1833" s="131"/>
      <c r="DWF1833" s="131"/>
      <c r="DWG1833" s="131"/>
      <c r="DWH1833" s="131"/>
      <c r="DWI1833" s="131"/>
      <c r="DWJ1833" s="131"/>
      <c r="DWK1833" s="131"/>
      <c r="DWL1833" s="131"/>
      <c r="DWM1833" s="131"/>
      <c r="DWN1833" s="131"/>
      <c r="DWO1833" s="131"/>
      <c r="DWP1833" s="131"/>
      <c r="DWQ1833" s="131"/>
      <c r="DWR1833" s="131"/>
      <c r="DWS1833" s="131"/>
      <c r="DWT1833" s="131"/>
      <c r="DWU1833" s="131"/>
      <c r="DWV1833" s="131"/>
      <c r="DWW1833" s="131"/>
      <c r="DWX1833" s="131"/>
      <c r="DWY1833" s="131"/>
      <c r="DWZ1833" s="131"/>
      <c r="DXA1833" s="131"/>
      <c r="DXB1833" s="131"/>
      <c r="DXC1833" s="131"/>
      <c r="DXD1833" s="131"/>
      <c r="DXE1833" s="131"/>
      <c r="DXF1833" s="131"/>
      <c r="DXG1833" s="131"/>
      <c r="DXH1833" s="131"/>
      <c r="DXI1833" s="131"/>
      <c r="DXJ1833" s="131"/>
      <c r="DXK1833" s="131"/>
      <c r="DXL1833" s="131"/>
      <c r="DXM1833" s="131"/>
      <c r="DXN1833" s="131"/>
      <c r="DXO1833" s="131"/>
      <c r="DXP1833" s="131"/>
      <c r="DXQ1833" s="131"/>
      <c r="DXR1833" s="131"/>
      <c r="DXS1833" s="131"/>
      <c r="DXT1833" s="131"/>
      <c r="DXU1833" s="131"/>
      <c r="DXV1833" s="131"/>
      <c r="DXW1833" s="131"/>
      <c r="DXX1833" s="131"/>
      <c r="DXY1833" s="131"/>
      <c r="DXZ1833" s="131"/>
      <c r="DYA1833" s="131"/>
      <c r="DYB1833" s="131"/>
      <c r="DYC1833" s="131"/>
      <c r="DYD1833" s="131"/>
      <c r="DYE1833" s="131"/>
      <c r="DYF1833" s="131"/>
      <c r="DYG1833" s="131"/>
      <c r="DYH1833" s="131"/>
      <c r="DYI1833" s="131"/>
      <c r="DYJ1833" s="131"/>
      <c r="DYK1833" s="131"/>
      <c r="DYL1833" s="131"/>
      <c r="DYM1833" s="131"/>
      <c r="DYN1833" s="131"/>
      <c r="DYO1833" s="131"/>
      <c r="DYP1833" s="131"/>
      <c r="DYQ1833" s="131"/>
      <c r="DYR1833" s="131"/>
      <c r="DYS1833" s="131"/>
      <c r="DYT1833" s="131"/>
      <c r="DYU1833" s="131"/>
      <c r="DYV1833" s="131"/>
      <c r="DYW1833" s="131"/>
      <c r="DYX1833" s="131"/>
      <c r="DYY1833" s="131"/>
      <c r="DYZ1833" s="131"/>
      <c r="DZA1833" s="131"/>
      <c r="DZB1833" s="131"/>
      <c r="DZC1833" s="131"/>
      <c r="DZD1833" s="131"/>
      <c r="DZE1833" s="131"/>
      <c r="DZF1833" s="131"/>
      <c r="DZG1833" s="131"/>
      <c r="DZH1833" s="131"/>
      <c r="DZI1833" s="131"/>
      <c r="DZJ1833" s="131"/>
      <c r="DZK1833" s="131"/>
      <c r="DZL1833" s="131"/>
      <c r="DZM1833" s="131"/>
      <c r="DZN1833" s="131"/>
      <c r="DZO1833" s="131"/>
      <c r="DZP1833" s="131"/>
      <c r="DZQ1833" s="131"/>
      <c r="DZR1833" s="131"/>
      <c r="DZS1833" s="131"/>
      <c r="DZT1833" s="131"/>
      <c r="DZU1833" s="131"/>
      <c r="DZV1833" s="131"/>
      <c r="DZW1833" s="131"/>
      <c r="DZX1833" s="131"/>
      <c r="DZY1833" s="131"/>
      <c r="DZZ1833" s="131"/>
      <c r="EAA1833" s="131"/>
      <c r="EAB1833" s="131"/>
      <c r="EAC1833" s="131"/>
      <c r="EAD1833" s="131"/>
      <c r="EAE1833" s="131"/>
      <c r="EAF1833" s="131"/>
      <c r="EAG1833" s="131"/>
      <c r="EAH1833" s="131"/>
      <c r="EAI1833" s="131"/>
      <c r="EAJ1833" s="131"/>
      <c r="EAK1833" s="131"/>
      <c r="EAL1833" s="131"/>
      <c r="EAM1833" s="131"/>
      <c r="EAN1833" s="131"/>
      <c r="EAO1833" s="131"/>
      <c r="EAP1833" s="131"/>
      <c r="EAQ1833" s="131"/>
      <c r="EAR1833" s="131"/>
      <c r="EAS1833" s="131"/>
      <c r="EAT1833" s="131"/>
      <c r="EAU1833" s="131"/>
      <c r="EAV1833" s="131"/>
      <c r="EAW1833" s="131"/>
      <c r="EAX1833" s="131"/>
      <c r="EAY1833" s="131"/>
      <c r="EAZ1833" s="131"/>
      <c r="EBA1833" s="131"/>
      <c r="EBB1833" s="131"/>
      <c r="EBC1833" s="131"/>
      <c r="EBD1833" s="131"/>
      <c r="EBE1833" s="131"/>
      <c r="EBF1833" s="131"/>
      <c r="EBG1833" s="131"/>
      <c r="EBH1833" s="131"/>
      <c r="EBI1833" s="131"/>
      <c r="EBJ1833" s="131"/>
      <c r="EBK1833" s="131"/>
      <c r="EBL1833" s="131"/>
      <c r="EBM1833" s="131"/>
      <c r="EBN1833" s="131"/>
      <c r="EBO1833" s="131"/>
      <c r="EBP1833" s="131"/>
      <c r="EBQ1833" s="131"/>
      <c r="EBR1833" s="131"/>
      <c r="EBS1833" s="131"/>
      <c r="EBT1833" s="131"/>
      <c r="EBU1833" s="131"/>
      <c r="EBV1833" s="131"/>
      <c r="EBW1833" s="131"/>
      <c r="EBX1833" s="131"/>
      <c r="EBY1833" s="131"/>
      <c r="EBZ1833" s="131"/>
      <c r="ECA1833" s="131"/>
      <c r="ECB1833" s="131"/>
      <c r="ECC1833" s="131"/>
      <c r="ECD1833" s="131"/>
      <c r="ECE1833" s="131"/>
      <c r="ECF1833" s="131"/>
      <c r="ECG1833" s="131"/>
      <c r="ECH1833" s="131"/>
      <c r="ECI1833" s="131"/>
      <c r="ECJ1833" s="131"/>
      <c r="ECK1833" s="131"/>
      <c r="ECL1833" s="131"/>
      <c r="ECM1833" s="131"/>
      <c r="ECN1833" s="131"/>
      <c r="ECO1833" s="131"/>
      <c r="ECP1833" s="131"/>
      <c r="ECQ1833" s="131"/>
      <c r="ECR1833" s="131"/>
      <c r="ECS1833" s="131"/>
      <c r="ECT1833" s="131"/>
      <c r="ECU1833" s="131"/>
      <c r="ECV1833" s="131"/>
      <c r="ECW1833" s="131"/>
      <c r="ECX1833" s="131"/>
      <c r="ECY1833" s="131"/>
      <c r="ECZ1833" s="131"/>
      <c r="EDA1833" s="131"/>
      <c r="EDB1833" s="131"/>
      <c r="EDC1833" s="131"/>
      <c r="EDD1833" s="131"/>
      <c r="EDE1833" s="131"/>
      <c r="EDF1833" s="131"/>
      <c r="EDG1833" s="131"/>
      <c r="EDH1833" s="131"/>
      <c r="EDI1833" s="131"/>
      <c r="EDJ1833" s="131"/>
      <c r="EDK1833" s="131"/>
      <c r="EDL1833" s="131"/>
      <c r="EDM1833" s="131"/>
      <c r="EDN1833" s="131"/>
      <c r="EDO1833" s="131"/>
      <c r="EDP1833" s="131"/>
      <c r="EDQ1833" s="131"/>
      <c r="EDR1833" s="131"/>
      <c r="EDS1833" s="131"/>
      <c r="EDT1833" s="131"/>
      <c r="EDU1833" s="131"/>
      <c r="EDV1833" s="131"/>
      <c r="EDW1833" s="131"/>
      <c r="EDX1833" s="131"/>
      <c r="EDY1833" s="131"/>
      <c r="EDZ1833" s="131"/>
      <c r="EEA1833" s="131"/>
      <c r="EEB1833" s="131"/>
      <c r="EEC1833" s="131"/>
      <c r="EED1833" s="131"/>
      <c r="EEE1833" s="131"/>
      <c r="EEF1833" s="131"/>
      <c r="EEG1833" s="131"/>
      <c r="EEH1833" s="131"/>
      <c r="EEI1833" s="131"/>
      <c r="EEJ1833" s="131"/>
      <c r="EEK1833" s="131"/>
      <c r="EEL1833" s="131"/>
      <c r="EEM1833" s="131"/>
      <c r="EEN1833" s="131"/>
      <c r="EEO1833" s="131"/>
      <c r="EEP1833" s="131"/>
      <c r="EEQ1833" s="131"/>
      <c r="EER1833" s="131"/>
      <c r="EES1833" s="131"/>
      <c r="EET1833" s="131"/>
      <c r="EEU1833" s="131"/>
      <c r="EEV1833" s="131"/>
      <c r="EEW1833" s="131"/>
      <c r="EEX1833" s="131"/>
      <c r="EEY1833" s="131"/>
      <c r="EEZ1833" s="131"/>
      <c r="EFA1833" s="131"/>
      <c r="EFB1833" s="131"/>
      <c r="EFC1833" s="131"/>
      <c r="EFD1833" s="131"/>
      <c r="EFE1833" s="131"/>
      <c r="EFF1833" s="131"/>
      <c r="EFG1833" s="131"/>
      <c r="EFH1833" s="131"/>
      <c r="EFI1833" s="131"/>
      <c r="EFJ1833" s="131"/>
      <c r="EFK1833" s="131"/>
      <c r="EFL1833" s="131"/>
      <c r="EFM1833" s="131"/>
      <c r="EFN1833" s="131"/>
      <c r="EFO1833" s="131"/>
      <c r="EFP1833" s="131"/>
      <c r="EFQ1833" s="131"/>
      <c r="EFR1833" s="131"/>
      <c r="EFS1833" s="131"/>
      <c r="EFT1833" s="131"/>
      <c r="EFU1833" s="131"/>
      <c r="EFV1833" s="131"/>
      <c r="EFW1833" s="131"/>
      <c r="EFX1833" s="131"/>
      <c r="EFY1833" s="131"/>
      <c r="EFZ1833" s="131"/>
      <c r="EGA1833" s="131"/>
      <c r="EGB1833" s="131"/>
      <c r="EGC1833" s="131"/>
      <c r="EGD1833" s="131"/>
      <c r="EGE1833" s="131"/>
      <c r="EGF1833" s="131"/>
      <c r="EGG1833" s="131"/>
      <c r="EGH1833" s="131"/>
      <c r="EGI1833" s="131"/>
      <c r="EGJ1833" s="131"/>
      <c r="EGK1833" s="131"/>
      <c r="EGL1833" s="131"/>
      <c r="EGM1833" s="131"/>
      <c r="EGN1833" s="131"/>
      <c r="EGO1833" s="131"/>
      <c r="EGP1833" s="131"/>
      <c r="EGQ1833" s="131"/>
      <c r="EGR1833" s="131"/>
      <c r="EGS1833" s="131"/>
      <c r="EGT1833" s="131"/>
      <c r="EGU1833" s="131"/>
      <c r="EGV1833" s="131"/>
      <c r="EGW1833" s="131"/>
      <c r="EGX1833" s="131"/>
      <c r="EGY1833" s="131"/>
      <c r="EGZ1833" s="131"/>
      <c r="EHA1833" s="131"/>
      <c r="EHB1833" s="131"/>
      <c r="EHC1833" s="131"/>
      <c r="EHD1833" s="131"/>
      <c r="EHE1833" s="131"/>
      <c r="EHF1833" s="131"/>
      <c r="EHG1833" s="131"/>
      <c r="EHH1833" s="131"/>
      <c r="EHI1833" s="131"/>
      <c r="EHJ1833" s="131"/>
      <c r="EHK1833" s="131"/>
      <c r="EHL1833" s="131"/>
      <c r="EHM1833" s="131"/>
      <c r="EHN1833" s="131"/>
      <c r="EHO1833" s="131"/>
      <c r="EHP1833" s="131"/>
      <c r="EHQ1833" s="131"/>
      <c r="EHR1833" s="131"/>
      <c r="EHS1833" s="131"/>
      <c r="EHT1833" s="131"/>
      <c r="EHU1833" s="131"/>
      <c r="EHV1833" s="131"/>
      <c r="EHW1833" s="131"/>
      <c r="EHX1833" s="131"/>
      <c r="EHY1833" s="131"/>
      <c r="EHZ1833" s="131"/>
      <c r="EIA1833" s="131"/>
      <c r="EIB1833" s="131"/>
      <c r="EIC1833" s="131"/>
      <c r="EID1833" s="131"/>
      <c r="EIE1833" s="131"/>
      <c r="EIF1833" s="131"/>
      <c r="EIG1833" s="131"/>
      <c r="EIH1833" s="131"/>
      <c r="EII1833" s="131"/>
      <c r="EIJ1833" s="131"/>
      <c r="EIK1833" s="131"/>
      <c r="EIL1833" s="131"/>
      <c r="EIM1833" s="131"/>
      <c r="EIN1833" s="131"/>
      <c r="EIO1833" s="131"/>
      <c r="EIP1833" s="131"/>
      <c r="EIQ1833" s="131"/>
      <c r="EIR1833" s="131"/>
      <c r="EIS1833" s="131"/>
      <c r="EIT1833" s="131"/>
      <c r="EIU1833" s="131"/>
      <c r="EIV1833" s="131"/>
      <c r="EIW1833" s="131"/>
      <c r="EIX1833" s="131"/>
      <c r="EIY1833" s="131"/>
      <c r="EIZ1833" s="131"/>
      <c r="EJA1833" s="131"/>
      <c r="EJB1833" s="131"/>
      <c r="EJC1833" s="131"/>
      <c r="EJD1833" s="131"/>
      <c r="EJE1833" s="131"/>
      <c r="EJF1833" s="131"/>
      <c r="EJG1833" s="131"/>
      <c r="EJH1833" s="131"/>
      <c r="EJI1833" s="131"/>
      <c r="EJJ1833" s="131"/>
      <c r="EJK1833" s="131"/>
      <c r="EJL1833" s="131"/>
      <c r="EJM1833" s="131"/>
      <c r="EJN1833" s="131"/>
      <c r="EJO1833" s="131"/>
      <c r="EJP1833" s="131"/>
      <c r="EJQ1833" s="131"/>
      <c r="EJR1833" s="131"/>
      <c r="EJS1833" s="131"/>
      <c r="EJT1833" s="131"/>
      <c r="EJU1833" s="131"/>
      <c r="EJV1833" s="131"/>
      <c r="EJW1833" s="131"/>
      <c r="EJX1833" s="131"/>
      <c r="EJY1833" s="131"/>
      <c r="EJZ1833" s="131"/>
      <c r="EKA1833" s="131"/>
      <c r="EKB1833" s="131"/>
      <c r="EKC1833" s="131"/>
      <c r="EKD1833" s="131"/>
      <c r="EKE1833" s="131"/>
      <c r="EKF1833" s="131"/>
      <c r="EKG1833" s="131"/>
      <c r="EKH1833" s="131"/>
      <c r="EKI1833" s="131"/>
      <c r="EKJ1833" s="131"/>
      <c r="EKK1833" s="131"/>
      <c r="EKL1833" s="131"/>
      <c r="EKM1833" s="131"/>
      <c r="EKN1833" s="131"/>
      <c r="EKO1833" s="131"/>
      <c r="EKP1833" s="131"/>
      <c r="EKQ1833" s="131"/>
      <c r="EKR1833" s="131"/>
      <c r="EKS1833" s="131"/>
      <c r="EKT1833" s="131"/>
      <c r="EKU1833" s="131"/>
      <c r="EKV1833" s="131"/>
      <c r="EKW1833" s="131"/>
      <c r="EKX1833" s="131"/>
      <c r="EKY1833" s="131"/>
      <c r="EKZ1833" s="131"/>
      <c r="ELA1833" s="131"/>
      <c r="ELB1833" s="131"/>
      <c r="ELC1833" s="131"/>
      <c r="ELD1833" s="131"/>
      <c r="ELE1833" s="131"/>
      <c r="ELF1833" s="131"/>
      <c r="ELG1833" s="131"/>
      <c r="ELH1833" s="131"/>
      <c r="ELI1833" s="131"/>
      <c r="ELJ1833" s="131"/>
      <c r="ELK1833" s="131"/>
      <c r="ELL1833" s="131"/>
      <c r="ELM1833" s="131"/>
      <c r="ELN1833" s="131"/>
      <c r="ELO1833" s="131"/>
      <c r="ELP1833" s="131"/>
      <c r="ELQ1833" s="131"/>
      <c r="ELR1833" s="131"/>
      <c r="ELS1833" s="131"/>
      <c r="ELT1833" s="131"/>
      <c r="ELU1833" s="131"/>
      <c r="ELV1833" s="131"/>
      <c r="ELW1833" s="131"/>
      <c r="ELX1833" s="131"/>
      <c r="ELY1833" s="131"/>
      <c r="ELZ1833" s="131"/>
      <c r="EMA1833" s="131"/>
      <c r="EMB1833" s="131"/>
      <c r="EMC1833" s="131"/>
      <c r="EMD1833" s="131"/>
      <c r="EME1833" s="131"/>
      <c r="EMF1833" s="131"/>
      <c r="EMG1833" s="131"/>
      <c r="EMH1833" s="131"/>
      <c r="EMI1833" s="131"/>
      <c r="EMJ1833" s="131"/>
      <c r="EMK1833" s="131"/>
      <c r="EML1833" s="131"/>
      <c r="EMM1833" s="131"/>
      <c r="EMN1833" s="131"/>
      <c r="EMO1833" s="131"/>
      <c r="EMP1833" s="131"/>
      <c r="EMQ1833" s="131"/>
      <c r="EMR1833" s="131"/>
      <c r="EMS1833" s="131"/>
      <c r="EMT1833" s="131"/>
      <c r="EMU1833" s="131"/>
      <c r="EMV1833" s="131"/>
      <c r="EMW1833" s="131"/>
      <c r="EMX1833" s="131"/>
      <c r="EMY1833" s="131"/>
      <c r="EMZ1833" s="131"/>
      <c r="ENA1833" s="131"/>
      <c r="ENB1833" s="131"/>
      <c r="ENC1833" s="131"/>
      <c r="END1833" s="131"/>
      <c r="ENE1833" s="131"/>
      <c r="ENF1833" s="131"/>
      <c r="ENG1833" s="131"/>
      <c r="ENH1833" s="131"/>
      <c r="ENI1833" s="131"/>
      <c r="ENJ1833" s="131"/>
      <c r="ENK1833" s="131"/>
      <c r="ENL1833" s="131"/>
      <c r="ENM1833" s="131"/>
      <c r="ENN1833" s="131"/>
      <c r="ENO1833" s="131"/>
      <c r="ENP1833" s="131"/>
      <c r="ENQ1833" s="131"/>
      <c r="ENR1833" s="131"/>
      <c r="ENS1833" s="131"/>
      <c r="ENT1833" s="131"/>
      <c r="ENU1833" s="131"/>
      <c r="ENV1833" s="131"/>
      <c r="ENW1833" s="131"/>
      <c r="ENX1833" s="131"/>
      <c r="ENY1833" s="131"/>
      <c r="ENZ1833" s="131"/>
      <c r="EOA1833" s="131"/>
      <c r="EOB1833" s="131"/>
      <c r="EOC1833" s="131"/>
      <c r="EOD1833" s="131"/>
      <c r="EOE1833" s="131"/>
      <c r="EOF1833" s="131"/>
      <c r="EOG1833" s="131"/>
      <c r="EOH1833" s="131"/>
      <c r="EOI1833" s="131"/>
      <c r="EOJ1833" s="131"/>
      <c r="EOK1833" s="131"/>
      <c r="EOL1833" s="131"/>
      <c r="EOM1833" s="131"/>
      <c r="EON1833" s="131"/>
      <c r="EOO1833" s="131"/>
      <c r="EOP1833" s="131"/>
      <c r="EOQ1833" s="131"/>
      <c r="EOR1833" s="131"/>
      <c r="EOS1833" s="131"/>
      <c r="EOT1833" s="131"/>
      <c r="EOU1833" s="131"/>
      <c r="EOV1833" s="131"/>
      <c r="EOW1833" s="131"/>
      <c r="EOX1833" s="131"/>
      <c r="EOY1833" s="131"/>
      <c r="EOZ1833" s="131"/>
      <c r="EPA1833" s="131"/>
      <c r="EPB1833" s="131"/>
      <c r="EPC1833" s="131"/>
      <c r="EPD1833" s="131"/>
      <c r="EPE1833" s="131"/>
      <c r="EPF1833" s="131"/>
      <c r="EPG1833" s="131"/>
      <c r="EPH1833" s="131"/>
      <c r="EPI1833" s="131"/>
      <c r="EPJ1833" s="131"/>
      <c r="EPK1833" s="131"/>
      <c r="EPL1833" s="131"/>
      <c r="EPM1833" s="131"/>
      <c r="EPN1833" s="131"/>
      <c r="EPO1833" s="131"/>
      <c r="EPP1833" s="131"/>
      <c r="EPQ1833" s="131"/>
      <c r="EPR1833" s="131"/>
      <c r="EPS1833" s="131"/>
      <c r="EPT1833" s="131"/>
      <c r="EPU1833" s="131"/>
      <c r="EPV1833" s="131"/>
      <c r="EPW1833" s="131"/>
      <c r="EPX1833" s="131"/>
      <c r="EPY1833" s="131"/>
      <c r="EPZ1833" s="131"/>
      <c r="EQA1833" s="131"/>
      <c r="EQB1833" s="131"/>
      <c r="EQC1833" s="131"/>
      <c r="EQD1833" s="131"/>
      <c r="EQE1833" s="131"/>
      <c r="EQF1833" s="131"/>
      <c r="EQG1833" s="131"/>
      <c r="EQH1833" s="131"/>
      <c r="EQI1833" s="131"/>
      <c r="EQJ1833" s="131"/>
      <c r="EQK1833" s="131"/>
      <c r="EQL1833" s="131"/>
      <c r="EQM1833" s="131"/>
      <c r="EQN1833" s="131"/>
      <c r="EQO1833" s="131"/>
      <c r="EQP1833" s="131"/>
      <c r="EQQ1833" s="131"/>
      <c r="EQR1833" s="131"/>
      <c r="EQS1833" s="131"/>
      <c r="EQT1833" s="131"/>
      <c r="EQU1833" s="131"/>
      <c r="EQV1833" s="131"/>
      <c r="EQW1833" s="131"/>
      <c r="EQX1833" s="131"/>
      <c r="EQY1833" s="131"/>
      <c r="EQZ1833" s="131"/>
      <c r="ERA1833" s="131"/>
      <c r="ERB1833" s="131"/>
      <c r="ERC1833" s="131"/>
      <c r="ERD1833" s="131"/>
      <c r="ERE1833" s="131"/>
      <c r="ERF1833" s="131"/>
      <c r="ERG1833" s="131"/>
      <c r="ERH1833" s="131"/>
      <c r="ERI1833" s="131"/>
      <c r="ERJ1833" s="131"/>
      <c r="ERK1833" s="131"/>
      <c r="ERL1833" s="131"/>
      <c r="ERM1833" s="131"/>
      <c r="ERN1833" s="131"/>
      <c r="ERO1833" s="131"/>
      <c r="ERP1833" s="131"/>
      <c r="ERQ1833" s="131"/>
      <c r="ERR1833" s="131"/>
      <c r="ERS1833" s="131"/>
      <c r="ERT1833" s="131"/>
      <c r="ERU1833" s="131"/>
      <c r="ERV1833" s="131"/>
      <c r="ERW1833" s="131"/>
      <c r="ERX1833" s="131"/>
      <c r="ERY1833" s="131"/>
      <c r="ERZ1833" s="131"/>
      <c r="ESA1833" s="131"/>
      <c r="ESB1833" s="131"/>
      <c r="ESC1833" s="131"/>
      <c r="ESD1833" s="131"/>
      <c r="ESE1833" s="131"/>
      <c r="ESF1833" s="131"/>
      <c r="ESG1833" s="131"/>
      <c r="ESH1833" s="131"/>
      <c r="ESI1833" s="131"/>
      <c r="ESJ1833" s="131"/>
      <c r="ESK1833" s="131"/>
      <c r="ESL1833" s="131"/>
      <c r="ESM1833" s="131"/>
      <c r="ESN1833" s="131"/>
      <c r="ESO1833" s="131"/>
      <c r="ESP1833" s="131"/>
      <c r="ESQ1833" s="131"/>
      <c r="ESR1833" s="131"/>
      <c r="ESS1833" s="131"/>
      <c r="EST1833" s="131"/>
      <c r="ESU1833" s="131"/>
      <c r="ESV1833" s="131"/>
      <c r="ESW1833" s="131"/>
      <c r="ESX1833" s="131"/>
      <c r="ESY1833" s="131"/>
      <c r="ESZ1833" s="131"/>
      <c r="ETA1833" s="131"/>
      <c r="ETB1833" s="131"/>
      <c r="ETC1833" s="131"/>
      <c r="ETD1833" s="131"/>
      <c r="ETE1833" s="131"/>
      <c r="ETF1833" s="131"/>
      <c r="ETG1833" s="131"/>
      <c r="ETH1833" s="131"/>
      <c r="ETI1833" s="131"/>
      <c r="ETJ1833" s="131"/>
      <c r="ETK1833" s="131"/>
      <c r="ETL1833" s="131"/>
      <c r="ETM1833" s="131"/>
      <c r="ETN1833" s="131"/>
      <c r="ETO1833" s="131"/>
      <c r="ETP1833" s="131"/>
      <c r="ETQ1833" s="131"/>
      <c r="ETR1833" s="131"/>
      <c r="ETS1833" s="131"/>
      <c r="ETT1833" s="131"/>
      <c r="ETU1833" s="131"/>
      <c r="ETV1833" s="131"/>
      <c r="ETW1833" s="131"/>
      <c r="ETX1833" s="131"/>
      <c r="ETY1833" s="131"/>
      <c r="ETZ1833" s="131"/>
      <c r="EUA1833" s="131"/>
      <c r="EUB1833" s="131"/>
      <c r="EUC1833" s="131"/>
      <c r="EUD1833" s="131"/>
      <c r="EUE1833" s="131"/>
      <c r="EUF1833" s="131"/>
      <c r="EUG1833" s="131"/>
      <c r="EUH1833" s="131"/>
      <c r="EUI1833" s="131"/>
      <c r="EUJ1833" s="131"/>
      <c r="EUK1833" s="131"/>
      <c r="EUL1833" s="131"/>
      <c r="EUM1833" s="131"/>
      <c r="EUN1833" s="131"/>
      <c r="EUO1833" s="131"/>
      <c r="EUP1833" s="131"/>
      <c r="EUQ1833" s="131"/>
      <c r="EUR1833" s="131"/>
      <c r="EUS1833" s="131"/>
      <c r="EUT1833" s="131"/>
      <c r="EUU1833" s="131"/>
      <c r="EUV1833" s="131"/>
      <c r="EUW1833" s="131"/>
      <c r="EUX1833" s="131"/>
      <c r="EUY1833" s="131"/>
      <c r="EUZ1833" s="131"/>
      <c r="EVA1833" s="131"/>
      <c r="EVB1833" s="131"/>
      <c r="EVC1833" s="131"/>
      <c r="EVD1833" s="131"/>
      <c r="EVE1833" s="131"/>
      <c r="EVF1833" s="131"/>
      <c r="EVG1833" s="131"/>
      <c r="EVH1833" s="131"/>
      <c r="EVI1833" s="131"/>
      <c r="EVJ1833" s="131"/>
      <c r="EVK1833" s="131"/>
      <c r="EVL1833" s="131"/>
      <c r="EVM1833" s="131"/>
      <c r="EVN1833" s="131"/>
      <c r="EVO1833" s="131"/>
      <c r="EVP1833" s="131"/>
      <c r="EVQ1833" s="131"/>
      <c r="EVR1833" s="131"/>
      <c r="EVS1833" s="131"/>
      <c r="EVT1833" s="131"/>
      <c r="EVU1833" s="131"/>
      <c r="EVV1833" s="131"/>
      <c r="EVW1833" s="131"/>
      <c r="EVX1833" s="131"/>
      <c r="EVY1833" s="131"/>
      <c r="EVZ1833" s="131"/>
      <c r="EWA1833" s="131"/>
      <c r="EWB1833" s="131"/>
      <c r="EWC1833" s="131"/>
      <c r="EWD1833" s="131"/>
      <c r="EWE1833" s="131"/>
      <c r="EWF1833" s="131"/>
      <c r="EWG1833" s="131"/>
      <c r="EWH1833" s="131"/>
      <c r="EWI1833" s="131"/>
      <c r="EWJ1833" s="131"/>
      <c r="EWK1833" s="131"/>
      <c r="EWL1833" s="131"/>
      <c r="EWM1833" s="131"/>
      <c r="EWN1833" s="131"/>
      <c r="EWO1833" s="131"/>
      <c r="EWP1833" s="131"/>
      <c r="EWQ1833" s="131"/>
      <c r="EWR1833" s="131"/>
      <c r="EWS1833" s="131"/>
      <c r="EWT1833" s="131"/>
      <c r="EWU1833" s="131"/>
      <c r="EWV1833" s="131"/>
      <c r="EWW1833" s="131"/>
      <c r="EWX1833" s="131"/>
      <c r="EWY1833" s="131"/>
      <c r="EWZ1833" s="131"/>
      <c r="EXA1833" s="131"/>
      <c r="EXB1833" s="131"/>
      <c r="EXC1833" s="131"/>
      <c r="EXD1833" s="131"/>
      <c r="EXE1833" s="131"/>
      <c r="EXF1833" s="131"/>
      <c r="EXG1833" s="131"/>
      <c r="EXH1833" s="131"/>
      <c r="EXI1833" s="131"/>
      <c r="EXJ1833" s="131"/>
      <c r="EXK1833" s="131"/>
      <c r="EXL1833" s="131"/>
      <c r="EXM1833" s="131"/>
      <c r="EXN1833" s="131"/>
      <c r="EXO1833" s="131"/>
      <c r="EXP1833" s="131"/>
      <c r="EXQ1833" s="131"/>
      <c r="EXR1833" s="131"/>
      <c r="EXS1833" s="131"/>
      <c r="EXT1833" s="131"/>
      <c r="EXU1833" s="131"/>
      <c r="EXV1833" s="131"/>
      <c r="EXW1833" s="131"/>
      <c r="EXX1833" s="131"/>
      <c r="EXY1833" s="131"/>
      <c r="EXZ1833" s="131"/>
      <c r="EYA1833" s="131"/>
      <c r="EYB1833" s="131"/>
      <c r="EYC1833" s="131"/>
      <c r="EYD1833" s="131"/>
      <c r="EYE1833" s="131"/>
      <c r="EYF1833" s="131"/>
      <c r="EYG1833" s="131"/>
      <c r="EYH1833" s="131"/>
      <c r="EYI1833" s="131"/>
      <c r="EYJ1833" s="131"/>
      <c r="EYK1833" s="131"/>
      <c r="EYL1833" s="131"/>
      <c r="EYM1833" s="131"/>
      <c r="EYN1833" s="131"/>
      <c r="EYO1833" s="131"/>
      <c r="EYP1833" s="131"/>
      <c r="EYQ1833" s="131"/>
      <c r="EYR1833" s="131"/>
      <c r="EYS1833" s="131"/>
      <c r="EYT1833" s="131"/>
      <c r="EYU1833" s="131"/>
      <c r="EYV1833" s="131"/>
      <c r="EYW1833" s="131"/>
      <c r="EYX1833" s="131"/>
      <c r="EYY1833" s="131"/>
      <c r="EYZ1833" s="131"/>
      <c r="EZA1833" s="131"/>
      <c r="EZB1833" s="131"/>
      <c r="EZC1833" s="131"/>
      <c r="EZD1833" s="131"/>
      <c r="EZE1833" s="131"/>
      <c r="EZF1833" s="131"/>
      <c r="EZG1833" s="131"/>
      <c r="EZH1833" s="131"/>
      <c r="EZI1833" s="131"/>
      <c r="EZJ1833" s="131"/>
      <c r="EZK1833" s="131"/>
      <c r="EZL1833" s="131"/>
      <c r="EZM1833" s="131"/>
      <c r="EZN1833" s="131"/>
      <c r="EZO1833" s="131"/>
      <c r="EZP1833" s="131"/>
      <c r="EZQ1833" s="131"/>
      <c r="EZR1833" s="131"/>
      <c r="EZS1833" s="131"/>
      <c r="EZT1833" s="131"/>
      <c r="EZU1833" s="131"/>
      <c r="EZV1833" s="131"/>
      <c r="EZW1833" s="131"/>
      <c r="EZX1833" s="131"/>
      <c r="EZY1833" s="131"/>
      <c r="EZZ1833" s="131"/>
      <c r="FAA1833" s="131"/>
      <c r="FAB1833" s="131"/>
      <c r="FAC1833" s="131"/>
      <c r="FAD1833" s="131"/>
      <c r="FAE1833" s="131"/>
      <c r="FAF1833" s="131"/>
      <c r="FAG1833" s="131"/>
      <c r="FAH1833" s="131"/>
      <c r="FAI1833" s="131"/>
      <c r="FAJ1833" s="131"/>
      <c r="FAK1833" s="131"/>
      <c r="FAL1833" s="131"/>
      <c r="FAM1833" s="131"/>
      <c r="FAN1833" s="131"/>
      <c r="FAO1833" s="131"/>
      <c r="FAP1833" s="131"/>
      <c r="FAQ1833" s="131"/>
      <c r="FAR1833" s="131"/>
      <c r="FAS1833" s="131"/>
      <c r="FAT1833" s="131"/>
      <c r="FAU1833" s="131"/>
      <c r="FAV1833" s="131"/>
      <c r="FAW1833" s="131"/>
      <c r="FAX1833" s="131"/>
      <c r="FAY1833" s="131"/>
      <c r="FAZ1833" s="131"/>
      <c r="FBA1833" s="131"/>
      <c r="FBB1833" s="131"/>
      <c r="FBC1833" s="131"/>
      <c r="FBD1833" s="131"/>
      <c r="FBE1833" s="131"/>
      <c r="FBF1833" s="131"/>
      <c r="FBG1833" s="131"/>
      <c r="FBH1833" s="131"/>
      <c r="FBI1833" s="131"/>
      <c r="FBJ1833" s="131"/>
      <c r="FBK1833" s="131"/>
      <c r="FBL1833" s="131"/>
      <c r="FBM1833" s="131"/>
      <c r="FBN1833" s="131"/>
      <c r="FBO1833" s="131"/>
      <c r="FBP1833" s="131"/>
      <c r="FBQ1833" s="131"/>
      <c r="FBR1833" s="131"/>
      <c r="FBS1833" s="131"/>
      <c r="FBT1833" s="131"/>
      <c r="FBU1833" s="131"/>
      <c r="FBV1833" s="131"/>
      <c r="FBW1833" s="131"/>
      <c r="FBX1833" s="131"/>
      <c r="FBY1833" s="131"/>
      <c r="FBZ1833" s="131"/>
      <c r="FCA1833" s="131"/>
      <c r="FCB1833" s="131"/>
      <c r="FCC1833" s="131"/>
      <c r="FCD1833" s="131"/>
      <c r="FCE1833" s="131"/>
      <c r="FCF1833" s="131"/>
      <c r="FCG1833" s="131"/>
      <c r="FCH1833" s="131"/>
      <c r="FCI1833" s="131"/>
      <c r="FCJ1833" s="131"/>
      <c r="FCK1833" s="131"/>
      <c r="FCL1833" s="131"/>
      <c r="FCM1833" s="131"/>
      <c r="FCN1833" s="131"/>
      <c r="FCO1833" s="131"/>
      <c r="FCP1833" s="131"/>
      <c r="FCQ1833" s="131"/>
      <c r="FCR1833" s="131"/>
      <c r="FCS1833" s="131"/>
      <c r="FCT1833" s="131"/>
      <c r="FCU1833" s="131"/>
      <c r="FCV1833" s="131"/>
      <c r="FCW1833" s="131"/>
      <c r="FCX1833" s="131"/>
      <c r="FCY1833" s="131"/>
      <c r="FCZ1833" s="131"/>
      <c r="FDA1833" s="131"/>
      <c r="FDB1833" s="131"/>
      <c r="FDC1833" s="131"/>
      <c r="FDD1833" s="131"/>
      <c r="FDE1833" s="131"/>
      <c r="FDF1833" s="131"/>
      <c r="FDG1833" s="131"/>
      <c r="FDH1833" s="131"/>
      <c r="FDI1833" s="131"/>
      <c r="FDJ1833" s="131"/>
      <c r="FDK1833" s="131"/>
      <c r="FDL1833" s="131"/>
      <c r="FDM1833" s="131"/>
      <c r="FDN1833" s="131"/>
      <c r="FDO1833" s="131"/>
      <c r="FDP1833" s="131"/>
      <c r="FDQ1833" s="131"/>
      <c r="FDR1833" s="131"/>
      <c r="FDS1833" s="131"/>
      <c r="FDT1833" s="131"/>
      <c r="FDU1833" s="131"/>
      <c r="FDV1833" s="131"/>
      <c r="FDW1833" s="131"/>
      <c r="FDX1833" s="131"/>
      <c r="FDY1833" s="131"/>
      <c r="FDZ1833" s="131"/>
      <c r="FEA1833" s="131"/>
      <c r="FEB1833" s="131"/>
      <c r="FEC1833" s="131"/>
      <c r="FED1833" s="131"/>
      <c r="FEE1833" s="131"/>
      <c r="FEF1833" s="131"/>
      <c r="FEG1833" s="131"/>
      <c r="FEH1833" s="131"/>
      <c r="FEI1833" s="131"/>
      <c r="FEJ1833" s="131"/>
      <c r="FEK1833" s="131"/>
      <c r="FEL1833" s="131"/>
      <c r="FEM1833" s="131"/>
      <c r="FEN1833" s="131"/>
      <c r="FEO1833" s="131"/>
      <c r="FEP1833" s="131"/>
      <c r="FEQ1833" s="131"/>
      <c r="FER1833" s="131"/>
      <c r="FES1833" s="131"/>
      <c r="FET1833" s="131"/>
      <c r="FEU1833" s="131"/>
      <c r="FEV1833" s="131"/>
      <c r="FEW1833" s="131"/>
      <c r="FEX1833" s="131"/>
      <c r="FEY1833" s="131"/>
      <c r="FEZ1833" s="131"/>
      <c r="FFA1833" s="131"/>
      <c r="FFB1833" s="131"/>
      <c r="FFC1833" s="131"/>
      <c r="FFD1833" s="131"/>
      <c r="FFE1833" s="131"/>
      <c r="FFF1833" s="131"/>
      <c r="FFG1833" s="131"/>
      <c r="FFH1833" s="131"/>
      <c r="FFI1833" s="131"/>
      <c r="FFJ1833" s="131"/>
      <c r="FFK1833" s="131"/>
      <c r="FFL1833" s="131"/>
      <c r="FFM1833" s="131"/>
      <c r="FFN1833" s="131"/>
      <c r="FFO1833" s="131"/>
      <c r="FFP1833" s="131"/>
      <c r="FFQ1833" s="131"/>
      <c r="FFR1833" s="131"/>
      <c r="FFS1833" s="131"/>
      <c r="FFT1833" s="131"/>
      <c r="FFU1833" s="131"/>
      <c r="FFV1833" s="131"/>
      <c r="FFW1833" s="131"/>
      <c r="FFX1833" s="131"/>
      <c r="FFY1833" s="131"/>
      <c r="FFZ1833" s="131"/>
      <c r="FGA1833" s="131"/>
      <c r="FGB1833" s="131"/>
      <c r="FGC1833" s="131"/>
      <c r="FGD1833" s="131"/>
      <c r="FGE1833" s="131"/>
      <c r="FGF1833" s="131"/>
      <c r="FGG1833" s="131"/>
      <c r="FGH1833" s="131"/>
      <c r="FGI1833" s="131"/>
      <c r="FGJ1833" s="131"/>
      <c r="FGK1833" s="131"/>
      <c r="FGL1833" s="131"/>
      <c r="FGM1833" s="131"/>
      <c r="FGN1833" s="131"/>
      <c r="FGO1833" s="131"/>
      <c r="FGP1833" s="131"/>
      <c r="FGQ1833" s="131"/>
      <c r="FGR1833" s="131"/>
      <c r="FGS1833" s="131"/>
      <c r="FGT1833" s="131"/>
      <c r="FGU1833" s="131"/>
      <c r="FGV1833" s="131"/>
      <c r="FGW1833" s="131"/>
      <c r="FGX1833" s="131"/>
      <c r="FGY1833" s="131"/>
      <c r="FGZ1833" s="131"/>
      <c r="FHA1833" s="131"/>
      <c r="FHB1833" s="131"/>
      <c r="FHC1833" s="131"/>
      <c r="FHD1833" s="131"/>
      <c r="FHE1833" s="131"/>
      <c r="FHF1833" s="131"/>
      <c r="FHG1833" s="131"/>
      <c r="FHH1833" s="131"/>
      <c r="FHI1833" s="131"/>
      <c r="FHJ1833" s="131"/>
      <c r="FHK1833" s="131"/>
      <c r="FHL1833" s="131"/>
      <c r="FHM1833" s="131"/>
      <c r="FHN1833" s="131"/>
      <c r="FHO1833" s="131"/>
      <c r="FHP1833" s="131"/>
      <c r="FHQ1833" s="131"/>
      <c r="FHR1833" s="131"/>
      <c r="FHS1833" s="131"/>
      <c r="FHT1833" s="131"/>
      <c r="FHU1833" s="131"/>
      <c r="FHV1833" s="131"/>
      <c r="FHW1833" s="131"/>
      <c r="FHX1833" s="131"/>
      <c r="FHY1833" s="131"/>
      <c r="FHZ1833" s="131"/>
      <c r="FIA1833" s="131"/>
      <c r="FIB1833" s="131"/>
      <c r="FIC1833" s="131"/>
      <c r="FID1833" s="131"/>
      <c r="FIE1833" s="131"/>
      <c r="FIF1833" s="131"/>
      <c r="FIG1833" s="131"/>
      <c r="FIH1833" s="131"/>
      <c r="FII1833" s="131"/>
      <c r="FIJ1833" s="131"/>
      <c r="FIK1833" s="131"/>
      <c r="FIL1833" s="131"/>
      <c r="FIM1833" s="131"/>
      <c r="FIN1833" s="131"/>
      <c r="FIO1833" s="131"/>
      <c r="FIP1833" s="131"/>
      <c r="FIQ1833" s="131"/>
      <c r="FIR1833" s="131"/>
      <c r="FIS1833" s="131"/>
      <c r="FIT1833" s="131"/>
      <c r="FIU1833" s="131"/>
      <c r="FIV1833" s="131"/>
      <c r="FIW1833" s="131"/>
      <c r="FIX1833" s="131"/>
      <c r="FIY1833" s="131"/>
      <c r="FIZ1833" s="131"/>
      <c r="FJA1833" s="131"/>
      <c r="FJB1833" s="131"/>
      <c r="FJC1833" s="131"/>
      <c r="FJD1833" s="131"/>
      <c r="FJE1833" s="131"/>
      <c r="FJF1833" s="131"/>
      <c r="FJG1833" s="131"/>
      <c r="FJH1833" s="131"/>
      <c r="FJI1833" s="131"/>
      <c r="FJJ1833" s="131"/>
      <c r="FJK1833" s="131"/>
      <c r="FJL1833" s="131"/>
      <c r="FJM1833" s="131"/>
      <c r="FJN1833" s="131"/>
      <c r="FJO1833" s="131"/>
      <c r="FJP1833" s="131"/>
      <c r="FJQ1833" s="131"/>
      <c r="FJR1833" s="131"/>
      <c r="FJS1833" s="131"/>
      <c r="FJT1833" s="131"/>
      <c r="FJU1833" s="131"/>
      <c r="FJV1833" s="131"/>
      <c r="FJW1833" s="131"/>
      <c r="FJX1833" s="131"/>
      <c r="FJY1833" s="131"/>
      <c r="FJZ1833" s="131"/>
      <c r="FKA1833" s="131"/>
      <c r="FKB1833" s="131"/>
      <c r="FKC1833" s="131"/>
      <c r="FKD1833" s="131"/>
      <c r="FKE1833" s="131"/>
      <c r="FKF1833" s="131"/>
      <c r="FKG1833" s="131"/>
      <c r="FKH1833" s="131"/>
      <c r="FKI1833" s="131"/>
      <c r="FKJ1833" s="131"/>
      <c r="FKK1833" s="131"/>
      <c r="FKL1833" s="131"/>
      <c r="FKM1833" s="131"/>
      <c r="FKN1833" s="131"/>
      <c r="FKO1833" s="131"/>
      <c r="FKP1833" s="131"/>
      <c r="FKQ1833" s="131"/>
      <c r="FKR1833" s="131"/>
      <c r="FKS1833" s="131"/>
      <c r="FKT1833" s="131"/>
      <c r="FKU1833" s="131"/>
      <c r="FKV1833" s="131"/>
      <c r="FKW1833" s="131"/>
      <c r="FKX1833" s="131"/>
      <c r="FKY1833" s="131"/>
      <c r="FKZ1833" s="131"/>
      <c r="FLA1833" s="131"/>
      <c r="FLB1833" s="131"/>
      <c r="FLC1833" s="131"/>
      <c r="FLD1833" s="131"/>
      <c r="FLE1833" s="131"/>
      <c r="FLF1833" s="131"/>
      <c r="FLG1833" s="131"/>
      <c r="FLH1833" s="131"/>
      <c r="FLI1833" s="131"/>
      <c r="FLJ1833" s="131"/>
      <c r="FLK1833" s="131"/>
      <c r="FLL1833" s="131"/>
      <c r="FLM1833" s="131"/>
      <c r="FLN1833" s="131"/>
      <c r="FLO1833" s="131"/>
      <c r="FLP1833" s="131"/>
      <c r="FLQ1833" s="131"/>
      <c r="FLR1833" s="131"/>
      <c r="FLS1833" s="131"/>
      <c r="FLT1833" s="131"/>
      <c r="FLU1833" s="131"/>
      <c r="FLV1833" s="131"/>
      <c r="FLW1833" s="131"/>
      <c r="FLX1833" s="131"/>
      <c r="FLY1833" s="131"/>
      <c r="FLZ1833" s="131"/>
      <c r="FMA1833" s="131"/>
      <c r="FMB1833" s="131"/>
      <c r="FMC1833" s="131"/>
      <c r="FMD1833" s="131"/>
      <c r="FME1833" s="131"/>
      <c r="FMF1833" s="131"/>
      <c r="FMG1833" s="131"/>
      <c r="FMH1833" s="131"/>
      <c r="FMI1833" s="131"/>
      <c r="FMJ1833" s="131"/>
      <c r="FMK1833" s="131"/>
      <c r="FML1833" s="131"/>
      <c r="FMM1833" s="131"/>
      <c r="FMN1833" s="131"/>
      <c r="FMO1833" s="131"/>
      <c r="FMP1833" s="131"/>
      <c r="FMQ1833" s="131"/>
      <c r="FMR1833" s="131"/>
      <c r="FMS1833" s="131"/>
      <c r="FMT1833" s="131"/>
      <c r="FMU1833" s="131"/>
      <c r="FMV1833" s="131"/>
      <c r="FMW1833" s="131"/>
      <c r="FMX1833" s="131"/>
      <c r="FMY1833" s="131"/>
      <c r="FMZ1833" s="131"/>
      <c r="FNA1833" s="131"/>
      <c r="FNB1833" s="131"/>
      <c r="FNC1833" s="131"/>
      <c r="FND1833" s="131"/>
      <c r="FNE1833" s="131"/>
      <c r="FNF1833" s="131"/>
      <c r="FNG1833" s="131"/>
      <c r="FNH1833" s="131"/>
      <c r="FNI1833" s="131"/>
      <c r="FNJ1833" s="131"/>
      <c r="FNK1833" s="131"/>
      <c r="FNL1833" s="131"/>
      <c r="FNM1833" s="131"/>
      <c r="FNN1833" s="131"/>
      <c r="FNO1833" s="131"/>
      <c r="FNP1833" s="131"/>
      <c r="FNQ1833" s="131"/>
      <c r="FNR1833" s="131"/>
      <c r="FNS1833" s="131"/>
      <c r="FNT1833" s="131"/>
      <c r="FNU1833" s="131"/>
      <c r="FNV1833" s="131"/>
      <c r="FNW1833" s="131"/>
      <c r="FNX1833" s="131"/>
      <c r="FNY1833" s="131"/>
      <c r="FNZ1833" s="131"/>
      <c r="FOA1833" s="131"/>
      <c r="FOB1833" s="131"/>
      <c r="FOC1833" s="131"/>
      <c r="FOD1833" s="131"/>
      <c r="FOE1833" s="131"/>
      <c r="FOF1833" s="131"/>
      <c r="FOG1833" s="131"/>
      <c r="FOH1833" s="131"/>
      <c r="FOI1833" s="131"/>
      <c r="FOJ1833" s="131"/>
      <c r="FOK1833" s="131"/>
      <c r="FOL1833" s="131"/>
      <c r="FOM1833" s="131"/>
      <c r="FON1833" s="131"/>
      <c r="FOO1833" s="131"/>
      <c r="FOP1833" s="131"/>
      <c r="FOQ1833" s="131"/>
      <c r="FOR1833" s="131"/>
      <c r="FOS1833" s="131"/>
      <c r="FOT1833" s="131"/>
      <c r="FOU1833" s="131"/>
      <c r="FOV1833" s="131"/>
      <c r="FOW1833" s="131"/>
      <c r="FOX1833" s="131"/>
      <c r="FOY1833" s="131"/>
      <c r="FOZ1833" s="131"/>
      <c r="FPA1833" s="131"/>
      <c r="FPB1833" s="131"/>
      <c r="FPC1833" s="131"/>
      <c r="FPD1833" s="131"/>
      <c r="FPE1833" s="131"/>
      <c r="FPF1833" s="131"/>
      <c r="FPG1833" s="131"/>
      <c r="FPH1833" s="131"/>
      <c r="FPI1833" s="131"/>
      <c r="FPJ1833" s="131"/>
      <c r="FPK1833" s="131"/>
      <c r="FPL1833" s="131"/>
      <c r="FPM1833" s="131"/>
      <c r="FPN1833" s="131"/>
      <c r="FPO1833" s="131"/>
      <c r="FPP1833" s="131"/>
      <c r="FPQ1833" s="131"/>
      <c r="FPR1833" s="131"/>
      <c r="FPS1833" s="131"/>
      <c r="FPT1833" s="131"/>
      <c r="FPU1833" s="131"/>
      <c r="FPV1833" s="131"/>
      <c r="FPW1833" s="131"/>
      <c r="FPX1833" s="131"/>
      <c r="FPY1833" s="131"/>
      <c r="FPZ1833" s="131"/>
      <c r="FQA1833" s="131"/>
      <c r="FQB1833" s="131"/>
      <c r="FQC1833" s="131"/>
      <c r="FQD1833" s="131"/>
      <c r="FQE1833" s="131"/>
      <c r="FQF1833" s="131"/>
      <c r="FQG1833" s="131"/>
      <c r="FQH1833" s="131"/>
      <c r="FQI1833" s="131"/>
      <c r="FQJ1833" s="131"/>
      <c r="FQK1833" s="131"/>
      <c r="FQL1833" s="131"/>
      <c r="FQM1833" s="131"/>
      <c r="FQN1833" s="131"/>
      <c r="FQO1833" s="131"/>
      <c r="FQP1833" s="131"/>
      <c r="FQQ1833" s="131"/>
      <c r="FQR1833" s="131"/>
      <c r="FQS1833" s="131"/>
      <c r="FQT1833" s="131"/>
      <c r="FQU1833" s="131"/>
      <c r="FQV1833" s="131"/>
      <c r="FQW1833" s="131"/>
      <c r="FQX1833" s="131"/>
      <c r="FQY1833" s="131"/>
      <c r="FQZ1833" s="131"/>
      <c r="FRA1833" s="131"/>
      <c r="FRB1833" s="131"/>
      <c r="FRC1833" s="131"/>
      <c r="FRD1833" s="131"/>
      <c r="FRE1833" s="131"/>
      <c r="FRF1833" s="131"/>
      <c r="FRG1833" s="131"/>
      <c r="FRH1833" s="131"/>
      <c r="FRI1833" s="131"/>
      <c r="FRJ1833" s="131"/>
      <c r="FRK1833" s="131"/>
      <c r="FRL1833" s="131"/>
      <c r="FRM1833" s="131"/>
      <c r="FRN1833" s="131"/>
      <c r="FRO1833" s="131"/>
      <c r="FRP1833" s="131"/>
      <c r="FRQ1833" s="131"/>
      <c r="FRR1833" s="131"/>
      <c r="FRS1833" s="131"/>
      <c r="FRT1833" s="131"/>
      <c r="FRU1833" s="131"/>
      <c r="FRV1833" s="131"/>
      <c r="FRW1833" s="131"/>
      <c r="FRX1833" s="131"/>
      <c r="FRY1833" s="131"/>
      <c r="FRZ1833" s="131"/>
      <c r="FSA1833" s="131"/>
      <c r="FSB1833" s="131"/>
      <c r="FSC1833" s="131"/>
      <c r="FSD1833" s="131"/>
      <c r="FSE1833" s="131"/>
      <c r="FSF1833" s="131"/>
      <c r="FSG1833" s="131"/>
      <c r="FSH1833" s="131"/>
      <c r="FSI1833" s="131"/>
      <c r="FSJ1833" s="131"/>
      <c r="FSK1833" s="131"/>
      <c r="FSL1833" s="131"/>
      <c r="FSM1833" s="131"/>
      <c r="FSN1833" s="131"/>
      <c r="FSO1833" s="131"/>
      <c r="FSP1833" s="131"/>
      <c r="FSQ1833" s="131"/>
      <c r="FSR1833" s="131"/>
      <c r="FSS1833" s="131"/>
      <c r="FST1833" s="131"/>
      <c r="FSU1833" s="131"/>
      <c r="FSV1833" s="131"/>
      <c r="FSW1833" s="131"/>
      <c r="FSX1833" s="131"/>
      <c r="FSY1833" s="131"/>
      <c r="FSZ1833" s="131"/>
      <c r="FTA1833" s="131"/>
      <c r="FTB1833" s="131"/>
      <c r="FTC1833" s="131"/>
      <c r="FTD1833" s="131"/>
      <c r="FTE1833" s="131"/>
      <c r="FTF1833" s="131"/>
      <c r="FTG1833" s="131"/>
      <c r="FTH1833" s="131"/>
      <c r="FTI1833" s="131"/>
      <c r="FTJ1833" s="131"/>
      <c r="FTK1833" s="131"/>
      <c r="FTL1833" s="131"/>
      <c r="FTM1833" s="131"/>
      <c r="FTN1833" s="131"/>
      <c r="FTO1833" s="131"/>
      <c r="FTP1833" s="131"/>
      <c r="FTQ1833" s="131"/>
      <c r="FTR1833" s="131"/>
      <c r="FTS1833" s="131"/>
      <c r="FTT1833" s="131"/>
      <c r="FTU1833" s="131"/>
      <c r="FTV1833" s="131"/>
      <c r="FTW1833" s="131"/>
      <c r="FTX1833" s="131"/>
      <c r="FTY1833" s="131"/>
      <c r="FTZ1833" s="131"/>
      <c r="FUA1833" s="131"/>
      <c r="FUB1833" s="131"/>
      <c r="FUC1833" s="131"/>
      <c r="FUD1833" s="131"/>
      <c r="FUE1833" s="131"/>
      <c r="FUF1833" s="131"/>
      <c r="FUG1833" s="131"/>
      <c r="FUH1833" s="131"/>
      <c r="FUI1833" s="131"/>
      <c r="FUJ1833" s="131"/>
      <c r="FUK1833" s="131"/>
      <c r="FUL1833" s="131"/>
      <c r="FUM1833" s="131"/>
      <c r="FUN1833" s="131"/>
      <c r="FUO1833" s="131"/>
      <c r="FUP1833" s="131"/>
      <c r="FUQ1833" s="131"/>
      <c r="FUR1833" s="131"/>
      <c r="FUS1833" s="131"/>
      <c r="FUT1833" s="131"/>
      <c r="FUU1833" s="131"/>
      <c r="FUV1833" s="131"/>
      <c r="FUW1833" s="131"/>
      <c r="FUX1833" s="131"/>
      <c r="FUY1833" s="131"/>
      <c r="FUZ1833" s="131"/>
      <c r="FVA1833" s="131"/>
      <c r="FVB1833" s="131"/>
      <c r="FVC1833" s="131"/>
      <c r="FVD1833" s="131"/>
      <c r="FVE1833" s="131"/>
      <c r="FVF1833" s="131"/>
      <c r="FVG1833" s="131"/>
      <c r="FVH1833" s="131"/>
      <c r="FVI1833" s="131"/>
      <c r="FVJ1833" s="131"/>
      <c r="FVK1833" s="131"/>
      <c r="FVL1833" s="131"/>
      <c r="FVM1833" s="131"/>
      <c r="FVN1833" s="131"/>
      <c r="FVO1833" s="131"/>
      <c r="FVP1833" s="131"/>
      <c r="FVQ1833" s="131"/>
      <c r="FVR1833" s="131"/>
      <c r="FVS1833" s="131"/>
      <c r="FVT1833" s="131"/>
      <c r="FVU1833" s="131"/>
      <c r="FVV1833" s="131"/>
      <c r="FVW1833" s="131"/>
      <c r="FVX1833" s="131"/>
      <c r="FVY1833" s="131"/>
      <c r="FVZ1833" s="131"/>
      <c r="FWA1833" s="131"/>
      <c r="FWB1833" s="131"/>
      <c r="FWC1833" s="131"/>
      <c r="FWD1833" s="131"/>
      <c r="FWE1833" s="131"/>
      <c r="FWF1833" s="131"/>
      <c r="FWG1833" s="131"/>
      <c r="FWH1833" s="131"/>
      <c r="FWI1833" s="131"/>
      <c r="FWJ1833" s="131"/>
      <c r="FWK1833" s="131"/>
      <c r="FWL1833" s="131"/>
      <c r="FWM1833" s="131"/>
      <c r="FWN1833" s="131"/>
      <c r="FWO1833" s="131"/>
      <c r="FWP1833" s="131"/>
      <c r="FWQ1833" s="131"/>
      <c r="FWR1833" s="131"/>
      <c r="FWS1833" s="131"/>
      <c r="FWT1833" s="131"/>
      <c r="FWU1833" s="131"/>
      <c r="FWV1833" s="131"/>
      <c r="FWW1833" s="131"/>
      <c r="FWX1833" s="131"/>
      <c r="FWY1833" s="131"/>
      <c r="FWZ1833" s="131"/>
      <c r="FXA1833" s="131"/>
      <c r="FXB1833" s="131"/>
      <c r="FXC1833" s="131"/>
      <c r="FXD1833" s="131"/>
      <c r="FXE1833" s="131"/>
      <c r="FXF1833" s="131"/>
      <c r="FXG1833" s="131"/>
      <c r="FXH1833" s="131"/>
      <c r="FXI1833" s="131"/>
      <c r="FXJ1833" s="131"/>
      <c r="FXK1833" s="131"/>
      <c r="FXL1833" s="131"/>
      <c r="FXM1833" s="131"/>
      <c r="FXN1833" s="131"/>
      <c r="FXO1833" s="131"/>
      <c r="FXP1833" s="131"/>
      <c r="FXQ1833" s="131"/>
      <c r="FXR1833" s="131"/>
      <c r="FXS1833" s="131"/>
      <c r="FXT1833" s="131"/>
      <c r="FXU1833" s="131"/>
      <c r="FXV1833" s="131"/>
      <c r="FXW1833" s="131"/>
      <c r="FXX1833" s="131"/>
      <c r="FXY1833" s="131"/>
      <c r="FXZ1833" s="131"/>
      <c r="FYA1833" s="131"/>
      <c r="FYB1833" s="131"/>
      <c r="FYC1833" s="131"/>
      <c r="FYD1833" s="131"/>
      <c r="FYE1833" s="131"/>
      <c r="FYF1833" s="131"/>
      <c r="FYG1833" s="131"/>
      <c r="FYH1833" s="131"/>
      <c r="FYI1833" s="131"/>
      <c r="FYJ1833" s="131"/>
      <c r="FYK1833" s="131"/>
      <c r="FYL1833" s="131"/>
      <c r="FYM1833" s="131"/>
      <c r="FYN1833" s="131"/>
      <c r="FYO1833" s="131"/>
      <c r="FYP1833" s="131"/>
      <c r="FYQ1833" s="131"/>
      <c r="FYR1833" s="131"/>
      <c r="FYS1833" s="131"/>
      <c r="FYT1833" s="131"/>
      <c r="FYU1833" s="131"/>
      <c r="FYV1833" s="131"/>
      <c r="FYW1833" s="131"/>
      <c r="FYX1833" s="131"/>
      <c r="FYY1833" s="131"/>
      <c r="FYZ1833" s="131"/>
      <c r="FZA1833" s="131"/>
      <c r="FZB1833" s="131"/>
      <c r="FZC1833" s="131"/>
      <c r="FZD1833" s="131"/>
      <c r="FZE1833" s="131"/>
      <c r="FZF1833" s="131"/>
      <c r="FZG1833" s="131"/>
      <c r="FZH1833" s="131"/>
      <c r="FZI1833" s="131"/>
      <c r="FZJ1833" s="131"/>
      <c r="FZK1833" s="131"/>
      <c r="FZL1833" s="131"/>
      <c r="FZM1833" s="131"/>
      <c r="FZN1833" s="131"/>
      <c r="FZO1833" s="131"/>
      <c r="FZP1833" s="131"/>
      <c r="FZQ1833" s="131"/>
      <c r="FZR1833" s="131"/>
      <c r="FZS1833" s="131"/>
      <c r="FZT1833" s="131"/>
      <c r="FZU1833" s="131"/>
      <c r="FZV1833" s="131"/>
      <c r="FZW1833" s="131"/>
      <c r="FZX1833" s="131"/>
      <c r="FZY1833" s="131"/>
      <c r="FZZ1833" s="131"/>
      <c r="GAA1833" s="131"/>
      <c r="GAB1833" s="131"/>
      <c r="GAC1833" s="131"/>
      <c r="GAD1833" s="131"/>
      <c r="GAE1833" s="131"/>
      <c r="GAF1833" s="131"/>
      <c r="GAG1833" s="131"/>
      <c r="GAH1833" s="131"/>
      <c r="GAI1833" s="131"/>
      <c r="GAJ1833" s="131"/>
      <c r="GAK1833" s="131"/>
      <c r="GAL1833" s="131"/>
      <c r="GAM1833" s="131"/>
      <c r="GAN1833" s="131"/>
      <c r="GAO1833" s="131"/>
      <c r="GAP1833" s="131"/>
      <c r="GAQ1833" s="131"/>
      <c r="GAR1833" s="131"/>
      <c r="GAS1833" s="131"/>
      <c r="GAT1833" s="131"/>
      <c r="GAU1833" s="131"/>
      <c r="GAV1833" s="131"/>
      <c r="GAW1833" s="131"/>
      <c r="GAX1833" s="131"/>
      <c r="GAY1833" s="131"/>
      <c r="GAZ1833" s="131"/>
      <c r="GBA1833" s="131"/>
      <c r="GBB1833" s="131"/>
      <c r="GBC1833" s="131"/>
      <c r="GBD1833" s="131"/>
      <c r="GBE1833" s="131"/>
      <c r="GBF1833" s="131"/>
      <c r="GBG1833" s="131"/>
      <c r="GBH1833" s="131"/>
      <c r="GBI1833" s="131"/>
      <c r="GBJ1833" s="131"/>
      <c r="GBK1833" s="131"/>
      <c r="GBL1833" s="131"/>
      <c r="GBM1833" s="131"/>
      <c r="GBN1833" s="131"/>
      <c r="GBO1833" s="131"/>
      <c r="GBP1833" s="131"/>
      <c r="GBQ1833" s="131"/>
      <c r="GBR1833" s="131"/>
      <c r="GBS1833" s="131"/>
      <c r="GBT1833" s="131"/>
      <c r="GBU1833" s="131"/>
      <c r="GBV1833" s="131"/>
      <c r="GBW1833" s="131"/>
      <c r="GBX1833" s="131"/>
      <c r="GBY1833" s="131"/>
      <c r="GBZ1833" s="131"/>
      <c r="GCA1833" s="131"/>
      <c r="GCB1833" s="131"/>
      <c r="GCC1833" s="131"/>
      <c r="GCD1833" s="131"/>
      <c r="GCE1833" s="131"/>
      <c r="GCF1833" s="131"/>
      <c r="GCG1833" s="131"/>
      <c r="GCH1833" s="131"/>
      <c r="GCI1833" s="131"/>
      <c r="GCJ1833" s="131"/>
      <c r="GCK1833" s="131"/>
      <c r="GCL1833" s="131"/>
      <c r="GCM1833" s="131"/>
      <c r="GCN1833" s="131"/>
      <c r="GCO1833" s="131"/>
      <c r="GCP1833" s="131"/>
      <c r="GCQ1833" s="131"/>
      <c r="GCR1833" s="131"/>
      <c r="GCS1833" s="131"/>
      <c r="GCT1833" s="131"/>
      <c r="GCU1833" s="131"/>
      <c r="GCV1833" s="131"/>
      <c r="GCW1833" s="131"/>
      <c r="GCX1833" s="131"/>
      <c r="GCY1833" s="131"/>
      <c r="GCZ1833" s="131"/>
      <c r="GDA1833" s="131"/>
      <c r="GDB1833" s="131"/>
      <c r="GDC1833" s="131"/>
      <c r="GDD1833" s="131"/>
      <c r="GDE1833" s="131"/>
      <c r="GDF1833" s="131"/>
      <c r="GDG1833" s="131"/>
      <c r="GDH1833" s="131"/>
      <c r="GDI1833" s="131"/>
      <c r="GDJ1833" s="131"/>
      <c r="GDK1833" s="131"/>
      <c r="GDL1833" s="131"/>
      <c r="GDM1833" s="131"/>
      <c r="GDN1833" s="131"/>
      <c r="GDO1833" s="131"/>
      <c r="GDP1833" s="131"/>
      <c r="GDQ1833" s="131"/>
      <c r="GDR1833" s="131"/>
      <c r="GDS1833" s="131"/>
      <c r="GDT1833" s="131"/>
      <c r="GDU1833" s="131"/>
      <c r="GDV1833" s="131"/>
      <c r="GDW1833" s="131"/>
      <c r="GDX1833" s="131"/>
      <c r="GDY1833" s="131"/>
      <c r="GDZ1833" s="131"/>
      <c r="GEA1833" s="131"/>
      <c r="GEB1833" s="131"/>
      <c r="GEC1833" s="131"/>
      <c r="GED1833" s="131"/>
      <c r="GEE1833" s="131"/>
      <c r="GEF1833" s="131"/>
      <c r="GEG1833" s="131"/>
      <c r="GEH1833" s="131"/>
      <c r="GEI1833" s="131"/>
      <c r="GEJ1833" s="131"/>
      <c r="GEK1833" s="131"/>
      <c r="GEL1833" s="131"/>
      <c r="GEM1833" s="131"/>
      <c r="GEN1833" s="131"/>
      <c r="GEO1833" s="131"/>
      <c r="GEP1833" s="131"/>
      <c r="GEQ1833" s="131"/>
      <c r="GER1833" s="131"/>
      <c r="GES1833" s="131"/>
      <c r="GET1833" s="131"/>
      <c r="GEU1833" s="131"/>
      <c r="GEV1833" s="131"/>
      <c r="GEW1833" s="131"/>
      <c r="GEX1833" s="131"/>
      <c r="GEY1833" s="131"/>
      <c r="GEZ1833" s="131"/>
      <c r="GFA1833" s="131"/>
      <c r="GFB1833" s="131"/>
      <c r="GFC1833" s="131"/>
      <c r="GFD1833" s="131"/>
      <c r="GFE1833" s="131"/>
      <c r="GFF1833" s="131"/>
      <c r="GFG1833" s="131"/>
      <c r="GFH1833" s="131"/>
      <c r="GFI1833" s="131"/>
      <c r="GFJ1833" s="131"/>
      <c r="GFK1833" s="131"/>
      <c r="GFL1833" s="131"/>
      <c r="GFM1833" s="131"/>
      <c r="GFN1833" s="131"/>
      <c r="GFO1833" s="131"/>
      <c r="GFP1833" s="131"/>
      <c r="GFQ1833" s="131"/>
      <c r="GFR1833" s="131"/>
      <c r="GFS1833" s="131"/>
      <c r="GFT1833" s="131"/>
      <c r="GFU1833" s="131"/>
      <c r="GFV1833" s="131"/>
      <c r="GFW1833" s="131"/>
      <c r="GFX1833" s="131"/>
      <c r="GFY1833" s="131"/>
      <c r="GFZ1833" s="131"/>
      <c r="GGA1833" s="131"/>
      <c r="GGB1833" s="131"/>
      <c r="GGC1833" s="131"/>
      <c r="GGD1833" s="131"/>
      <c r="GGE1833" s="131"/>
      <c r="GGF1833" s="131"/>
      <c r="GGG1833" s="131"/>
      <c r="GGH1833" s="131"/>
      <c r="GGI1833" s="131"/>
      <c r="GGJ1833" s="131"/>
      <c r="GGK1833" s="131"/>
      <c r="GGL1833" s="131"/>
      <c r="GGM1833" s="131"/>
      <c r="GGN1833" s="131"/>
      <c r="GGO1833" s="131"/>
      <c r="GGP1833" s="131"/>
      <c r="GGQ1833" s="131"/>
      <c r="GGR1833" s="131"/>
      <c r="GGS1833" s="131"/>
      <c r="GGT1833" s="131"/>
      <c r="GGU1833" s="131"/>
      <c r="GGV1833" s="131"/>
      <c r="GGW1833" s="131"/>
      <c r="GGX1833" s="131"/>
      <c r="GGY1833" s="131"/>
      <c r="GGZ1833" s="131"/>
      <c r="GHA1833" s="131"/>
      <c r="GHB1833" s="131"/>
      <c r="GHC1833" s="131"/>
      <c r="GHD1833" s="131"/>
      <c r="GHE1833" s="131"/>
      <c r="GHF1833" s="131"/>
      <c r="GHG1833" s="131"/>
      <c r="GHH1833" s="131"/>
      <c r="GHI1833" s="131"/>
      <c r="GHJ1833" s="131"/>
      <c r="GHK1833" s="131"/>
      <c r="GHL1833" s="131"/>
      <c r="GHM1833" s="131"/>
      <c r="GHN1833" s="131"/>
      <c r="GHO1833" s="131"/>
      <c r="GHP1833" s="131"/>
      <c r="GHQ1833" s="131"/>
      <c r="GHR1833" s="131"/>
      <c r="GHS1833" s="131"/>
      <c r="GHT1833" s="131"/>
      <c r="GHU1833" s="131"/>
      <c r="GHV1833" s="131"/>
      <c r="GHW1833" s="131"/>
      <c r="GHX1833" s="131"/>
      <c r="GHY1833" s="131"/>
      <c r="GHZ1833" s="131"/>
      <c r="GIA1833" s="131"/>
      <c r="GIB1833" s="131"/>
      <c r="GIC1833" s="131"/>
      <c r="GID1833" s="131"/>
      <c r="GIE1833" s="131"/>
      <c r="GIF1833" s="131"/>
      <c r="GIG1833" s="131"/>
      <c r="GIH1833" s="131"/>
      <c r="GII1833" s="131"/>
      <c r="GIJ1833" s="131"/>
      <c r="GIK1833" s="131"/>
      <c r="GIL1833" s="131"/>
      <c r="GIM1833" s="131"/>
      <c r="GIN1833" s="131"/>
      <c r="GIO1833" s="131"/>
      <c r="GIP1833" s="131"/>
      <c r="GIQ1833" s="131"/>
      <c r="GIR1833" s="131"/>
      <c r="GIS1833" s="131"/>
      <c r="GIT1833" s="131"/>
      <c r="GIU1833" s="131"/>
      <c r="GIV1833" s="131"/>
      <c r="GIW1833" s="131"/>
      <c r="GIX1833" s="131"/>
      <c r="GIY1833" s="131"/>
      <c r="GIZ1833" s="131"/>
      <c r="GJA1833" s="131"/>
      <c r="GJB1833" s="131"/>
      <c r="GJC1833" s="131"/>
      <c r="GJD1833" s="131"/>
      <c r="GJE1833" s="131"/>
      <c r="GJF1833" s="131"/>
      <c r="GJG1833" s="131"/>
      <c r="GJH1833" s="131"/>
      <c r="GJI1833" s="131"/>
      <c r="GJJ1833" s="131"/>
      <c r="GJK1833" s="131"/>
      <c r="GJL1833" s="131"/>
      <c r="GJM1833" s="131"/>
      <c r="GJN1833" s="131"/>
      <c r="GJO1833" s="131"/>
      <c r="GJP1833" s="131"/>
      <c r="GJQ1833" s="131"/>
      <c r="GJR1833" s="131"/>
      <c r="GJS1833" s="131"/>
      <c r="GJT1833" s="131"/>
      <c r="GJU1833" s="131"/>
      <c r="GJV1833" s="131"/>
      <c r="GJW1833" s="131"/>
      <c r="GJX1833" s="131"/>
      <c r="GJY1833" s="131"/>
      <c r="GJZ1833" s="131"/>
      <c r="GKA1833" s="131"/>
      <c r="GKB1833" s="131"/>
      <c r="GKC1833" s="131"/>
      <c r="GKD1833" s="131"/>
      <c r="GKE1833" s="131"/>
      <c r="GKF1833" s="131"/>
      <c r="GKG1833" s="131"/>
      <c r="GKH1833" s="131"/>
      <c r="GKI1833" s="131"/>
      <c r="GKJ1833" s="131"/>
      <c r="GKK1833" s="131"/>
      <c r="GKL1833" s="131"/>
      <c r="GKM1833" s="131"/>
      <c r="GKN1833" s="131"/>
      <c r="GKO1833" s="131"/>
      <c r="GKP1833" s="131"/>
      <c r="GKQ1833" s="131"/>
      <c r="GKR1833" s="131"/>
      <c r="GKS1833" s="131"/>
      <c r="GKT1833" s="131"/>
      <c r="GKU1833" s="131"/>
      <c r="GKV1833" s="131"/>
      <c r="GKW1833" s="131"/>
      <c r="GKX1833" s="131"/>
      <c r="GKY1833" s="131"/>
      <c r="GKZ1833" s="131"/>
      <c r="GLA1833" s="131"/>
      <c r="GLB1833" s="131"/>
      <c r="GLC1833" s="131"/>
      <c r="GLD1833" s="131"/>
      <c r="GLE1833" s="131"/>
      <c r="GLF1833" s="131"/>
      <c r="GLG1833" s="131"/>
      <c r="GLH1833" s="131"/>
      <c r="GLI1833" s="131"/>
      <c r="GLJ1833" s="131"/>
      <c r="GLK1833" s="131"/>
      <c r="GLL1833" s="131"/>
      <c r="GLM1833" s="131"/>
      <c r="GLN1833" s="131"/>
      <c r="GLO1833" s="131"/>
      <c r="GLP1833" s="131"/>
      <c r="GLQ1833" s="131"/>
      <c r="GLR1833" s="131"/>
      <c r="GLS1833" s="131"/>
      <c r="GLT1833" s="131"/>
      <c r="GLU1833" s="131"/>
      <c r="GLV1833" s="131"/>
      <c r="GLW1833" s="131"/>
      <c r="GLX1833" s="131"/>
      <c r="GLY1833" s="131"/>
      <c r="GLZ1833" s="131"/>
      <c r="GMA1833" s="131"/>
      <c r="GMB1833" s="131"/>
      <c r="GMC1833" s="131"/>
      <c r="GMD1833" s="131"/>
      <c r="GME1833" s="131"/>
      <c r="GMF1833" s="131"/>
      <c r="GMG1833" s="131"/>
      <c r="GMH1833" s="131"/>
      <c r="GMI1833" s="131"/>
      <c r="GMJ1833" s="131"/>
      <c r="GMK1833" s="131"/>
      <c r="GML1833" s="131"/>
      <c r="GMM1833" s="131"/>
      <c r="GMN1833" s="131"/>
      <c r="GMO1833" s="131"/>
      <c r="GMP1833" s="131"/>
      <c r="GMQ1833" s="131"/>
      <c r="GMR1833" s="131"/>
      <c r="GMS1833" s="131"/>
      <c r="GMT1833" s="131"/>
      <c r="GMU1833" s="131"/>
      <c r="GMV1833" s="131"/>
      <c r="GMW1833" s="131"/>
      <c r="GMX1833" s="131"/>
      <c r="GMY1833" s="131"/>
      <c r="GMZ1833" s="131"/>
      <c r="GNA1833" s="131"/>
      <c r="GNB1833" s="131"/>
      <c r="GNC1833" s="131"/>
      <c r="GND1833" s="131"/>
      <c r="GNE1833" s="131"/>
      <c r="GNF1833" s="131"/>
      <c r="GNG1833" s="131"/>
      <c r="GNH1833" s="131"/>
      <c r="GNI1833" s="131"/>
      <c r="GNJ1833" s="131"/>
      <c r="GNK1833" s="131"/>
      <c r="GNL1833" s="131"/>
      <c r="GNM1833" s="131"/>
      <c r="GNN1833" s="131"/>
      <c r="GNO1833" s="131"/>
      <c r="GNP1833" s="131"/>
      <c r="GNQ1833" s="131"/>
      <c r="GNR1833" s="131"/>
      <c r="GNS1833" s="131"/>
      <c r="GNT1833" s="131"/>
      <c r="GNU1833" s="131"/>
      <c r="GNV1833" s="131"/>
      <c r="GNW1833" s="131"/>
      <c r="GNX1833" s="131"/>
      <c r="GNY1833" s="131"/>
      <c r="GNZ1833" s="131"/>
      <c r="GOA1833" s="131"/>
      <c r="GOB1833" s="131"/>
      <c r="GOC1833" s="131"/>
      <c r="GOD1833" s="131"/>
      <c r="GOE1833" s="131"/>
      <c r="GOF1833" s="131"/>
      <c r="GOG1833" s="131"/>
      <c r="GOH1833" s="131"/>
      <c r="GOI1833" s="131"/>
      <c r="GOJ1833" s="131"/>
      <c r="GOK1833" s="131"/>
      <c r="GOL1833" s="131"/>
      <c r="GOM1833" s="131"/>
      <c r="GON1833" s="131"/>
      <c r="GOO1833" s="131"/>
      <c r="GOP1833" s="131"/>
      <c r="GOQ1833" s="131"/>
      <c r="GOR1833" s="131"/>
      <c r="GOS1833" s="131"/>
      <c r="GOT1833" s="131"/>
      <c r="GOU1833" s="131"/>
      <c r="GOV1833" s="131"/>
      <c r="GOW1833" s="131"/>
      <c r="GOX1833" s="131"/>
      <c r="GOY1833" s="131"/>
      <c r="GOZ1833" s="131"/>
      <c r="GPA1833" s="131"/>
      <c r="GPB1833" s="131"/>
      <c r="GPC1833" s="131"/>
      <c r="GPD1833" s="131"/>
      <c r="GPE1833" s="131"/>
      <c r="GPF1833" s="131"/>
      <c r="GPG1833" s="131"/>
      <c r="GPH1833" s="131"/>
      <c r="GPI1833" s="131"/>
      <c r="GPJ1833" s="131"/>
      <c r="GPK1833" s="131"/>
      <c r="GPL1833" s="131"/>
      <c r="GPM1833" s="131"/>
      <c r="GPN1833" s="131"/>
      <c r="GPO1833" s="131"/>
      <c r="GPP1833" s="131"/>
      <c r="GPQ1833" s="131"/>
      <c r="GPR1833" s="131"/>
      <c r="GPS1833" s="131"/>
      <c r="GPT1833" s="131"/>
      <c r="GPU1833" s="131"/>
      <c r="GPV1833" s="131"/>
      <c r="GPW1833" s="131"/>
      <c r="GPX1833" s="131"/>
      <c r="GPY1833" s="131"/>
      <c r="GPZ1833" s="131"/>
      <c r="GQA1833" s="131"/>
      <c r="GQB1833" s="131"/>
      <c r="GQC1833" s="131"/>
      <c r="GQD1833" s="131"/>
      <c r="GQE1833" s="131"/>
      <c r="GQF1833" s="131"/>
      <c r="GQG1833" s="131"/>
      <c r="GQH1833" s="131"/>
      <c r="GQI1833" s="131"/>
      <c r="GQJ1833" s="131"/>
      <c r="GQK1833" s="131"/>
      <c r="GQL1833" s="131"/>
      <c r="GQM1833" s="131"/>
      <c r="GQN1833" s="131"/>
      <c r="GQO1833" s="131"/>
      <c r="GQP1833" s="131"/>
      <c r="GQQ1833" s="131"/>
      <c r="GQR1833" s="131"/>
      <c r="GQS1833" s="131"/>
      <c r="GQT1833" s="131"/>
      <c r="GQU1833" s="131"/>
      <c r="GQV1833" s="131"/>
      <c r="GQW1833" s="131"/>
      <c r="GQX1833" s="131"/>
      <c r="GQY1833" s="131"/>
      <c r="GQZ1833" s="131"/>
      <c r="GRA1833" s="131"/>
      <c r="GRB1833" s="131"/>
      <c r="GRC1833" s="131"/>
      <c r="GRD1833" s="131"/>
      <c r="GRE1833" s="131"/>
      <c r="GRF1833" s="131"/>
      <c r="GRG1833" s="131"/>
      <c r="GRH1833" s="131"/>
      <c r="GRI1833" s="131"/>
      <c r="GRJ1833" s="131"/>
      <c r="GRK1833" s="131"/>
      <c r="GRL1833" s="131"/>
      <c r="GRM1833" s="131"/>
      <c r="GRN1833" s="131"/>
      <c r="GRO1833" s="131"/>
      <c r="GRP1833" s="131"/>
      <c r="GRQ1833" s="131"/>
      <c r="GRR1833" s="131"/>
      <c r="GRS1833" s="131"/>
      <c r="GRT1833" s="131"/>
      <c r="GRU1833" s="131"/>
      <c r="GRV1833" s="131"/>
      <c r="GRW1833" s="131"/>
      <c r="GRX1833" s="131"/>
      <c r="GRY1833" s="131"/>
      <c r="GRZ1833" s="131"/>
      <c r="GSA1833" s="131"/>
      <c r="GSB1833" s="131"/>
      <c r="GSC1833" s="131"/>
      <c r="GSD1833" s="131"/>
      <c r="GSE1833" s="131"/>
      <c r="GSF1833" s="131"/>
      <c r="GSG1833" s="131"/>
      <c r="GSH1833" s="131"/>
      <c r="GSI1833" s="131"/>
      <c r="GSJ1833" s="131"/>
      <c r="GSK1833" s="131"/>
      <c r="GSL1833" s="131"/>
      <c r="GSM1833" s="131"/>
      <c r="GSN1833" s="131"/>
      <c r="GSO1833" s="131"/>
      <c r="GSP1833" s="131"/>
      <c r="GSQ1833" s="131"/>
      <c r="GSR1833" s="131"/>
      <c r="GSS1833" s="131"/>
      <c r="GST1833" s="131"/>
      <c r="GSU1833" s="131"/>
      <c r="GSV1833" s="131"/>
      <c r="GSW1833" s="131"/>
      <c r="GSX1833" s="131"/>
      <c r="GSY1833" s="131"/>
      <c r="GSZ1833" s="131"/>
      <c r="GTA1833" s="131"/>
      <c r="GTB1833" s="131"/>
      <c r="GTC1833" s="131"/>
      <c r="GTD1833" s="131"/>
      <c r="GTE1833" s="131"/>
      <c r="GTF1833" s="131"/>
      <c r="GTG1833" s="131"/>
      <c r="GTH1833" s="131"/>
      <c r="GTI1833" s="131"/>
      <c r="GTJ1833" s="131"/>
      <c r="GTK1833" s="131"/>
      <c r="GTL1833" s="131"/>
      <c r="GTM1833" s="131"/>
      <c r="GTN1833" s="131"/>
      <c r="GTO1833" s="131"/>
      <c r="GTP1833" s="131"/>
      <c r="GTQ1833" s="131"/>
      <c r="GTR1833" s="131"/>
      <c r="GTS1833" s="131"/>
      <c r="GTT1833" s="131"/>
      <c r="GTU1833" s="131"/>
      <c r="GTV1833" s="131"/>
      <c r="GTW1833" s="131"/>
      <c r="GTX1833" s="131"/>
      <c r="GTY1833" s="131"/>
      <c r="GTZ1833" s="131"/>
      <c r="GUA1833" s="131"/>
      <c r="GUB1833" s="131"/>
      <c r="GUC1833" s="131"/>
      <c r="GUD1833" s="131"/>
      <c r="GUE1833" s="131"/>
      <c r="GUF1833" s="131"/>
      <c r="GUG1833" s="131"/>
      <c r="GUH1833" s="131"/>
      <c r="GUI1833" s="131"/>
      <c r="GUJ1833" s="131"/>
      <c r="GUK1833" s="131"/>
      <c r="GUL1833" s="131"/>
      <c r="GUM1833" s="131"/>
      <c r="GUN1833" s="131"/>
      <c r="GUO1833" s="131"/>
      <c r="GUP1833" s="131"/>
      <c r="GUQ1833" s="131"/>
      <c r="GUR1833" s="131"/>
      <c r="GUS1833" s="131"/>
      <c r="GUT1833" s="131"/>
      <c r="GUU1833" s="131"/>
      <c r="GUV1833" s="131"/>
      <c r="GUW1833" s="131"/>
      <c r="GUX1833" s="131"/>
      <c r="GUY1833" s="131"/>
      <c r="GUZ1833" s="131"/>
      <c r="GVA1833" s="131"/>
      <c r="GVB1833" s="131"/>
      <c r="GVC1833" s="131"/>
      <c r="GVD1833" s="131"/>
      <c r="GVE1833" s="131"/>
      <c r="GVF1833" s="131"/>
      <c r="GVG1833" s="131"/>
      <c r="GVH1833" s="131"/>
      <c r="GVI1833" s="131"/>
      <c r="GVJ1833" s="131"/>
      <c r="GVK1833" s="131"/>
      <c r="GVL1833" s="131"/>
      <c r="GVM1833" s="131"/>
      <c r="GVN1833" s="131"/>
      <c r="GVO1833" s="131"/>
      <c r="GVP1833" s="131"/>
      <c r="GVQ1833" s="131"/>
      <c r="GVR1833" s="131"/>
      <c r="GVS1833" s="131"/>
      <c r="GVT1833" s="131"/>
      <c r="GVU1833" s="131"/>
      <c r="GVV1833" s="131"/>
      <c r="GVW1833" s="131"/>
      <c r="GVX1833" s="131"/>
      <c r="GVY1833" s="131"/>
      <c r="GVZ1833" s="131"/>
      <c r="GWA1833" s="131"/>
      <c r="GWB1833" s="131"/>
      <c r="GWC1833" s="131"/>
      <c r="GWD1833" s="131"/>
      <c r="GWE1833" s="131"/>
      <c r="GWF1833" s="131"/>
      <c r="GWG1833" s="131"/>
      <c r="GWH1833" s="131"/>
      <c r="GWI1833" s="131"/>
      <c r="GWJ1833" s="131"/>
      <c r="GWK1833" s="131"/>
      <c r="GWL1833" s="131"/>
      <c r="GWM1833" s="131"/>
      <c r="GWN1833" s="131"/>
      <c r="GWO1833" s="131"/>
      <c r="GWP1833" s="131"/>
      <c r="GWQ1833" s="131"/>
      <c r="GWR1833" s="131"/>
      <c r="GWS1833" s="131"/>
      <c r="GWT1833" s="131"/>
      <c r="GWU1833" s="131"/>
      <c r="GWV1833" s="131"/>
      <c r="GWW1833" s="131"/>
      <c r="GWX1833" s="131"/>
      <c r="GWY1833" s="131"/>
      <c r="GWZ1833" s="131"/>
      <c r="GXA1833" s="131"/>
      <c r="GXB1833" s="131"/>
      <c r="GXC1833" s="131"/>
      <c r="GXD1833" s="131"/>
      <c r="GXE1833" s="131"/>
      <c r="GXF1833" s="131"/>
      <c r="GXG1833" s="131"/>
      <c r="GXH1833" s="131"/>
      <c r="GXI1833" s="131"/>
      <c r="GXJ1833" s="131"/>
      <c r="GXK1833" s="131"/>
      <c r="GXL1833" s="131"/>
      <c r="GXM1833" s="131"/>
      <c r="GXN1833" s="131"/>
      <c r="GXO1833" s="131"/>
      <c r="GXP1833" s="131"/>
      <c r="GXQ1833" s="131"/>
      <c r="GXR1833" s="131"/>
      <c r="GXS1833" s="131"/>
      <c r="GXT1833" s="131"/>
      <c r="GXU1833" s="131"/>
      <c r="GXV1833" s="131"/>
      <c r="GXW1833" s="131"/>
      <c r="GXX1833" s="131"/>
      <c r="GXY1833" s="131"/>
      <c r="GXZ1833" s="131"/>
      <c r="GYA1833" s="131"/>
      <c r="GYB1833" s="131"/>
      <c r="GYC1833" s="131"/>
      <c r="GYD1833" s="131"/>
      <c r="GYE1833" s="131"/>
      <c r="GYF1833" s="131"/>
      <c r="GYG1833" s="131"/>
      <c r="GYH1833" s="131"/>
      <c r="GYI1833" s="131"/>
      <c r="GYJ1833" s="131"/>
      <c r="GYK1833" s="131"/>
      <c r="GYL1833" s="131"/>
      <c r="GYM1833" s="131"/>
      <c r="GYN1833" s="131"/>
      <c r="GYO1833" s="131"/>
      <c r="GYP1833" s="131"/>
      <c r="GYQ1833" s="131"/>
      <c r="GYR1833" s="131"/>
      <c r="GYS1833" s="131"/>
      <c r="GYT1833" s="131"/>
      <c r="GYU1833" s="131"/>
      <c r="GYV1833" s="131"/>
      <c r="GYW1833" s="131"/>
      <c r="GYX1833" s="131"/>
      <c r="GYY1833" s="131"/>
      <c r="GYZ1833" s="131"/>
      <c r="GZA1833" s="131"/>
      <c r="GZB1833" s="131"/>
      <c r="GZC1833" s="131"/>
      <c r="GZD1833" s="131"/>
      <c r="GZE1833" s="131"/>
      <c r="GZF1833" s="131"/>
      <c r="GZG1833" s="131"/>
      <c r="GZH1833" s="131"/>
      <c r="GZI1833" s="131"/>
      <c r="GZJ1833" s="131"/>
      <c r="GZK1833" s="131"/>
      <c r="GZL1833" s="131"/>
      <c r="GZM1833" s="131"/>
      <c r="GZN1833" s="131"/>
      <c r="GZO1833" s="131"/>
      <c r="GZP1833" s="131"/>
      <c r="GZQ1833" s="131"/>
      <c r="GZR1833" s="131"/>
      <c r="GZS1833" s="131"/>
      <c r="GZT1833" s="131"/>
      <c r="GZU1833" s="131"/>
      <c r="GZV1833" s="131"/>
      <c r="GZW1833" s="131"/>
      <c r="GZX1833" s="131"/>
      <c r="GZY1833" s="131"/>
      <c r="GZZ1833" s="131"/>
      <c r="HAA1833" s="131"/>
      <c r="HAB1833" s="131"/>
      <c r="HAC1833" s="131"/>
      <c r="HAD1833" s="131"/>
      <c r="HAE1833" s="131"/>
      <c r="HAF1833" s="131"/>
      <c r="HAG1833" s="131"/>
      <c r="HAH1833" s="131"/>
      <c r="HAI1833" s="131"/>
      <c r="HAJ1833" s="131"/>
      <c r="HAK1833" s="131"/>
      <c r="HAL1833" s="131"/>
      <c r="HAM1833" s="131"/>
      <c r="HAN1833" s="131"/>
      <c r="HAO1833" s="131"/>
      <c r="HAP1833" s="131"/>
      <c r="HAQ1833" s="131"/>
      <c r="HAR1833" s="131"/>
      <c r="HAS1833" s="131"/>
      <c r="HAT1833" s="131"/>
      <c r="HAU1833" s="131"/>
      <c r="HAV1833" s="131"/>
      <c r="HAW1833" s="131"/>
      <c r="HAX1833" s="131"/>
      <c r="HAY1833" s="131"/>
      <c r="HAZ1833" s="131"/>
      <c r="HBA1833" s="131"/>
      <c r="HBB1833" s="131"/>
      <c r="HBC1833" s="131"/>
      <c r="HBD1833" s="131"/>
      <c r="HBE1833" s="131"/>
      <c r="HBF1833" s="131"/>
      <c r="HBG1833" s="131"/>
      <c r="HBH1833" s="131"/>
      <c r="HBI1833" s="131"/>
      <c r="HBJ1833" s="131"/>
      <c r="HBK1833" s="131"/>
      <c r="HBL1833" s="131"/>
      <c r="HBM1833" s="131"/>
      <c r="HBN1833" s="131"/>
      <c r="HBO1833" s="131"/>
      <c r="HBP1833" s="131"/>
      <c r="HBQ1833" s="131"/>
      <c r="HBR1833" s="131"/>
      <c r="HBS1833" s="131"/>
      <c r="HBT1833" s="131"/>
      <c r="HBU1833" s="131"/>
      <c r="HBV1833" s="131"/>
      <c r="HBW1833" s="131"/>
      <c r="HBX1833" s="131"/>
      <c r="HBY1833" s="131"/>
      <c r="HBZ1833" s="131"/>
      <c r="HCA1833" s="131"/>
      <c r="HCB1833" s="131"/>
      <c r="HCC1833" s="131"/>
      <c r="HCD1833" s="131"/>
      <c r="HCE1833" s="131"/>
      <c r="HCF1833" s="131"/>
      <c r="HCG1833" s="131"/>
      <c r="HCH1833" s="131"/>
      <c r="HCI1833" s="131"/>
      <c r="HCJ1833" s="131"/>
      <c r="HCK1833" s="131"/>
      <c r="HCL1833" s="131"/>
      <c r="HCM1833" s="131"/>
      <c r="HCN1833" s="131"/>
      <c r="HCO1833" s="131"/>
      <c r="HCP1833" s="131"/>
      <c r="HCQ1833" s="131"/>
      <c r="HCR1833" s="131"/>
      <c r="HCS1833" s="131"/>
      <c r="HCT1833" s="131"/>
      <c r="HCU1833" s="131"/>
      <c r="HCV1833" s="131"/>
      <c r="HCW1833" s="131"/>
      <c r="HCX1833" s="131"/>
      <c r="HCY1833" s="131"/>
      <c r="HCZ1833" s="131"/>
      <c r="HDA1833" s="131"/>
      <c r="HDB1833" s="131"/>
      <c r="HDC1833" s="131"/>
      <c r="HDD1833" s="131"/>
      <c r="HDE1833" s="131"/>
      <c r="HDF1833" s="131"/>
      <c r="HDG1833" s="131"/>
      <c r="HDH1833" s="131"/>
      <c r="HDI1833" s="131"/>
      <c r="HDJ1833" s="131"/>
      <c r="HDK1833" s="131"/>
      <c r="HDL1833" s="131"/>
      <c r="HDM1833" s="131"/>
      <c r="HDN1833" s="131"/>
      <c r="HDO1833" s="131"/>
      <c r="HDP1833" s="131"/>
      <c r="HDQ1833" s="131"/>
      <c r="HDR1833" s="131"/>
      <c r="HDS1833" s="131"/>
      <c r="HDT1833" s="131"/>
      <c r="HDU1833" s="131"/>
      <c r="HDV1833" s="131"/>
      <c r="HDW1833" s="131"/>
      <c r="HDX1833" s="131"/>
      <c r="HDY1833" s="131"/>
      <c r="HDZ1833" s="131"/>
      <c r="HEA1833" s="131"/>
      <c r="HEB1833" s="131"/>
      <c r="HEC1833" s="131"/>
      <c r="HED1833" s="131"/>
      <c r="HEE1833" s="131"/>
      <c r="HEF1833" s="131"/>
      <c r="HEG1833" s="131"/>
      <c r="HEH1833" s="131"/>
      <c r="HEI1833" s="131"/>
      <c r="HEJ1833" s="131"/>
      <c r="HEK1833" s="131"/>
      <c r="HEL1833" s="131"/>
      <c r="HEM1833" s="131"/>
      <c r="HEN1833" s="131"/>
      <c r="HEO1833" s="131"/>
      <c r="HEP1833" s="131"/>
      <c r="HEQ1833" s="131"/>
      <c r="HER1833" s="131"/>
      <c r="HES1833" s="131"/>
      <c r="HET1833" s="131"/>
      <c r="HEU1833" s="131"/>
      <c r="HEV1833" s="131"/>
      <c r="HEW1833" s="131"/>
      <c r="HEX1833" s="131"/>
      <c r="HEY1833" s="131"/>
      <c r="HEZ1833" s="131"/>
      <c r="HFA1833" s="131"/>
      <c r="HFB1833" s="131"/>
      <c r="HFC1833" s="131"/>
      <c r="HFD1833" s="131"/>
      <c r="HFE1833" s="131"/>
      <c r="HFF1833" s="131"/>
      <c r="HFG1833" s="131"/>
      <c r="HFH1833" s="131"/>
      <c r="HFI1833" s="131"/>
      <c r="HFJ1833" s="131"/>
      <c r="HFK1833" s="131"/>
      <c r="HFL1833" s="131"/>
      <c r="HFM1833" s="131"/>
      <c r="HFN1833" s="131"/>
      <c r="HFO1833" s="131"/>
      <c r="HFP1833" s="131"/>
      <c r="HFQ1833" s="131"/>
      <c r="HFR1833" s="131"/>
      <c r="HFS1833" s="131"/>
      <c r="HFT1833" s="131"/>
      <c r="HFU1833" s="131"/>
      <c r="HFV1833" s="131"/>
      <c r="HFW1833" s="131"/>
      <c r="HFX1833" s="131"/>
      <c r="HFY1833" s="131"/>
      <c r="HFZ1833" s="131"/>
      <c r="HGA1833" s="131"/>
      <c r="HGB1833" s="131"/>
      <c r="HGC1833" s="131"/>
      <c r="HGD1833" s="131"/>
      <c r="HGE1833" s="131"/>
      <c r="HGF1833" s="131"/>
      <c r="HGG1833" s="131"/>
      <c r="HGH1833" s="131"/>
      <c r="HGI1833" s="131"/>
      <c r="HGJ1833" s="131"/>
      <c r="HGK1833" s="131"/>
      <c r="HGL1833" s="131"/>
      <c r="HGM1833" s="131"/>
      <c r="HGN1833" s="131"/>
      <c r="HGO1833" s="131"/>
      <c r="HGP1833" s="131"/>
      <c r="HGQ1833" s="131"/>
      <c r="HGR1833" s="131"/>
      <c r="HGS1833" s="131"/>
      <c r="HGT1833" s="131"/>
      <c r="HGU1833" s="131"/>
      <c r="HGV1833" s="131"/>
      <c r="HGW1833" s="131"/>
      <c r="HGX1833" s="131"/>
      <c r="HGY1833" s="131"/>
      <c r="HGZ1833" s="131"/>
      <c r="HHA1833" s="131"/>
      <c r="HHB1833" s="131"/>
      <c r="HHC1833" s="131"/>
      <c r="HHD1833" s="131"/>
      <c r="HHE1833" s="131"/>
      <c r="HHF1833" s="131"/>
      <c r="HHG1833" s="131"/>
      <c r="HHH1833" s="131"/>
      <c r="HHI1833" s="131"/>
      <c r="HHJ1833" s="131"/>
      <c r="HHK1833" s="131"/>
      <c r="HHL1833" s="131"/>
      <c r="HHM1833" s="131"/>
      <c r="HHN1833" s="131"/>
      <c r="HHO1833" s="131"/>
      <c r="HHP1833" s="131"/>
      <c r="HHQ1833" s="131"/>
      <c r="HHR1833" s="131"/>
      <c r="HHS1833" s="131"/>
      <c r="HHT1833" s="131"/>
      <c r="HHU1833" s="131"/>
      <c r="HHV1833" s="131"/>
      <c r="HHW1833" s="131"/>
      <c r="HHX1833" s="131"/>
      <c r="HHY1833" s="131"/>
      <c r="HHZ1833" s="131"/>
      <c r="HIA1833" s="131"/>
      <c r="HIB1833" s="131"/>
      <c r="HIC1833" s="131"/>
      <c r="HID1833" s="131"/>
      <c r="HIE1833" s="131"/>
      <c r="HIF1833" s="131"/>
      <c r="HIG1833" s="131"/>
      <c r="HIH1833" s="131"/>
      <c r="HII1833" s="131"/>
      <c r="HIJ1833" s="131"/>
      <c r="HIK1833" s="131"/>
      <c r="HIL1833" s="131"/>
      <c r="HIM1833" s="131"/>
      <c r="HIN1833" s="131"/>
      <c r="HIO1833" s="131"/>
      <c r="HIP1833" s="131"/>
      <c r="HIQ1833" s="131"/>
      <c r="HIR1833" s="131"/>
      <c r="HIS1833" s="131"/>
      <c r="HIT1833" s="131"/>
      <c r="HIU1833" s="131"/>
      <c r="HIV1833" s="131"/>
      <c r="HIW1833" s="131"/>
      <c r="HIX1833" s="131"/>
      <c r="HIY1833" s="131"/>
      <c r="HIZ1833" s="131"/>
      <c r="HJA1833" s="131"/>
      <c r="HJB1833" s="131"/>
      <c r="HJC1833" s="131"/>
      <c r="HJD1833" s="131"/>
      <c r="HJE1833" s="131"/>
      <c r="HJF1833" s="131"/>
      <c r="HJG1833" s="131"/>
      <c r="HJH1833" s="131"/>
      <c r="HJI1833" s="131"/>
      <c r="HJJ1833" s="131"/>
      <c r="HJK1833" s="131"/>
      <c r="HJL1833" s="131"/>
      <c r="HJM1833" s="131"/>
      <c r="HJN1833" s="131"/>
      <c r="HJO1833" s="131"/>
      <c r="HJP1833" s="131"/>
      <c r="HJQ1833" s="131"/>
      <c r="HJR1833" s="131"/>
      <c r="HJS1833" s="131"/>
      <c r="HJT1833" s="131"/>
      <c r="HJU1833" s="131"/>
      <c r="HJV1833" s="131"/>
      <c r="HJW1833" s="131"/>
      <c r="HJX1833" s="131"/>
      <c r="HJY1833" s="131"/>
      <c r="HJZ1833" s="131"/>
      <c r="HKA1833" s="131"/>
      <c r="HKB1833" s="131"/>
      <c r="HKC1833" s="131"/>
      <c r="HKD1833" s="131"/>
      <c r="HKE1833" s="131"/>
      <c r="HKF1833" s="131"/>
      <c r="HKG1833" s="131"/>
      <c r="HKH1833" s="131"/>
      <c r="HKI1833" s="131"/>
      <c r="HKJ1833" s="131"/>
      <c r="HKK1833" s="131"/>
      <c r="HKL1833" s="131"/>
      <c r="HKM1833" s="131"/>
      <c r="HKN1833" s="131"/>
      <c r="HKO1833" s="131"/>
      <c r="HKP1833" s="131"/>
      <c r="HKQ1833" s="131"/>
      <c r="HKR1833" s="131"/>
      <c r="HKS1833" s="131"/>
      <c r="HKT1833" s="131"/>
      <c r="HKU1833" s="131"/>
      <c r="HKV1833" s="131"/>
      <c r="HKW1833" s="131"/>
      <c r="HKX1833" s="131"/>
      <c r="HKY1833" s="131"/>
      <c r="HKZ1833" s="131"/>
      <c r="HLA1833" s="131"/>
      <c r="HLB1833" s="131"/>
      <c r="HLC1833" s="131"/>
      <c r="HLD1833" s="131"/>
      <c r="HLE1833" s="131"/>
      <c r="HLF1833" s="131"/>
      <c r="HLG1833" s="131"/>
      <c r="HLH1833" s="131"/>
      <c r="HLI1833" s="131"/>
      <c r="HLJ1833" s="131"/>
      <c r="HLK1833" s="131"/>
      <c r="HLL1833" s="131"/>
      <c r="HLM1833" s="131"/>
      <c r="HLN1833" s="131"/>
      <c r="HLO1833" s="131"/>
      <c r="HLP1833" s="131"/>
      <c r="HLQ1833" s="131"/>
      <c r="HLR1833" s="131"/>
      <c r="HLS1833" s="131"/>
      <c r="HLT1833" s="131"/>
      <c r="HLU1833" s="131"/>
      <c r="HLV1833" s="131"/>
      <c r="HLW1833" s="131"/>
      <c r="HLX1833" s="131"/>
      <c r="HLY1833" s="131"/>
      <c r="HLZ1833" s="131"/>
      <c r="HMA1833" s="131"/>
      <c r="HMB1833" s="131"/>
      <c r="HMC1833" s="131"/>
      <c r="HMD1833" s="131"/>
      <c r="HME1833" s="131"/>
      <c r="HMF1833" s="131"/>
      <c r="HMG1833" s="131"/>
      <c r="HMH1833" s="131"/>
      <c r="HMI1833" s="131"/>
      <c r="HMJ1833" s="131"/>
      <c r="HMK1833" s="131"/>
      <c r="HML1833" s="131"/>
      <c r="HMM1833" s="131"/>
      <c r="HMN1833" s="131"/>
      <c r="HMO1833" s="131"/>
      <c r="HMP1833" s="131"/>
      <c r="HMQ1833" s="131"/>
      <c r="HMR1833" s="131"/>
      <c r="HMS1833" s="131"/>
      <c r="HMT1833" s="131"/>
      <c r="HMU1833" s="131"/>
      <c r="HMV1833" s="131"/>
      <c r="HMW1833" s="131"/>
      <c r="HMX1833" s="131"/>
      <c r="HMY1833" s="131"/>
      <c r="HMZ1833" s="131"/>
      <c r="HNA1833" s="131"/>
      <c r="HNB1833" s="131"/>
      <c r="HNC1833" s="131"/>
      <c r="HND1833" s="131"/>
      <c r="HNE1833" s="131"/>
      <c r="HNF1833" s="131"/>
      <c r="HNG1833" s="131"/>
      <c r="HNH1833" s="131"/>
      <c r="HNI1833" s="131"/>
      <c r="HNJ1833" s="131"/>
      <c r="HNK1833" s="131"/>
      <c r="HNL1833" s="131"/>
      <c r="HNM1833" s="131"/>
      <c r="HNN1833" s="131"/>
      <c r="HNO1833" s="131"/>
      <c r="HNP1833" s="131"/>
      <c r="HNQ1833" s="131"/>
      <c r="HNR1833" s="131"/>
      <c r="HNS1833" s="131"/>
      <c r="HNT1833" s="131"/>
      <c r="HNU1833" s="131"/>
      <c r="HNV1833" s="131"/>
      <c r="HNW1833" s="131"/>
      <c r="HNX1833" s="131"/>
      <c r="HNY1833" s="131"/>
      <c r="HNZ1833" s="131"/>
      <c r="HOA1833" s="131"/>
      <c r="HOB1833" s="131"/>
      <c r="HOC1833" s="131"/>
      <c r="HOD1833" s="131"/>
      <c r="HOE1833" s="131"/>
      <c r="HOF1833" s="131"/>
      <c r="HOG1833" s="131"/>
      <c r="HOH1833" s="131"/>
      <c r="HOI1833" s="131"/>
      <c r="HOJ1833" s="131"/>
      <c r="HOK1833" s="131"/>
      <c r="HOL1833" s="131"/>
      <c r="HOM1833" s="131"/>
      <c r="HON1833" s="131"/>
      <c r="HOO1833" s="131"/>
      <c r="HOP1833" s="131"/>
      <c r="HOQ1833" s="131"/>
      <c r="HOR1833" s="131"/>
      <c r="HOS1833" s="131"/>
      <c r="HOT1833" s="131"/>
      <c r="HOU1833" s="131"/>
      <c r="HOV1833" s="131"/>
      <c r="HOW1833" s="131"/>
      <c r="HOX1833" s="131"/>
      <c r="HOY1833" s="131"/>
      <c r="HOZ1833" s="131"/>
      <c r="HPA1833" s="131"/>
      <c r="HPB1833" s="131"/>
      <c r="HPC1833" s="131"/>
      <c r="HPD1833" s="131"/>
      <c r="HPE1833" s="131"/>
      <c r="HPF1833" s="131"/>
      <c r="HPG1833" s="131"/>
      <c r="HPH1833" s="131"/>
      <c r="HPI1833" s="131"/>
      <c r="HPJ1833" s="131"/>
      <c r="HPK1833" s="131"/>
      <c r="HPL1833" s="131"/>
      <c r="HPM1833" s="131"/>
      <c r="HPN1833" s="131"/>
      <c r="HPO1833" s="131"/>
      <c r="HPP1833" s="131"/>
      <c r="HPQ1833" s="131"/>
      <c r="HPR1833" s="131"/>
      <c r="HPS1833" s="131"/>
      <c r="HPT1833" s="131"/>
      <c r="HPU1833" s="131"/>
      <c r="HPV1833" s="131"/>
      <c r="HPW1833" s="131"/>
      <c r="HPX1833" s="131"/>
      <c r="HPY1833" s="131"/>
      <c r="HPZ1833" s="131"/>
      <c r="HQA1833" s="131"/>
      <c r="HQB1833" s="131"/>
      <c r="HQC1833" s="131"/>
      <c r="HQD1833" s="131"/>
      <c r="HQE1833" s="131"/>
      <c r="HQF1833" s="131"/>
      <c r="HQG1833" s="131"/>
      <c r="HQH1833" s="131"/>
      <c r="HQI1833" s="131"/>
      <c r="HQJ1833" s="131"/>
      <c r="HQK1833" s="131"/>
      <c r="HQL1833" s="131"/>
      <c r="HQM1833" s="131"/>
      <c r="HQN1833" s="131"/>
      <c r="HQO1833" s="131"/>
      <c r="HQP1833" s="131"/>
      <c r="HQQ1833" s="131"/>
      <c r="HQR1833" s="131"/>
      <c r="HQS1833" s="131"/>
      <c r="HQT1833" s="131"/>
      <c r="HQU1833" s="131"/>
      <c r="HQV1833" s="131"/>
      <c r="HQW1833" s="131"/>
      <c r="HQX1833" s="131"/>
      <c r="HQY1833" s="131"/>
      <c r="HQZ1833" s="131"/>
      <c r="HRA1833" s="131"/>
      <c r="HRB1833" s="131"/>
      <c r="HRC1833" s="131"/>
      <c r="HRD1833" s="131"/>
      <c r="HRE1833" s="131"/>
      <c r="HRF1833" s="131"/>
      <c r="HRG1833" s="131"/>
      <c r="HRH1833" s="131"/>
      <c r="HRI1833" s="131"/>
      <c r="HRJ1833" s="131"/>
      <c r="HRK1833" s="131"/>
      <c r="HRL1833" s="131"/>
      <c r="HRM1833" s="131"/>
      <c r="HRN1833" s="131"/>
      <c r="HRO1833" s="131"/>
      <c r="HRP1833" s="131"/>
      <c r="HRQ1833" s="131"/>
      <c r="HRR1833" s="131"/>
      <c r="HRS1833" s="131"/>
      <c r="HRT1833" s="131"/>
      <c r="HRU1833" s="131"/>
      <c r="HRV1833" s="131"/>
      <c r="HRW1833" s="131"/>
      <c r="HRX1833" s="131"/>
      <c r="HRY1833" s="131"/>
      <c r="HRZ1833" s="131"/>
      <c r="HSA1833" s="131"/>
      <c r="HSB1833" s="131"/>
      <c r="HSC1833" s="131"/>
      <c r="HSD1833" s="131"/>
      <c r="HSE1833" s="131"/>
      <c r="HSF1833" s="131"/>
      <c r="HSG1833" s="131"/>
      <c r="HSH1833" s="131"/>
      <c r="HSI1833" s="131"/>
      <c r="HSJ1833" s="131"/>
      <c r="HSK1833" s="131"/>
      <c r="HSL1833" s="131"/>
      <c r="HSM1833" s="131"/>
      <c r="HSN1833" s="131"/>
      <c r="HSO1833" s="131"/>
      <c r="HSP1833" s="131"/>
      <c r="HSQ1833" s="131"/>
      <c r="HSR1833" s="131"/>
      <c r="HSS1833" s="131"/>
      <c r="HST1833" s="131"/>
      <c r="HSU1833" s="131"/>
      <c r="HSV1833" s="131"/>
      <c r="HSW1833" s="131"/>
      <c r="HSX1833" s="131"/>
      <c r="HSY1833" s="131"/>
      <c r="HSZ1833" s="131"/>
      <c r="HTA1833" s="131"/>
      <c r="HTB1833" s="131"/>
      <c r="HTC1833" s="131"/>
      <c r="HTD1833" s="131"/>
      <c r="HTE1833" s="131"/>
      <c r="HTF1833" s="131"/>
      <c r="HTG1833" s="131"/>
      <c r="HTH1833" s="131"/>
      <c r="HTI1833" s="131"/>
      <c r="HTJ1833" s="131"/>
      <c r="HTK1833" s="131"/>
      <c r="HTL1833" s="131"/>
      <c r="HTM1833" s="131"/>
      <c r="HTN1833" s="131"/>
      <c r="HTO1833" s="131"/>
      <c r="HTP1833" s="131"/>
      <c r="HTQ1833" s="131"/>
      <c r="HTR1833" s="131"/>
      <c r="HTS1833" s="131"/>
      <c r="HTT1833" s="131"/>
      <c r="HTU1833" s="131"/>
      <c r="HTV1833" s="131"/>
      <c r="HTW1833" s="131"/>
      <c r="HTX1833" s="131"/>
      <c r="HTY1833" s="131"/>
      <c r="HTZ1833" s="131"/>
      <c r="HUA1833" s="131"/>
      <c r="HUB1833" s="131"/>
      <c r="HUC1833" s="131"/>
      <c r="HUD1833" s="131"/>
      <c r="HUE1833" s="131"/>
      <c r="HUF1833" s="131"/>
      <c r="HUG1833" s="131"/>
      <c r="HUH1833" s="131"/>
      <c r="HUI1833" s="131"/>
      <c r="HUJ1833" s="131"/>
      <c r="HUK1833" s="131"/>
      <c r="HUL1833" s="131"/>
      <c r="HUM1833" s="131"/>
      <c r="HUN1833" s="131"/>
      <c r="HUO1833" s="131"/>
      <c r="HUP1833" s="131"/>
      <c r="HUQ1833" s="131"/>
      <c r="HUR1833" s="131"/>
      <c r="HUS1833" s="131"/>
      <c r="HUT1833" s="131"/>
      <c r="HUU1833" s="131"/>
      <c r="HUV1833" s="131"/>
      <c r="HUW1833" s="131"/>
      <c r="HUX1833" s="131"/>
      <c r="HUY1833" s="131"/>
      <c r="HUZ1833" s="131"/>
      <c r="HVA1833" s="131"/>
      <c r="HVB1833" s="131"/>
      <c r="HVC1833" s="131"/>
      <c r="HVD1833" s="131"/>
      <c r="HVE1833" s="131"/>
      <c r="HVF1833" s="131"/>
      <c r="HVG1833" s="131"/>
      <c r="HVH1833" s="131"/>
      <c r="HVI1833" s="131"/>
      <c r="HVJ1833" s="131"/>
      <c r="HVK1833" s="131"/>
      <c r="HVL1833" s="131"/>
      <c r="HVM1833" s="131"/>
      <c r="HVN1833" s="131"/>
      <c r="HVO1833" s="131"/>
      <c r="HVP1833" s="131"/>
      <c r="HVQ1833" s="131"/>
      <c r="HVR1833" s="131"/>
      <c r="HVS1833" s="131"/>
      <c r="HVT1833" s="131"/>
      <c r="HVU1833" s="131"/>
      <c r="HVV1833" s="131"/>
      <c r="HVW1833" s="131"/>
      <c r="HVX1833" s="131"/>
      <c r="HVY1833" s="131"/>
      <c r="HVZ1833" s="131"/>
      <c r="HWA1833" s="131"/>
      <c r="HWB1833" s="131"/>
      <c r="HWC1833" s="131"/>
      <c r="HWD1833" s="131"/>
      <c r="HWE1833" s="131"/>
      <c r="HWF1833" s="131"/>
      <c r="HWG1833" s="131"/>
      <c r="HWH1833" s="131"/>
      <c r="HWI1833" s="131"/>
      <c r="HWJ1833" s="131"/>
      <c r="HWK1833" s="131"/>
      <c r="HWL1833" s="131"/>
      <c r="HWM1833" s="131"/>
      <c r="HWN1833" s="131"/>
      <c r="HWO1833" s="131"/>
      <c r="HWP1833" s="131"/>
      <c r="HWQ1833" s="131"/>
      <c r="HWR1833" s="131"/>
      <c r="HWS1833" s="131"/>
      <c r="HWT1833" s="131"/>
      <c r="HWU1833" s="131"/>
      <c r="HWV1833" s="131"/>
      <c r="HWW1833" s="131"/>
      <c r="HWX1833" s="131"/>
      <c r="HWY1833" s="131"/>
      <c r="HWZ1833" s="131"/>
      <c r="HXA1833" s="131"/>
      <c r="HXB1833" s="131"/>
      <c r="HXC1833" s="131"/>
      <c r="HXD1833" s="131"/>
      <c r="HXE1833" s="131"/>
      <c r="HXF1833" s="131"/>
      <c r="HXG1833" s="131"/>
      <c r="HXH1833" s="131"/>
      <c r="HXI1833" s="131"/>
      <c r="HXJ1833" s="131"/>
      <c r="HXK1833" s="131"/>
      <c r="HXL1833" s="131"/>
      <c r="HXM1833" s="131"/>
      <c r="HXN1833" s="131"/>
      <c r="HXO1833" s="131"/>
      <c r="HXP1833" s="131"/>
      <c r="HXQ1833" s="131"/>
      <c r="HXR1833" s="131"/>
      <c r="HXS1833" s="131"/>
      <c r="HXT1833" s="131"/>
      <c r="HXU1833" s="131"/>
      <c r="HXV1833" s="131"/>
      <c r="HXW1833" s="131"/>
      <c r="HXX1833" s="131"/>
      <c r="HXY1833" s="131"/>
      <c r="HXZ1833" s="131"/>
      <c r="HYA1833" s="131"/>
      <c r="HYB1833" s="131"/>
      <c r="HYC1833" s="131"/>
      <c r="HYD1833" s="131"/>
      <c r="HYE1833" s="131"/>
      <c r="HYF1833" s="131"/>
      <c r="HYG1833" s="131"/>
      <c r="HYH1833" s="131"/>
      <c r="HYI1833" s="131"/>
      <c r="HYJ1833" s="131"/>
      <c r="HYK1833" s="131"/>
      <c r="HYL1833" s="131"/>
      <c r="HYM1833" s="131"/>
      <c r="HYN1833" s="131"/>
      <c r="HYO1833" s="131"/>
      <c r="HYP1833" s="131"/>
      <c r="HYQ1833" s="131"/>
      <c r="HYR1833" s="131"/>
      <c r="HYS1833" s="131"/>
      <c r="HYT1833" s="131"/>
      <c r="HYU1833" s="131"/>
      <c r="HYV1833" s="131"/>
      <c r="HYW1833" s="131"/>
      <c r="HYX1833" s="131"/>
      <c r="HYY1833" s="131"/>
      <c r="HYZ1833" s="131"/>
      <c r="HZA1833" s="131"/>
      <c r="HZB1833" s="131"/>
      <c r="HZC1833" s="131"/>
      <c r="HZD1833" s="131"/>
      <c r="HZE1833" s="131"/>
      <c r="HZF1833" s="131"/>
      <c r="HZG1833" s="131"/>
      <c r="HZH1833" s="131"/>
      <c r="HZI1833" s="131"/>
      <c r="HZJ1833" s="131"/>
      <c r="HZK1833" s="131"/>
      <c r="HZL1833" s="131"/>
      <c r="HZM1833" s="131"/>
      <c r="HZN1833" s="131"/>
      <c r="HZO1833" s="131"/>
      <c r="HZP1833" s="131"/>
      <c r="HZQ1833" s="131"/>
      <c r="HZR1833" s="131"/>
      <c r="HZS1833" s="131"/>
      <c r="HZT1833" s="131"/>
      <c r="HZU1833" s="131"/>
      <c r="HZV1833" s="131"/>
      <c r="HZW1833" s="131"/>
      <c r="HZX1833" s="131"/>
      <c r="HZY1833" s="131"/>
      <c r="HZZ1833" s="131"/>
      <c r="IAA1833" s="131"/>
      <c r="IAB1833" s="131"/>
      <c r="IAC1833" s="131"/>
      <c r="IAD1833" s="131"/>
      <c r="IAE1833" s="131"/>
      <c r="IAF1833" s="131"/>
      <c r="IAG1833" s="131"/>
      <c r="IAH1833" s="131"/>
      <c r="IAI1833" s="131"/>
      <c r="IAJ1833" s="131"/>
      <c r="IAK1833" s="131"/>
      <c r="IAL1833" s="131"/>
      <c r="IAM1833" s="131"/>
      <c r="IAN1833" s="131"/>
      <c r="IAO1833" s="131"/>
      <c r="IAP1833" s="131"/>
      <c r="IAQ1833" s="131"/>
      <c r="IAR1833" s="131"/>
      <c r="IAS1833" s="131"/>
      <c r="IAT1833" s="131"/>
      <c r="IAU1833" s="131"/>
      <c r="IAV1833" s="131"/>
      <c r="IAW1833" s="131"/>
      <c r="IAX1833" s="131"/>
      <c r="IAY1833" s="131"/>
      <c r="IAZ1833" s="131"/>
      <c r="IBA1833" s="131"/>
      <c r="IBB1833" s="131"/>
      <c r="IBC1833" s="131"/>
      <c r="IBD1833" s="131"/>
      <c r="IBE1833" s="131"/>
      <c r="IBF1833" s="131"/>
      <c r="IBG1833" s="131"/>
      <c r="IBH1833" s="131"/>
      <c r="IBI1833" s="131"/>
      <c r="IBJ1833" s="131"/>
      <c r="IBK1833" s="131"/>
      <c r="IBL1833" s="131"/>
      <c r="IBM1833" s="131"/>
      <c r="IBN1833" s="131"/>
      <c r="IBO1833" s="131"/>
      <c r="IBP1833" s="131"/>
      <c r="IBQ1833" s="131"/>
      <c r="IBR1833" s="131"/>
      <c r="IBS1833" s="131"/>
      <c r="IBT1833" s="131"/>
      <c r="IBU1833" s="131"/>
      <c r="IBV1833" s="131"/>
      <c r="IBW1833" s="131"/>
      <c r="IBX1833" s="131"/>
      <c r="IBY1833" s="131"/>
      <c r="IBZ1833" s="131"/>
      <c r="ICA1833" s="131"/>
      <c r="ICB1833" s="131"/>
      <c r="ICC1833" s="131"/>
      <c r="ICD1833" s="131"/>
      <c r="ICE1833" s="131"/>
      <c r="ICF1833" s="131"/>
      <c r="ICG1833" s="131"/>
      <c r="ICH1833" s="131"/>
      <c r="ICI1833" s="131"/>
      <c r="ICJ1833" s="131"/>
      <c r="ICK1833" s="131"/>
      <c r="ICL1833" s="131"/>
      <c r="ICM1833" s="131"/>
      <c r="ICN1833" s="131"/>
      <c r="ICO1833" s="131"/>
      <c r="ICP1833" s="131"/>
      <c r="ICQ1833" s="131"/>
      <c r="ICR1833" s="131"/>
      <c r="ICS1833" s="131"/>
      <c r="ICT1833" s="131"/>
      <c r="ICU1833" s="131"/>
      <c r="ICV1833" s="131"/>
      <c r="ICW1833" s="131"/>
      <c r="ICX1833" s="131"/>
      <c r="ICY1833" s="131"/>
      <c r="ICZ1833" s="131"/>
      <c r="IDA1833" s="131"/>
      <c r="IDB1833" s="131"/>
      <c r="IDC1833" s="131"/>
      <c r="IDD1833" s="131"/>
      <c r="IDE1833" s="131"/>
      <c r="IDF1833" s="131"/>
      <c r="IDG1833" s="131"/>
      <c r="IDH1833" s="131"/>
      <c r="IDI1833" s="131"/>
      <c r="IDJ1833" s="131"/>
      <c r="IDK1833" s="131"/>
      <c r="IDL1833" s="131"/>
      <c r="IDM1833" s="131"/>
      <c r="IDN1833" s="131"/>
      <c r="IDO1833" s="131"/>
      <c r="IDP1833" s="131"/>
      <c r="IDQ1833" s="131"/>
      <c r="IDR1833" s="131"/>
      <c r="IDS1833" s="131"/>
      <c r="IDT1833" s="131"/>
      <c r="IDU1833" s="131"/>
      <c r="IDV1833" s="131"/>
      <c r="IDW1833" s="131"/>
      <c r="IDX1833" s="131"/>
      <c r="IDY1833" s="131"/>
      <c r="IDZ1833" s="131"/>
      <c r="IEA1833" s="131"/>
      <c r="IEB1833" s="131"/>
      <c r="IEC1833" s="131"/>
      <c r="IED1833" s="131"/>
      <c r="IEE1833" s="131"/>
      <c r="IEF1833" s="131"/>
      <c r="IEG1833" s="131"/>
      <c r="IEH1833" s="131"/>
      <c r="IEI1833" s="131"/>
      <c r="IEJ1833" s="131"/>
      <c r="IEK1833" s="131"/>
      <c r="IEL1833" s="131"/>
      <c r="IEM1833" s="131"/>
      <c r="IEN1833" s="131"/>
      <c r="IEO1833" s="131"/>
      <c r="IEP1833" s="131"/>
      <c r="IEQ1833" s="131"/>
      <c r="IER1833" s="131"/>
      <c r="IES1833" s="131"/>
      <c r="IET1833" s="131"/>
      <c r="IEU1833" s="131"/>
      <c r="IEV1833" s="131"/>
      <c r="IEW1833" s="131"/>
      <c r="IEX1833" s="131"/>
      <c r="IEY1833" s="131"/>
      <c r="IEZ1833" s="131"/>
      <c r="IFA1833" s="131"/>
      <c r="IFB1833" s="131"/>
      <c r="IFC1833" s="131"/>
      <c r="IFD1833" s="131"/>
      <c r="IFE1833" s="131"/>
      <c r="IFF1833" s="131"/>
      <c r="IFG1833" s="131"/>
      <c r="IFH1833" s="131"/>
      <c r="IFI1833" s="131"/>
      <c r="IFJ1833" s="131"/>
      <c r="IFK1833" s="131"/>
      <c r="IFL1833" s="131"/>
      <c r="IFM1833" s="131"/>
      <c r="IFN1833" s="131"/>
      <c r="IFO1833" s="131"/>
      <c r="IFP1833" s="131"/>
      <c r="IFQ1833" s="131"/>
      <c r="IFR1833" s="131"/>
      <c r="IFS1833" s="131"/>
      <c r="IFT1833" s="131"/>
      <c r="IFU1833" s="131"/>
      <c r="IFV1833" s="131"/>
      <c r="IFW1833" s="131"/>
      <c r="IFX1833" s="131"/>
      <c r="IFY1833" s="131"/>
      <c r="IFZ1833" s="131"/>
      <c r="IGA1833" s="131"/>
      <c r="IGB1833" s="131"/>
      <c r="IGC1833" s="131"/>
      <c r="IGD1833" s="131"/>
      <c r="IGE1833" s="131"/>
      <c r="IGF1833" s="131"/>
      <c r="IGG1833" s="131"/>
      <c r="IGH1833" s="131"/>
      <c r="IGI1833" s="131"/>
      <c r="IGJ1833" s="131"/>
      <c r="IGK1833" s="131"/>
      <c r="IGL1833" s="131"/>
      <c r="IGM1833" s="131"/>
      <c r="IGN1833" s="131"/>
      <c r="IGO1833" s="131"/>
      <c r="IGP1833" s="131"/>
      <c r="IGQ1833" s="131"/>
      <c r="IGR1833" s="131"/>
      <c r="IGS1833" s="131"/>
      <c r="IGT1833" s="131"/>
      <c r="IGU1833" s="131"/>
      <c r="IGV1833" s="131"/>
      <c r="IGW1833" s="131"/>
      <c r="IGX1833" s="131"/>
      <c r="IGY1833" s="131"/>
      <c r="IGZ1833" s="131"/>
      <c r="IHA1833" s="131"/>
      <c r="IHB1833" s="131"/>
      <c r="IHC1833" s="131"/>
      <c r="IHD1833" s="131"/>
      <c r="IHE1833" s="131"/>
      <c r="IHF1833" s="131"/>
      <c r="IHG1833" s="131"/>
      <c r="IHH1833" s="131"/>
      <c r="IHI1833" s="131"/>
      <c r="IHJ1833" s="131"/>
      <c r="IHK1833" s="131"/>
      <c r="IHL1833" s="131"/>
      <c r="IHM1833" s="131"/>
      <c r="IHN1833" s="131"/>
      <c r="IHO1833" s="131"/>
      <c r="IHP1833" s="131"/>
      <c r="IHQ1833" s="131"/>
      <c r="IHR1833" s="131"/>
      <c r="IHS1833" s="131"/>
      <c r="IHT1833" s="131"/>
      <c r="IHU1833" s="131"/>
      <c r="IHV1833" s="131"/>
      <c r="IHW1833" s="131"/>
      <c r="IHX1833" s="131"/>
      <c r="IHY1833" s="131"/>
      <c r="IHZ1833" s="131"/>
      <c r="IIA1833" s="131"/>
      <c r="IIB1833" s="131"/>
      <c r="IIC1833" s="131"/>
      <c r="IID1833" s="131"/>
      <c r="IIE1833" s="131"/>
      <c r="IIF1833" s="131"/>
      <c r="IIG1833" s="131"/>
      <c r="IIH1833" s="131"/>
      <c r="III1833" s="131"/>
      <c r="IIJ1833" s="131"/>
      <c r="IIK1833" s="131"/>
      <c r="IIL1833" s="131"/>
      <c r="IIM1833" s="131"/>
      <c r="IIN1833" s="131"/>
      <c r="IIO1833" s="131"/>
      <c r="IIP1833" s="131"/>
      <c r="IIQ1833" s="131"/>
      <c r="IIR1833" s="131"/>
      <c r="IIS1833" s="131"/>
      <c r="IIT1833" s="131"/>
      <c r="IIU1833" s="131"/>
      <c r="IIV1833" s="131"/>
      <c r="IIW1833" s="131"/>
      <c r="IIX1833" s="131"/>
      <c r="IIY1833" s="131"/>
      <c r="IIZ1833" s="131"/>
      <c r="IJA1833" s="131"/>
      <c r="IJB1833" s="131"/>
      <c r="IJC1833" s="131"/>
      <c r="IJD1833" s="131"/>
      <c r="IJE1833" s="131"/>
      <c r="IJF1833" s="131"/>
      <c r="IJG1833" s="131"/>
      <c r="IJH1833" s="131"/>
      <c r="IJI1833" s="131"/>
      <c r="IJJ1833" s="131"/>
      <c r="IJK1833" s="131"/>
      <c r="IJL1833" s="131"/>
      <c r="IJM1833" s="131"/>
      <c r="IJN1833" s="131"/>
      <c r="IJO1833" s="131"/>
      <c r="IJP1833" s="131"/>
      <c r="IJQ1833" s="131"/>
      <c r="IJR1833" s="131"/>
      <c r="IJS1833" s="131"/>
      <c r="IJT1833" s="131"/>
      <c r="IJU1833" s="131"/>
      <c r="IJV1833" s="131"/>
      <c r="IJW1833" s="131"/>
      <c r="IJX1833" s="131"/>
      <c r="IJY1833" s="131"/>
      <c r="IJZ1833" s="131"/>
      <c r="IKA1833" s="131"/>
      <c r="IKB1833" s="131"/>
      <c r="IKC1833" s="131"/>
      <c r="IKD1833" s="131"/>
      <c r="IKE1833" s="131"/>
      <c r="IKF1833" s="131"/>
      <c r="IKG1833" s="131"/>
      <c r="IKH1833" s="131"/>
      <c r="IKI1833" s="131"/>
      <c r="IKJ1833" s="131"/>
      <c r="IKK1833" s="131"/>
      <c r="IKL1833" s="131"/>
      <c r="IKM1833" s="131"/>
      <c r="IKN1833" s="131"/>
      <c r="IKO1833" s="131"/>
      <c r="IKP1833" s="131"/>
      <c r="IKQ1833" s="131"/>
      <c r="IKR1833" s="131"/>
      <c r="IKS1833" s="131"/>
      <c r="IKT1833" s="131"/>
      <c r="IKU1833" s="131"/>
      <c r="IKV1833" s="131"/>
      <c r="IKW1833" s="131"/>
      <c r="IKX1833" s="131"/>
      <c r="IKY1833" s="131"/>
      <c r="IKZ1833" s="131"/>
      <c r="ILA1833" s="131"/>
      <c r="ILB1833" s="131"/>
      <c r="ILC1833" s="131"/>
      <c r="ILD1833" s="131"/>
      <c r="ILE1833" s="131"/>
      <c r="ILF1833" s="131"/>
      <c r="ILG1833" s="131"/>
      <c r="ILH1833" s="131"/>
      <c r="ILI1833" s="131"/>
      <c r="ILJ1833" s="131"/>
      <c r="ILK1833" s="131"/>
      <c r="ILL1833" s="131"/>
      <c r="ILM1833" s="131"/>
      <c r="ILN1833" s="131"/>
      <c r="ILO1833" s="131"/>
      <c r="ILP1833" s="131"/>
      <c r="ILQ1833" s="131"/>
      <c r="ILR1833" s="131"/>
      <c r="ILS1833" s="131"/>
      <c r="ILT1833" s="131"/>
      <c r="ILU1833" s="131"/>
      <c r="ILV1833" s="131"/>
      <c r="ILW1833" s="131"/>
      <c r="ILX1833" s="131"/>
      <c r="ILY1833" s="131"/>
      <c r="ILZ1833" s="131"/>
      <c r="IMA1833" s="131"/>
      <c r="IMB1833" s="131"/>
      <c r="IMC1833" s="131"/>
      <c r="IMD1833" s="131"/>
      <c r="IME1833" s="131"/>
      <c r="IMF1833" s="131"/>
      <c r="IMG1833" s="131"/>
      <c r="IMH1833" s="131"/>
      <c r="IMI1833" s="131"/>
      <c r="IMJ1833" s="131"/>
      <c r="IMK1833" s="131"/>
      <c r="IML1833" s="131"/>
      <c r="IMM1833" s="131"/>
      <c r="IMN1833" s="131"/>
      <c r="IMO1833" s="131"/>
      <c r="IMP1833" s="131"/>
      <c r="IMQ1833" s="131"/>
      <c r="IMR1833" s="131"/>
      <c r="IMS1833" s="131"/>
      <c r="IMT1833" s="131"/>
      <c r="IMU1833" s="131"/>
      <c r="IMV1833" s="131"/>
      <c r="IMW1833" s="131"/>
      <c r="IMX1833" s="131"/>
      <c r="IMY1833" s="131"/>
      <c r="IMZ1833" s="131"/>
      <c r="INA1833" s="131"/>
      <c r="INB1833" s="131"/>
      <c r="INC1833" s="131"/>
      <c r="IND1833" s="131"/>
      <c r="INE1833" s="131"/>
      <c r="INF1833" s="131"/>
      <c r="ING1833" s="131"/>
      <c r="INH1833" s="131"/>
      <c r="INI1833" s="131"/>
      <c r="INJ1833" s="131"/>
      <c r="INK1833" s="131"/>
      <c r="INL1833" s="131"/>
      <c r="INM1833" s="131"/>
      <c r="INN1833" s="131"/>
      <c r="INO1833" s="131"/>
      <c r="INP1833" s="131"/>
      <c r="INQ1833" s="131"/>
      <c r="INR1833" s="131"/>
      <c r="INS1833" s="131"/>
      <c r="INT1833" s="131"/>
      <c r="INU1833" s="131"/>
      <c r="INV1833" s="131"/>
      <c r="INW1833" s="131"/>
      <c r="INX1833" s="131"/>
      <c r="INY1833" s="131"/>
      <c r="INZ1833" s="131"/>
      <c r="IOA1833" s="131"/>
      <c r="IOB1833" s="131"/>
      <c r="IOC1833" s="131"/>
      <c r="IOD1833" s="131"/>
      <c r="IOE1833" s="131"/>
      <c r="IOF1833" s="131"/>
      <c r="IOG1833" s="131"/>
      <c r="IOH1833" s="131"/>
      <c r="IOI1833" s="131"/>
      <c r="IOJ1833" s="131"/>
      <c r="IOK1833" s="131"/>
      <c r="IOL1833" s="131"/>
      <c r="IOM1833" s="131"/>
      <c r="ION1833" s="131"/>
      <c r="IOO1833" s="131"/>
      <c r="IOP1833" s="131"/>
      <c r="IOQ1833" s="131"/>
      <c r="IOR1833" s="131"/>
      <c r="IOS1833" s="131"/>
      <c r="IOT1833" s="131"/>
      <c r="IOU1833" s="131"/>
      <c r="IOV1833" s="131"/>
      <c r="IOW1833" s="131"/>
      <c r="IOX1833" s="131"/>
      <c r="IOY1833" s="131"/>
      <c r="IOZ1833" s="131"/>
      <c r="IPA1833" s="131"/>
      <c r="IPB1833" s="131"/>
      <c r="IPC1833" s="131"/>
      <c r="IPD1833" s="131"/>
      <c r="IPE1833" s="131"/>
      <c r="IPF1833" s="131"/>
      <c r="IPG1833" s="131"/>
      <c r="IPH1833" s="131"/>
      <c r="IPI1833" s="131"/>
      <c r="IPJ1833" s="131"/>
      <c r="IPK1833" s="131"/>
      <c r="IPL1833" s="131"/>
      <c r="IPM1833" s="131"/>
      <c r="IPN1833" s="131"/>
      <c r="IPO1833" s="131"/>
      <c r="IPP1833" s="131"/>
      <c r="IPQ1833" s="131"/>
      <c r="IPR1833" s="131"/>
      <c r="IPS1833" s="131"/>
      <c r="IPT1833" s="131"/>
      <c r="IPU1833" s="131"/>
      <c r="IPV1833" s="131"/>
      <c r="IPW1833" s="131"/>
      <c r="IPX1833" s="131"/>
      <c r="IPY1833" s="131"/>
      <c r="IPZ1833" s="131"/>
      <c r="IQA1833" s="131"/>
      <c r="IQB1833" s="131"/>
      <c r="IQC1833" s="131"/>
      <c r="IQD1833" s="131"/>
      <c r="IQE1833" s="131"/>
      <c r="IQF1833" s="131"/>
      <c r="IQG1833" s="131"/>
      <c r="IQH1833" s="131"/>
      <c r="IQI1833" s="131"/>
      <c r="IQJ1833" s="131"/>
      <c r="IQK1833" s="131"/>
      <c r="IQL1833" s="131"/>
      <c r="IQM1833" s="131"/>
      <c r="IQN1833" s="131"/>
      <c r="IQO1833" s="131"/>
      <c r="IQP1833" s="131"/>
      <c r="IQQ1833" s="131"/>
      <c r="IQR1833" s="131"/>
      <c r="IQS1833" s="131"/>
      <c r="IQT1833" s="131"/>
      <c r="IQU1833" s="131"/>
      <c r="IQV1833" s="131"/>
      <c r="IQW1833" s="131"/>
      <c r="IQX1833" s="131"/>
      <c r="IQY1833" s="131"/>
      <c r="IQZ1833" s="131"/>
      <c r="IRA1833" s="131"/>
      <c r="IRB1833" s="131"/>
      <c r="IRC1833" s="131"/>
      <c r="IRD1833" s="131"/>
      <c r="IRE1833" s="131"/>
      <c r="IRF1833" s="131"/>
      <c r="IRG1833" s="131"/>
      <c r="IRH1833" s="131"/>
      <c r="IRI1833" s="131"/>
      <c r="IRJ1833" s="131"/>
      <c r="IRK1833" s="131"/>
      <c r="IRL1833" s="131"/>
      <c r="IRM1833" s="131"/>
      <c r="IRN1833" s="131"/>
      <c r="IRO1833" s="131"/>
      <c r="IRP1833" s="131"/>
      <c r="IRQ1833" s="131"/>
      <c r="IRR1833" s="131"/>
      <c r="IRS1833" s="131"/>
      <c r="IRT1833" s="131"/>
      <c r="IRU1833" s="131"/>
      <c r="IRV1833" s="131"/>
      <c r="IRW1833" s="131"/>
      <c r="IRX1833" s="131"/>
      <c r="IRY1833" s="131"/>
      <c r="IRZ1833" s="131"/>
      <c r="ISA1833" s="131"/>
      <c r="ISB1833" s="131"/>
      <c r="ISC1833" s="131"/>
      <c r="ISD1833" s="131"/>
      <c r="ISE1833" s="131"/>
      <c r="ISF1833" s="131"/>
      <c r="ISG1833" s="131"/>
      <c r="ISH1833" s="131"/>
      <c r="ISI1833" s="131"/>
      <c r="ISJ1833" s="131"/>
      <c r="ISK1833" s="131"/>
      <c r="ISL1833" s="131"/>
      <c r="ISM1833" s="131"/>
      <c r="ISN1833" s="131"/>
      <c r="ISO1833" s="131"/>
      <c r="ISP1833" s="131"/>
      <c r="ISQ1833" s="131"/>
      <c r="ISR1833" s="131"/>
      <c r="ISS1833" s="131"/>
      <c r="IST1833" s="131"/>
      <c r="ISU1833" s="131"/>
      <c r="ISV1833" s="131"/>
      <c r="ISW1833" s="131"/>
      <c r="ISX1833" s="131"/>
      <c r="ISY1833" s="131"/>
      <c r="ISZ1833" s="131"/>
      <c r="ITA1833" s="131"/>
      <c r="ITB1833" s="131"/>
      <c r="ITC1833" s="131"/>
      <c r="ITD1833" s="131"/>
      <c r="ITE1833" s="131"/>
      <c r="ITF1833" s="131"/>
      <c r="ITG1833" s="131"/>
      <c r="ITH1833" s="131"/>
      <c r="ITI1833" s="131"/>
      <c r="ITJ1833" s="131"/>
      <c r="ITK1833" s="131"/>
      <c r="ITL1833" s="131"/>
      <c r="ITM1833" s="131"/>
      <c r="ITN1833" s="131"/>
      <c r="ITO1833" s="131"/>
      <c r="ITP1833" s="131"/>
      <c r="ITQ1833" s="131"/>
      <c r="ITR1833" s="131"/>
      <c r="ITS1833" s="131"/>
      <c r="ITT1833" s="131"/>
      <c r="ITU1833" s="131"/>
      <c r="ITV1833" s="131"/>
      <c r="ITW1833" s="131"/>
      <c r="ITX1833" s="131"/>
      <c r="ITY1833" s="131"/>
      <c r="ITZ1833" s="131"/>
      <c r="IUA1833" s="131"/>
      <c r="IUB1833" s="131"/>
      <c r="IUC1833" s="131"/>
      <c r="IUD1833" s="131"/>
      <c r="IUE1833" s="131"/>
      <c r="IUF1833" s="131"/>
      <c r="IUG1833" s="131"/>
      <c r="IUH1833" s="131"/>
      <c r="IUI1833" s="131"/>
      <c r="IUJ1833" s="131"/>
      <c r="IUK1833" s="131"/>
      <c r="IUL1833" s="131"/>
      <c r="IUM1833" s="131"/>
      <c r="IUN1833" s="131"/>
      <c r="IUO1833" s="131"/>
      <c r="IUP1833" s="131"/>
      <c r="IUQ1833" s="131"/>
      <c r="IUR1833" s="131"/>
      <c r="IUS1833" s="131"/>
      <c r="IUT1833" s="131"/>
      <c r="IUU1833" s="131"/>
      <c r="IUV1833" s="131"/>
      <c r="IUW1833" s="131"/>
      <c r="IUX1833" s="131"/>
      <c r="IUY1833" s="131"/>
      <c r="IUZ1833" s="131"/>
      <c r="IVA1833" s="131"/>
      <c r="IVB1833" s="131"/>
      <c r="IVC1833" s="131"/>
      <c r="IVD1833" s="131"/>
      <c r="IVE1833" s="131"/>
      <c r="IVF1833" s="131"/>
      <c r="IVG1833" s="131"/>
      <c r="IVH1833" s="131"/>
      <c r="IVI1833" s="131"/>
      <c r="IVJ1833" s="131"/>
      <c r="IVK1833" s="131"/>
      <c r="IVL1833" s="131"/>
      <c r="IVM1833" s="131"/>
      <c r="IVN1833" s="131"/>
      <c r="IVO1833" s="131"/>
      <c r="IVP1833" s="131"/>
      <c r="IVQ1833" s="131"/>
      <c r="IVR1833" s="131"/>
      <c r="IVS1833" s="131"/>
      <c r="IVT1833" s="131"/>
      <c r="IVU1833" s="131"/>
      <c r="IVV1833" s="131"/>
      <c r="IVW1833" s="131"/>
      <c r="IVX1833" s="131"/>
      <c r="IVY1833" s="131"/>
      <c r="IVZ1833" s="131"/>
      <c r="IWA1833" s="131"/>
      <c r="IWB1833" s="131"/>
      <c r="IWC1833" s="131"/>
      <c r="IWD1833" s="131"/>
      <c r="IWE1833" s="131"/>
      <c r="IWF1833" s="131"/>
      <c r="IWG1833" s="131"/>
      <c r="IWH1833" s="131"/>
      <c r="IWI1833" s="131"/>
      <c r="IWJ1833" s="131"/>
      <c r="IWK1833" s="131"/>
      <c r="IWL1833" s="131"/>
      <c r="IWM1833" s="131"/>
      <c r="IWN1833" s="131"/>
      <c r="IWO1833" s="131"/>
      <c r="IWP1833" s="131"/>
      <c r="IWQ1833" s="131"/>
      <c r="IWR1833" s="131"/>
      <c r="IWS1833" s="131"/>
      <c r="IWT1833" s="131"/>
      <c r="IWU1833" s="131"/>
      <c r="IWV1833" s="131"/>
      <c r="IWW1833" s="131"/>
      <c r="IWX1833" s="131"/>
      <c r="IWY1833" s="131"/>
      <c r="IWZ1833" s="131"/>
      <c r="IXA1833" s="131"/>
      <c r="IXB1833" s="131"/>
      <c r="IXC1833" s="131"/>
      <c r="IXD1833" s="131"/>
      <c r="IXE1833" s="131"/>
      <c r="IXF1833" s="131"/>
      <c r="IXG1833" s="131"/>
      <c r="IXH1833" s="131"/>
      <c r="IXI1833" s="131"/>
      <c r="IXJ1833" s="131"/>
      <c r="IXK1833" s="131"/>
      <c r="IXL1833" s="131"/>
      <c r="IXM1833" s="131"/>
      <c r="IXN1833" s="131"/>
      <c r="IXO1833" s="131"/>
      <c r="IXP1833" s="131"/>
      <c r="IXQ1833" s="131"/>
      <c r="IXR1833" s="131"/>
      <c r="IXS1833" s="131"/>
      <c r="IXT1833" s="131"/>
      <c r="IXU1833" s="131"/>
      <c r="IXV1833" s="131"/>
      <c r="IXW1833" s="131"/>
      <c r="IXX1833" s="131"/>
      <c r="IXY1833" s="131"/>
      <c r="IXZ1833" s="131"/>
      <c r="IYA1833" s="131"/>
      <c r="IYB1833" s="131"/>
      <c r="IYC1833" s="131"/>
      <c r="IYD1833" s="131"/>
      <c r="IYE1833" s="131"/>
      <c r="IYF1833" s="131"/>
      <c r="IYG1833" s="131"/>
      <c r="IYH1833" s="131"/>
      <c r="IYI1833" s="131"/>
      <c r="IYJ1833" s="131"/>
      <c r="IYK1833" s="131"/>
      <c r="IYL1833" s="131"/>
      <c r="IYM1833" s="131"/>
      <c r="IYN1833" s="131"/>
      <c r="IYO1833" s="131"/>
      <c r="IYP1833" s="131"/>
      <c r="IYQ1833" s="131"/>
      <c r="IYR1833" s="131"/>
      <c r="IYS1833" s="131"/>
      <c r="IYT1833" s="131"/>
      <c r="IYU1833" s="131"/>
      <c r="IYV1833" s="131"/>
      <c r="IYW1833" s="131"/>
      <c r="IYX1833" s="131"/>
      <c r="IYY1833" s="131"/>
      <c r="IYZ1833" s="131"/>
      <c r="IZA1833" s="131"/>
      <c r="IZB1833" s="131"/>
      <c r="IZC1833" s="131"/>
      <c r="IZD1833" s="131"/>
      <c r="IZE1833" s="131"/>
      <c r="IZF1833" s="131"/>
      <c r="IZG1833" s="131"/>
      <c r="IZH1833" s="131"/>
      <c r="IZI1833" s="131"/>
      <c r="IZJ1833" s="131"/>
      <c r="IZK1833" s="131"/>
      <c r="IZL1833" s="131"/>
      <c r="IZM1833" s="131"/>
      <c r="IZN1833" s="131"/>
      <c r="IZO1833" s="131"/>
      <c r="IZP1833" s="131"/>
      <c r="IZQ1833" s="131"/>
      <c r="IZR1833" s="131"/>
      <c r="IZS1833" s="131"/>
      <c r="IZT1833" s="131"/>
      <c r="IZU1833" s="131"/>
      <c r="IZV1833" s="131"/>
      <c r="IZW1833" s="131"/>
      <c r="IZX1833" s="131"/>
      <c r="IZY1833" s="131"/>
      <c r="IZZ1833" s="131"/>
      <c r="JAA1833" s="131"/>
      <c r="JAB1833" s="131"/>
      <c r="JAC1833" s="131"/>
      <c r="JAD1833" s="131"/>
      <c r="JAE1833" s="131"/>
      <c r="JAF1833" s="131"/>
      <c r="JAG1833" s="131"/>
      <c r="JAH1833" s="131"/>
      <c r="JAI1833" s="131"/>
      <c r="JAJ1833" s="131"/>
      <c r="JAK1833" s="131"/>
      <c r="JAL1833" s="131"/>
      <c r="JAM1833" s="131"/>
      <c r="JAN1833" s="131"/>
      <c r="JAO1833" s="131"/>
      <c r="JAP1833" s="131"/>
      <c r="JAQ1833" s="131"/>
      <c r="JAR1833" s="131"/>
      <c r="JAS1833" s="131"/>
      <c r="JAT1833" s="131"/>
      <c r="JAU1833" s="131"/>
      <c r="JAV1833" s="131"/>
      <c r="JAW1833" s="131"/>
      <c r="JAX1833" s="131"/>
      <c r="JAY1833" s="131"/>
      <c r="JAZ1833" s="131"/>
      <c r="JBA1833" s="131"/>
      <c r="JBB1833" s="131"/>
      <c r="JBC1833" s="131"/>
      <c r="JBD1833" s="131"/>
      <c r="JBE1833" s="131"/>
      <c r="JBF1833" s="131"/>
      <c r="JBG1833" s="131"/>
      <c r="JBH1833" s="131"/>
      <c r="JBI1833" s="131"/>
      <c r="JBJ1833" s="131"/>
      <c r="JBK1833" s="131"/>
      <c r="JBL1833" s="131"/>
      <c r="JBM1833" s="131"/>
      <c r="JBN1833" s="131"/>
      <c r="JBO1833" s="131"/>
      <c r="JBP1833" s="131"/>
      <c r="JBQ1833" s="131"/>
      <c r="JBR1833" s="131"/>
      <c r="JBS1833" s="131"/>
      <c r="JBT1833" s="131"/>
      <c r="JBU1833" s="131"/>
      <c r="JBV1833" s="131"/>
      <c r="JBW1833" s="131"/>
      <c r="JBX1833" s="131"/>
      <c r="JBY1833" s="131"/>
      <c r="JBZ1833" s="131"/>
      <c r="JCA1833" s="131"/>
      <c r="JCB1833" s="131"/>
      <c r="JCC1833" s="131"/>
      <c r="JCD1833" s="131"/>
      <c r="JCE1833" s="131"/>
      <c r="JCF1833" s="131"/>
      <c r="JCG1833" s="131"/>
      <c r="JCH1833" s="131"/>
      <c r="JCI1833" s="131"/>
      <c r="JCJ1833" s="131"/>
      <c r="JCK1833" s="131"/>
      <c r="JCL1833" s="131"/>
      <c r="JCM1833" s="131"/>
      <c r="JCN1833" s="131"/>
      <c r="JCO1833" s="131"/>
      <c r="JCP1833" s="131"/>
      <c r="JCQ1833" s="131"/>
      <c r="JCR1833" s="131"/>
      <c r="JCS1833" s="131"/>
      <c r="JCT1833" s="131"/>
      <c r="JCU1833" s="131"/>
      <c r="JCV1833" s="131"/>
      <c r="JCW1833" s="131"/>
      <c r="JCX1833" s="131"/>
      <c r="JCY1833" s="131"/>
      <c r="JCZ1833" s="131"/>
      <c r="JDA1833" s="131"/>
      <c r="JDB1833" s="131"/>
      <c r="JDC1833" s="131"/>
      <c r="JDD1833" s="131"/>
      <c r="JDE1833" s="131"/>
      <c r="JDF1833" s="131"/>
      <c r="JDG1833" s="131"/>
      <c r="JDH1833" s="131"/>
      <c r="JDI1833" s="131"/>
      <c r="JDJ1833" s="131"/>
      <c r="JDK1833" s="131"/>
      <c r="JDL1833" s="131"/>
      <c r="JDM1833" s="131"/>
      <c r="JDN1833" s="131"/>
      <c r="JDO1833" s="131"/>
      <c r="JDP1833" s="131"/>
      <c r="JDQ1833" s="131"/>
      <c r="JDR1833" s="131"/>
      <c r="JDS1833" s="131"/>
      <c r="JDT1833" s="131"/>
      <c r="JDU1833" s="131"/>
      <c r="JDV1833" s="131"/>
      <c r="JDW1833" s="131"/>
      <c r="JDX1833" s="131"/>
      <c r="JDY1833" s="131"/>
      <c r="JDZ1833" s="131"/>
      <c r="JEA1833" s="131"/>
      <c r="JEB1833" s="131"/>
      <c r="JEC1833" s="131"/>
      <c r="JED1833" s="131"/>
      <c r="JEE1833" s="131"/>
      <c r="JEF1833" s="131"/>
      <c r="JEG1833" s="131"/>
      <c r="JEH1833" s="131"/>
      <c r="JEI1833" s="131"/>
      <c r="JEJ1833" s="131"/>
      <c r="JEK1833" s="131"/>
      <c r="JEL1833" s="131"/>
      <c r="JEM1833" s="131"/>
      <c r="JEN1833" s="131"/>
      <c r="JEO1833" s="131"/>
      <c r="JEP1833" s="131"/>
      <c r="JEQ1833" s="131"/>
      <c r="JER1833" s="131"/>
      <c r="JES1833" s="131"/>
      <c r="JET1833" s="131"/>
      <c r="JEU1833" s="131"/>
      <c r="JEV1833" s="131"/>
      <c r="JEW1833" s="131"/>
      <c r="JEX1833" s="131"/>
      <c r="JEY1833" s="131"/>
      <c r="JEZ1833" s="131"/>
      <c r="JFA1833" s="131"/>
      <c r="JFB1833" s="131"/>
      <c r="JFC1833" s="131"/>
      <c r="JFD1833" s="131"/>
      <c r="JFE1833" s="131"/>
      <c r="JFF1833" s="131"/>
      <c r="JFG1833" s="131"/>
      <c r="JFH1833" s="131"/>
      <c r="JFI1833" s="131"/>
      <c r="JFJ1833" s="131"/>
      <c r="JFK1833" s="131"/>
      <c r="JFL1833" s="131"/>
      <c r="JFM1833" s="131"/>
      <c r="JFN1833" s="131"/>
      <c r="JFO1833" s="131"/>
      <c r="JFP1833" s="131"/>
      <c r="JFQ1833" s="131"/>
      <c r="JFR1833" s="131"/>
      <c r="JFS1833" s="131"/>
      <c r="JFT1833" s="131"/>
      <c r="JFU1833" s="131"/>
      <c r="JFV1833" s="131"/>
      <c r="JFW1833" s="131"/>
      <c r="JFX1833" s="131"/>
      <c r="JFY1833" s="131"/>
      <c r="JFZ1833" s="131"/>
      <c r="JGA1833" s="131"/>
      <c r="JGB1833" s="131"/>
      <c r="JGC1833" s="131"/>
      <c r="JGD1833" s="131"/>
      <c r="JGE1833" s="131"/>
      <c r="JGF1833" s="131"/>
      <c r="JGG1833" s="131"/>
      <c r="JGH1833" s="131"/>
      <c r="JGI1833" s="131"/>
      <c r="JGJ1833" s="131"/>
      <c r="JGK1833" s="131"/>
      <c r="JGL1833" s="131"/>
      <c r="JGM1833" s="131"/>
      <c r="JGN1833" s="131"/>
      <c r="JGO1833" s="131"/>
      <c r="JGP1833" s="131"/>
      <c r="JGQ1833" s="131"/>
      <c r="JGR1833" s="131"/>
      <c r="JGS1833" s="131"/>
      <c r="JGT1833" s="131"/>
      <c r="JGU1833" s="131"/>
      <c r="JGV1833" s="131"/>
      <c r="JGW1833" s="131"/>
      <c r="JGX1833" s="131"/>
      <c r="JGY1833" s="131"/>
      <c r="JGZ1833" s="131"/>
      <c r="JHA1833" s="131"/>
      <c r="JHB1833" s="131"/>
      <c r="JHC1833" s="131"/>
      <c r="JHD1833" s="131"/>
      <c r="JHE1833" s="131"/>
      <c r="JHF1833" s="131"/>
      <c r="JHG1833" s="131"/>
      <c r="JHH1833" s="131"/>
      <c r="JHI1833" s="131"/>
      <c r="JHJ1833" s="131"/>
      <c r="JHK1833" s="131"/>
      <c r="JHL1833" s="131"/>
      <c r="JHM1833" s="131"/>
      <c r="JHN1833" s="131"/>
      <c r="JHO1833" s="131"/>
      <c r="JHP1833" s="131"/>
      <c r="JHQ1833" s="131"/>
      <c r="JHR1833" s="131"/>
      <c r="JHS1833" s="131"/>
      <c r="JHT1833" s="131"/>
      <c r="JHU1833" s="131"/>
      <c r="JHV1833" s="131"/>
      <c r="JHW1833" s="131"/>
      <c r="JHX1833" s="131"/>
      <c r="JHY1833" s="131"/>
      <c r="JHZ1833" s="131"/>
      <c r="JIA1833" s="131"/>
      <c r="JIB1833" s="131"/>
      <c r="JIC1833" s="131"/>
      <c r="JID1833" s="131"/>
      <c r="JIE1833" s="131"/>
      <c r="JIF1833" s="131"/>
      <c r="JIG1833" s="131"/>
      <c r="JIH1833" s="131"/>
      <c r="JII1833" s="131"/>
      <c r="JIJ1833" s="131"/>
      <c r="JIK1833" s="131"/>
      <c r="JIL1833" s="131"/>
      <c r="JIM1833" s="131"/>
      <c r="JIN1833" s="131"/>
      <c r="JIO1833" s="131"/>
      <c r="JIP1833" s="131"/>
      <c r="JIQ1833" s="131"/>
      <c r="JIR1833" s="131"/>
      <c r="JIS1833" s="131"/>
      <c r="JIT1833" s="131"/>
      <c r="JIU1833" s="131"/>
      <c r="JIV1833" s="131"/>
      <c r="JIW1833" s="131"/>
      <c r="JIX1833" s="131"/>
      <c r="JIY1833" s="131"/>
      <c r="JIZ1833" s="131"/>
      <c r="JJA1833" s="131"/>
      <c r="JJB1833" s="131"/>
      <c r="JJC1833" s="131"/>
      <c r="JJD1833" s="131"/>
      <c r="JJE1833" s="131"/>
      <c r="JJF1833" s="131"/>
      <c r="JJG1833" s="131"/>
      <c r="JJH1833" s="131"/>
      <c r="JJI1833" s="131"/>
      <c r="JJJ1833" s="131"/>
      <c r="JJK1833" s="131"/>
      <c r="JJL1833" s="131"/>
      <c r="JJM1833" s="131"/>
      <c r="JJN1833" s="131"/>
      <c r="JJO1833" s="131"/>
      <c r="JJP1833" s="131"/>
      <c r="JJQ1833" s="131"/>
      <c r="JJR1833" s="131"/>
      <c r="JJS1833" s="131"/>
      <c r="JJT1833" s="131"/>
      <c r="JJU1833" s="131"/>
      <c r="JJV1833" s="131"/>
      <c r="JJW1833" s="131"/>
      <c r="JJX1833" s="131"/>
      <c r="JJY1833" s="131"/>
      <c r="JJZ1833" s="131"/>
      <c r="JKA1833" s="131"/>
      <c r="JKB1833" s="131"/>
      <c r="JKC1833" s="131"/>
      <c r="JKD1833" s="131"/>
      <c r="JKE1833" s="131"/>
      <c r="JKF1833" s="131"/>
      <c r="JKG1833" s="131"/>
      <c r="JKH1833" s="131"/>
      <c r="JKI1833" s="131"/>
      <c r="JKJ1833" s="131"/>
      <c r="JKK1833" s="131"/>
      <c r="JKL1833" s="131"/>
      <c r="JKM1833" s="131"/>
      <c r="JKN1833" s="131"/>
      <c r="JKO1833" s="131"/>
      <c r="JKP1833" s="131"/>
      <c r="JKQ1833" s="131"/>
      <c r="JKR1833" s="131"/>
      <c r="JKS1833" s="131"/>
      <c r="JKT1833" s="131"/>
      <c r="JKU1833" s="131"/>
      <c r="JKV1833" s="131"/>
      <c r="JKW1833" s="131"/>
      <c r="JKX1833" s="131"/>
      <c r="JKY1833" s="131"/>
      <c r="JKZ1833" s="131"/>
      <c r="JLA1833" s="131"/>
      <c r="JLB1833" s="131"/>
      <c r="JLC1833" s="131"/>
      <c r="JLD1833" s="131"/>
      <c r="JLE1833" s="131"/>
      <c r="JLF1833" s="131"/>
      <c r="JLG1833" s="131"/>
      <c r="JLH1833" s="131"/>
      <c r="JLI1833" s="131"/>
      <c r="JLJ1833" s="131"/>
      <c r="JLK1833" s="131"/>
      <c r="JLL1833" s="131"/>
      <c r="JLM1833" s="131"/>
      <c r="JLN1833" s="131"/>
      <c r="JLO1833" s="131"/>
      <c r="JLP1833" s="131"/>
      <c r="JLQ1833" s="131"/>
      <c r="JLR1833" s="131"/>
      <c r="JLS1833" s="131"/>
      <c r="JLT1833" s="131"/>
      <c r="JLU1833" s="131"/>
      <c r="JLV1833" s="131"/>
      <c r="JLW1833" s="131"/>
      <c r="JLX1833" s="131"/>
      <c r="JLY1833" s="131"/>
      <c r="JLZ1833" s="131"/>
      <c r="JMA1833" s="131"/>
      <c r="JMB1833" s="131"/>
      <c r="JMC1833" s="131"/>
      <c r="JMD1833" s="131"/>
      <c r="JME1833" s="131"/>
      <c r="JMF1833" s="131"/>
      <c r="JMG1833" s="131"/>
      <c r="JMH1833" s="131"/>
      <c r="JMI1833" s="131"/>
      <c r="JMJ1833" s="131"/>
      <c r="JMK1833" s="131"/>
      <c r="JML1833" s="131"/>
      <c r="JMM1833" s="131"/>
      <c r="JMN1833" s="131"/>
      <c r="JMO1833" s="131"/>
      <c r="JMP1833" s="131"/>
      <c r="JMQ1833" s="131"/>
      <c r="JMR1833" s="131"/>
      <c r="JMS1833" s="131"/>
      <c r="JMT1833" s="131"/>
      <c r="JMU1833" s="131"/>
      <c r="JMV1833" s="131"/>
      <c r="JMW1833" s="131"/>
      <c r="JMX1833" s="131"/>
      <c r="JMY1833" s="131"/>
      <c r="JMZ1833" s="131"/>
      <c r="JNA1833" s="131"/>
      <c r="JNB1833" s="131"/>
      <c r="JNC1833" s="131"/>
      <c r="JND1833" s="131"/>
      <c r="JNE1833" s="131"/>
      <c r="JNF1833" s="131"/>
      <c r="JNG1833" s="131"/>
      <c r="JNH1833" s="131"/>
      <c r="JNI1833" s="131"/>
      <c r="JNJ1833" s="131"/>
      <c r="JNK1833" s="131"/>
      <c r="JNL1833" s="131"/>
      <c r="JNM1833" s="131"/>
      <c r="JNN1833" s="131"/>
      <c r="JNO1833" s="131"/>
      <c r="JNP1833" s="131"/>
      <c r="JNQ1833" s="131"/>
      <c r="JNR1833" s="131"/>
      <c r="JNS1833" s="131"/>
      <c r="JNT1833" s="131"/>
      <c r="JNU1833" s="131"/>
      <c r="JNV1833" s="131"/>
      <c r="JNW1833" s="131"/>
      <c r="JNX1833" s="131"/>
      <c r="JNY1833" s="131"/>
      <c r="JNZ1833" s="131"/>
      <c r="JOA1833" s="131"/>
      <c r="JOB1833" s="131"/>
      <c r="JOC1833" s="131"/>
      <c r="JOD1833" s="131"/>
      <c r="JOE1833" s="131"/>
      <c r="JOF1833" s="131"/>
      <c r="JOG1833" s="131"/>
      <c r="JOH1833" s="131"/>
      <c r="JOI1833" s="131"/>
      <c r="JOJ1833" s="131"/>
      <c r="JOK1833" s="131"/>
      <c r="JOL1833" s="131"/>
      <c r="JOM1833" s="131"/>
      <c r="JON1833" s="131"/>
      <c r="JOO1833" s="131"/>
      <c r="JOP1833" s="131"/>
      <c r="JOQ1833" s="131"/>
      <c r="JOR1833" s="131"/>
      <c r="JOS1833" s="131"/>
      <c r="JOT1833" s="131"/>
      <c r="JOU1833" s="131"/>
      <c r="JOV1833" s="131"/>
      <c r="JOW1833" s="131"/>
      <c r="JOX1833" s="131"/>
      <c r="JOY1833" s="131"/>
      <c r="JOZ1833" s="131"/>
      <c r="JPA1833" s="131"/>
      <c r="JPB1833" s="131"/>
      <c r="JPC1833" s="131"/>
      <c r="JPD1833" s="131"/>
      <c r="JPE1833" s="131"/>
      <c r="JPF1833" s="131"/>
      <c r="JPG1833" s="131"/>
      <c r="JPH1833" s="131"/>
      <c r="JPI1833" s="131"/>
      <c r="JPJ1833" s="131"/>
      <c r="JPK1833" s="131"/>
      <c r="JPL1833" s="131"/>
      <c r="JPM1833" s="131"/>
      <c r="JPN1833" s="131"/>
      <c r="JPO1833" s="131"/>
      <c r="JPP1833" s="131"/>
      <c r="JPQ1833" s="131"/>
      <c r="JPR1833" s="131"/>
      <c r="JPS1833" s="131"/>
      <c r="JPT1833" s="131"/>
      <c r="JPU1833" s="131"/>
      <c r="JPV1833" s="131"/>
      <c r="JPW1833" s="131"/>
      <c r="JPX1833" s="131"/>
      <c r="JPY1833" s="131"/>
      <c r="JPZ1833" s="131"/>
      <c r="JQA1833" s="131"/>
      <c r="JQB1833" s="131"/>
      <c r="JQC1833" s="131"/>
      <c r="JQD1833" s="131"/>
      <c r="JQE1833" s="131"/>
      <c r="JQF1833" s="131"/>
      <c r="JQG1833" s="131"/>
      <c r="JQH1833" s="131"/>
      <c r="JQI1833" s="131"/>
      <c r="JQJ1833" s="131"/>
      <c r="JQK1833" s="131"/>
      <c r="JQL1833" s="131"/>
      <c r="JQM1833" s="131"/>
      <c r="JQN1833" s="131"/>
      <c r="JQO1833" s="131"/>
      <c r="JQP1833" s="131"/>
      <c r="JQQ1833" s="131"/>
      <c r="JQR1833" s="131"/>
      <c r="JQS1833" s="131"/>
      <c r="JQT1833" s="131"/>
      <c r="JQU1833" s="131"/>
      <c r="JQV1833" s="131"/>
      <c r="JQW1833" s="131"/>
      <c r="JQX1833" s="131"/>
      <c r="JQY1833" s="131"/>
      <c r="JQZ1833" s="131"/>
      <c r="JRA1833" s="131"/>
      <c r="JRB1833" s="131"/>
      <c r="JRC1833" s="131"/>
      <c r="JRD1833" s="131"/>
      <c r="JRE1833" s="131"/>
      <c r="JRF1833" s="131"/>
      <c r="JRG1833" s="131"/>
      <c r="JRH1833" s="131"/>
      <c r="JRI1833" s="131"/>
      <c r="JRJ1833" s="131"/>
      <c r="JRK1833" s="131"/>
      <c r="JRL1833" s="131"/>
      <c r="JRM1833" s="131"/>
      <c r="JRN1833" s="131"/>
      <c r="JRO1833" s="131"/>
      <c r="JRP1833" s="131"/>
      <c r="JRQ1833" s="131"/>
      <c r="JRR1833" s="131"/>
      <c r="JRS1833" s="131"/>
      <c r="JRT1833" s="131"/>
      <c r="JRU1833" s="131"/>
      <c r="JRV1833" s="131"/>
      <c r="JRW1833" s="131"/>
      <c r="JRX1833" s="131"/>
      <c r="JRY1833" s="131"/>
      <c r="JRZ1833" s="131"/>
      <c r="JSA1833" s="131"/>
      <c r="JSB1833" s="131"/>
      <c r="JSC1833" s="131"/>
      <c r="JSD1833" s="131"/>
      <c r="JSE1833" s="131"/>
      <c r="JSF1833" s="131"/>
      <c r="JSG1833" s="131"/>
      <c r="JSH1833" s="131"/>
      <c r="JSI1833" s="131"/>
      <c r="JSJ1833" s="131"/>
      <c r="JSK1833" s="131"/>
      <c r="JSL1833" s="131"/>
      <c r="JSM1833" s="131"/>
      <c r="JSN1833" s="131"/>
      <c r="JSO1833" s="131"/>
      <c r="JSP1833" s="131"/>
      <c r="JSQ1833" s="131"/>
      <c r="JSR1833" s="131"/>
      <c r="JSS1833" s="131"/>
      <c r="JST1833" s="131"/>
      <c r="JSU1833" s="131"/>
      <c r="JSV1833" s="131"/>
      <c r="JSW1833" s="131"/>
      <c r="JSX1833" s="131"/>
      <c r="JSY1833" s="131"/>
      <c r="JSZ1833" s="131"/>
      <c r="JTA1833" s="131"/>
      <c r="JTB1833" s="131"/>
      <c r="JTC1833" s="131"/>
      <c r="JTD1833" s="131"/>
      <c r="JTE1833" s="131"/>
      <c r="JTF1833" s="131"/>
      <c r="JTG1833" s="131"/>
      <c r="JTH1833" s="131"/>
      <c r="JTI1833" s="131"/>
      <c r="JTJ1833" s="131"/>
      <c r="JTK1833" s="131"/>
      <c r="JTL1833" s="131"/>
      <c r="JTM1833" s="131"/>
      <c r="JTN1833" s="131"/>
      <c r="JTO1833" s="131"/>
      <c r="JTP1833" s="131"/>
      <c r="JTQ1833" s="131"/>
      <c r="JTR1833" s="131"/>
      <c r="JTS1833" s="131"/>
      <c r="JTT1833" s="131"/>
      <c r="JTU1833" s="131"/>
      <c r="JTV1833" s="131"/>
      <c r="JTW1833" s="131"/>
      <c r="JTX1833" s="131"/>
      <c r="JTY1833" s="131"/>
      <c r="JTZ1833" s="131"/>
      <c r="JUA1833" s="131"/>
      <c r="JUB1833" s="131"/>
      <c r="JUC1833" s="131"/>
      <c r="JUD1833" s="131"/>
      <c r="JUE1833" s="131"/>
      <c r="JUF1833" s="131"/>
      <c r="JUG1833" s="131"/>
      <c r="JUH1833" s="131"/>
      <c r="JUI1833" s="131"/>
      <c r="JUJ1833" s="131"/>
      <c r="JUK1833" s="131"/>
      <c r="JUL1833" s="131"/>
      <c r="JUM1833" s="131"/>
      <c r="JUN1833" s="131"/>
      <c r="JUO1833" s="131"/>
      <c r="JUP1833" s="131"/>
      <c r="JUQ1833" s="131"/>
      <c r="JUR1833" s="131"/>
      <c r="JUS1833" s="131"/>
      <c r="JUT1833" s="131"/>
      <c r="JUU1833" s="131"/>
      <c r="JUV1833" s="131"/>
      <c r="JUW1833" s="131"/>
      <c r="JUX1833" s="131"/>
      <c r="JUY1833" s="131"/>
      <c r="JUZ1833" s="131"/>
      <c r="JVA1833" s="131"/>
      <c r="JVB1833" s="131"/>
      <c r="JVC1833" s="131"/>
      <c r="JVD1833" s="131"/>
      <c r="JVE1833" s="131"/>
      <c r="JVF1833" s="131"/>
      <c r="JVG1833" s="131"/>
      <c r="JVH1833" s="131"/>
      <c r="JVI1833" s="131"/>
      <c r="JVJ1833" s="131"/>
      <c r="JVK1833" s="131"/>
      <c r="JVL1833" s="131"/>
      <c r="JVM1833" s="131"/>
      <c r="JVN1833" s="131"/>
      <c r="JVO1833" s="131"/>
      <c r="JVP1833" s="131"/>
      <c r="JVQ1833" s="131"/>
      <c r="JVR1833" s="131"/>
      <c r="JVS1833" s="131"/>
      <c r="JVT1833" s="131"/>
      <c r="JVU1833" s="131"/>
      <c r="JVV1833" s="131"/>
      <c r="JVW1833" s="131"/>
      <c r="JVX1833" s="131"/>
      <c r="JVY1833" s="131"/>
      <c r="JVZ1833" s="131"/>
      <c r="JWA1833" s="131"/>
      <c r="JWB1833" s="131"/>
      <c r="JWC1833" s="131"/>
      <c r="JWD1833" s="131"/>
      <c r="JWE1833" s="131"/>
      <c r="JWF1833" s="131"/>
      <c r="JWG1833" s="131"/>
      <c r="JWH1833" s="131"/>
      <c r="JWI1833" s="131"/>
      <c r="JWJ1833" s="131"/>
      <c r="JWK1833" s="131"/>
      <c r="JWL1833" s="131"/>
      <c r="JWM1833" s="131"/>
      <c r="JWN1833" s="131"/>
      <c r="JWO1833" s="131"/>
      <c r="JWP1833" s="131"/>
      <c r="JWQ1833" s="131"/>
      <c r="JWR1833" s="131"/>
      <c r="JWS1833" s="131"/>
      <c r="JWT1833" s="131"/>
      <c r="JWU1833" s="131"/>
      <c r="JWV1833" s="131"/>
      <c r="JWW1833" s="131"/>
      <c r="JWX1833" s="131"/>
      <c r="JWY1833" s="131"/>
      <c r="JWZ1833" s="131"/>
      <c r="JXA1833" s="131"/>
      <c r="JXB1833" s="131"/>
      <c r="JXC1833" s="131"/>
      <c r="JXD1833" s="131"/>
      <c r="JXE1833" s="131"/>
      <c r="JXF1833" s="131"/>
      <c r="JXG1833" s="131"/>
      <c r="JXH1833" s="131"/>
      <c r="JXI1833" s="131"/>
      <c r="JXJ1833" s="131"/>
      <c r="JXK1833" s="131"/>
      <c r="JXL1833" s="131"/>
      <c r="JXM1833" s="131"/>
      <c r="JXN1833" s="131"/>
      <c r="JXO1833" s="131"/>
      <c r="JXP1833" s="131"/>
      <c r="JXQ1833" s="131"/>
      <c r="JXR1833" s="131"/>
      <c r="JXS1833" s="131"/>
      <c r="JXT1833" s="131"/>
      <c r="JXU1833" s="131"/>
      <c r="JXV1833" s="131"/>
      <c r="JXW1833" s="131"/>
      <c r="JXX1833" s="131"/>
      <c r="JXY1833" s="131"/>
      <c r="JXZ1833" s="131"/>
      <c r="JYA1833" s="131"/>
      <c r="JYB1833" s="131"/>
      <c r="JYC1833" s="131"/>
      <c r="JYD1833" s="131"/>
      <c r="JYE1833" s="131"/>
      <c r="JYF1833" s="131"/>
      <c r="JYG1833" s="131"/>
      <c r="JYH1833" s="131"/>
      <c r="JYI1833" s="131"/>
      <c r="JYJ1833" s="131"/>
      <c r="JYK1833" s="131"/>
      <c r="JYL1833" s="131"/>
      <c r="JYM1833" s="131"/>
      <c r="JYN1833" s="131"/>
      <c r="JYO1833" s="131"/>
      <c r="JYP1833" s="131"/>
      <c r="JYQ1833" s="131"/>
      <c r="JYR1833" s="131"/>
      <c r="JYS1833" s="131"/>
      <c r="JYT1833" s="131"/>
      <c r="JYU1833" s="131"/>
      <c r="JYV1833" s="131"/>
      <c r="JYW1833" s="131"/>
      <c r="JYX1833" s="131"/>
      <c r="JYY1833" s="131"/>
      <c r="JYZ1833" s="131"/>
      <c r="JZA1833" s="131"/>
      <c r="JZB1833" s="131"/>
      <c r="JZC1833" s="131"/>
      <c r="JZD1833" s="131"/>
      <c r="JZE1833" s="131"/>
      <c r="JZF1833" s="131"/>
      <c r="JZG1833" s="131"/>
      <c r="JZH1833" s="131"/>
      <c r="JZI1833" s="131"/>
      <c r="JZJ1833" s="131"/>
      <c r="JZK1833" s="131"/>
      <c r="JZL1833" s="131"/>
      <c r="JZM1833" s="131"/>
      <c r="JZN1833" s="131"/>
      <c r="JZO1833" s="131"/>
      <c r="JZP1833" s="131"/>
      <c r="JZQ1833" s="131"/>
      <c r="JZR1833" s="131"/>
      <c r="JZS1833" s="131"/>
      <c r="JZT1833" s="131"/>
      <c r="JZU1833" s="131"/>
      <c r="JZV1833" s="131"/>
      <c r="JZW1833" s="131"/>
      <c r="JZX1833" s="131"/>
      <c r="JZY1833" s="131"/>
      <c r="JZZ1833" s="131"/>
      <c r="KAA1833" s="131"/>
      <c r="KAB1833" s="131"/>
      <c r="KAC1833" s="131"/>
      <c r="KAD1833" s="131"/>
      <c r="KAE1833" s="131"/>
      <c r="KAF1833" s="131"/>
      <c r="KAG1833" s="131"/>
      <c r="KAH1833" s="131"/>
      <c r="KAI1833" s="131"/>
      <c r="KAJ1833" s="131"/>
      <c r="KAK1833" s="131"/>
      <c r="KAL1833" s="131"/>
      <c r="KAM1833" s="131"/>
      <c r="KAN1833" s="131"/>
      <c r="KAO1833" s="131"/>
      <c r="KAP1833" s="131"/>
      <c r="KAQ1833" s="131"/>
      <c r="KAR1833" s="131"/>
      <c r="KAS1833" s="131"/>
      <c r="KAT1833" s="131"/>
      <c r="KAU1833" s="131"/>
      <c r="KAV1833" s="131"/>
      <c r="KAW1833" s="131"/>
      <c r="KAX1833" s="131"/>
      <c r="KAY1833" s="131"/>
      <c r="KAZ1833" s="131"/>
      <c r="KBA1833" s="131"/>
      <c r="KBB1833" s="131"/>
      <c r="KBC1833" s="131"/>
      <c r="KBD1833" s="131"/>
      <c r="KBE1833" s="131"/>
      <c r="KBF1833" s="131"/>
      <c r="KBG1833" s="131"/>
      <c r="KBH1833" s="131"/>
      <c r="KBI1833" s="131"/>
      <c r="KBJ1833" s="131"/>
      <c r="KBK1833" s="131"/>
      <c r="KBL1833" s="131"/>
      <c r="KBM1833" s="131"/>
      <c r="KBN1833" s="131"/>
      <c r="KBO1833" s="131"/>
      <c r="KBP1833" s="131"/>
      <c r="KBQ1833" s="131"/>
      <c r="KBR1833" s="131"/>
      <c r="KBS1833" s="131"/>
      <c r="KBT1833" s="131"/>
      <c r="KBU1833" s="131"/>
      <c r="KBV1833" s="131"/>
      <c r="KBW1833" s="131"/>
      <c r="KBX1833" s="131"/>
      <c r="KBY1833" s="131"/>
      <c r="KBZ1833" s="131"/>
      <c r="KCA1833" s="131"/>
      <c r="KCB1833" s="131"/>
      <c r="KCC1833" s="131"/>
      <c r="KCD1833" s="131"/>
      <c r="KCE1833" s="131"/>
      <c r="KCF1833" s="131"/>
      <c r="KCG1833" s="131"/>
      <c r="KCH1833" s="131"/>
      <c r="KCI1833" s="131"/>
      <c r="KCJ1833" s="131"/>
      <c r="KCK1833" s="131"/>
      <c r="KCL1833" s="131"/>
      <c r="KCM1833" s="131"/>
      <c r="KCN1833" s="131"/>
      <c r="KCO1833" s="131"/>
      <c r="KCP1833" s="131"/>
      <c r="KCQ1833" s="131"/>
      <c r="KCR1833" s="131"/>
      <c r="KCS1833" s="131"/>
      <c r="KCT1833" s="131"/>
      <c r="KCU1833" s="131"/>
      <c r="KCV1833" s="131"/>
      <c r="KCW1833" s="131"/>
      <c r="KCX1833" s="131"/>
      <c r="KCY1833" s="131"/>
      <c r="KCZ1833" s="131"/>
      <c r="KDA1833" s="131"/>
      <c r="KDB1833" s="131"/>
      <c r="KDC1833" s="131"/>
      <c r="KDD1833" s="131"/>
      <c r="KDE1833" s="131"/>
      <c r="KDF1833" s="131"/>
      <c r="KDG1833" s="131"/>
      <c r="KDH1833" s="131"/>
      <c r="KDI1833" s="131"/>
      <c r="KDJ1833" s="131"/>
      <c r="KDK1833" s="131"/>
      <c r="KDL1833" s="131"/>
      <c r="KDM1833" s="131"/>
      <c r="KDN1833" s="131"/>
      <c r="KDO1833" s="131"/>
      <c r="KDP1833" s="131"/>
      <c r="KDQ1833" s="131"/>
      <c r="KDR1833" s="131"/>
      <c r="KDS1833" s="131"/>
      <c r="KDT1833" s="131"/>
      <c r="KDU1833" s="131"/>
      <c r="KDV1833" s="131"/>
      <c r="KDW1833" s="131"/>
      <c r="KDX1833" s="131"/>
      <c r="KDY1833" s="131"/>
      <c r="KDZ1833" s="131"/>
      <c r="KEA1833" s="131"/>
      <c r="KEB1833" s="131"/>
      <c r="KEC1833" s="131"/>
      <c r="KED1833" s="131"/>
      <c r="KEE1833" s="131"/>
      <c r="KEF1833" s="131"/>
      <c r="KEG1833" s="131"/>
      <c r="KEH1833" s="131"/>
      <c r="KEI1833" s="131"/>
      <c r="KEJ1833" s="131"/>
      <c r="KEK1833" s="131"/>
      <c r="KEL1833" s="131"/>
      <c r="KEM1833" s="131"/>
      <c r="KEN1833" s="131"/>
      <c r="KEO1833" s="131"/>
      <c r="KEP1833" s="131"/>
      <c r="KEQ1833" s="131"/>
      <c r="KER1833" s="131"/>
      <c r="KES1833" s="131"/>
      <c r="KET1833" s="131"/>
      <c r="KEU1833" s="131"/>
      <c r="KEV1833" s="131"/>
      <c r="KEW1833" s="131"/>
      <c r="KEX1833" s="131"/>
      <c r="KEY1833" s="131"/>
      <c r="KEZ1833" s="131"/>
      <c r="KFA1833" s="131"/>
      <c r="KFB1833" s="131"/>
      <c r="KFC1833" s="131"/>
      <c r="KFD1833" s="131"/>
      <c r="KFE1833" s="131"/>
      <c r="KFF1833" s="131"/>
      <c r="KFG1833" s="131"/>
      <c r="KFH1833" s="131"/>
      <c r="KFI1833" s="131"/>
      <c r="KFJ1833" s="131"/>
      <c r="KFK1833" s="131"/>
      <c r="KFL1833" s="131"/>
      <c r="KFM1833" s="131"/>
      <c r="KFN1833" s="131"/>
      <c r="KFO1833" s="131"/>
      <c r="KFP1833" s="131"/>
      <c r="KFQ1833" s="131"/>
      <c r="KFR1833" s="131"/>
      <c r="KFS1833" s="131"/>
      <c r="KFT1833" s="131"/>
      <c r="KFU1833" s="131"/>
      <c r="KFV1833" s="131"/>
      <c r="KFW1833" s="131"/>
      <c r="KFX1833" s="131"/>
      <c r="KFY1833" s="131"/>
      <c r="KFZ1833" s="131"/>
      <c r="KGA1833" s="131"/>
      <c r="KGB1833" s="131"/>
      <c r="KGC1833" s="131"/>
      <c r="KGD1833" s="131"/>
      <c r="KGE1833" s="131"/>
      <c r="KGF1833" s="131"/>
      <c r="KGG1833" s="131"/>
      <c r="KGH1833" s="131"/>
      <c r="KGI1833" s="131"/>
      <c r="KGJ1833" s="131"/>
      <c r="KGK1833" s="131"/>
      <c r="KGL1833" s="131"/>
      <c r="KGM1833" s="131"/>
      <c r="KGN1833" s="131"/>
      <c r="KGO1833" s="131"/>
      <c r="KGP1833" s="131"/>
      <c r="KGQ1833" s="131"/>
      <c r="KGR1833" s="131"/>
      <c r="KGS1833" s="131"/>
      <c r="KGT1833" s="131"/>
      <c r="KGU1833" s="131"/>
      <c r="KGV1833" s="131"/>
      <c r="KGW1833" s="131"/>
      <c r="KGX1833" s="131"/>
      <c r="KGY1833" s="131"/>
      <c r="KGZ1833" s="131"/>
      <c r="KHA1833" s="131"/>
      <c r="KHB1833" s="131"/>
      <c r="KHC1833" s="131"/>
      <c r="KHD1833" s="131"/>
      <c r="KHE1833" s="131"/>
      <c r="KHF1833" s="131"/>
      <c r="KHG1833" s="131"/>
      <c r="KHH1833" s="131"/>
      <c r="KHI1833" s="131"/>
      <c r="KHJ1833" s="131"/>
      <c r="KHK1833" s="131"/>
      <c r="KHL1833" s="131"/>
      <c r="KHM1833" s="131"/>
      <c r="KHN1833" s="131"/>
      <c r="KHO1833" s="131"/>
      <c r="KHP1833" s="131"/>
      <c r="KHQ1833" s="131"/>
      <c r="KHR1833" s="131"/>
      <c r="KHS1833" s="131"/>
      <c r="KHT1833" s="131"/>
      <c r="KHU1833" s="131"/>
      <c r="KHV1833" s="131"/>
      <c r="KHW1833" s="131"/>
      <c r="KHX1833" s="131"/>
      <c r="KHY1833" s="131"/>
      <c r="KHZ1833" s="131"/>
      <c r="KIA1833" s="131"/>
      <c r="KIB1833" s="131"/>
      <c r="KIC1833" s="131"/>
      <c r="KID1833" s="131"/>
      <c r="KIE1833" s="131"/>
      <c r="KIF1833" s="131"/>
      <c r="KIG1833" s="131"/>
      <c r="KIH1833" s="131"/>
      <c r="KII1833" s="131"/>
      <c r="KIJ1833" s="131"/>
      <c r="KIK1833" s="131"/>
      <c r="KIL1833" s="131"/>
      <c r="KIM1833" s="131"/>
      <c r="KIN1833" s="131"/>
      <c r="KIO1833" s="131"/>
      <c r="KIP1833" s="131"/>
      <c r="KIQ1833" s="131"/>
      <c r="KIR1833" s="131"/>
      <c r="KIS1833" s="131"/>
      <c r="KIT1833" s="131"/>
      <c r="KIU1833" s="131"/>
      <c r="KIV1833" s="131"/>
      <c r="KIW1833" s="131"/>
      <c r="KIX1833" s="131"/>
      <c r="KIY1833" s="131"/>
      <c r="KIZ1833" s="131"/>
      <c r="KJA1833" s="131"/>
      <c r="KJB1833" s="131"/>
      <c r="KJC1833" s="131"/>
      <c r="KJD1833" s="131"/>
      <c r="KJE1833" s="131"/>
      <c r="KJF1833" s="131"/>
      <c r="KJG1833" s="131"/>
      <c r="KJH1833" s="131"/>
      <c r="KJI1833" s="131"/>
      <c r="KJJ1833" s="131"/>
      <c r="KJK1833" s="131"/>
      <c r="KJL1833" s="131"/>
      <c r="KJM1833" s="131"/>
      <c r="KJN1833" s="131"/>
      <c r="KJO1833" s="131"/>
      <c r="KJP1833" s="131"/>
      <c r="KJQ1833" s="131"/>
      <c r="KJR1833" s="131"/>
      <c r="KJS1833" s="131"/>
      <c r="KJT1833" s="131"/>
      <c r="KJU1833" s="131"/>
      <c r="KJV1833" s="131"/>
      <c r="KJW1833" s="131"/>
      <c r="KJX1833" s="131"/>
      <c r="KJY1833" s="131"/>
      <c r="KJZ1833" s="131"/>
      <c r="KKA1833" s="131"/>
      <c r="KKB1833" s="131"/>
      <c r="KKC1833" s="131"/>
      <c r="KKD1833" s="131"/>
      <c r="KKE1833" s="131"/>
      <c r="KKF1833" s="131"/>
      <c r="KKG1833" s="131"/>
      <c r="KKH1833" s="131"/>
      <c r="KKI1833" s="131"/>
      <c r="KKJ1833" s="131"/>
      <c r="KKK1833" s="131"/>
      <c r="KKL1833" s="131"/>
      <c r="KKM1833" s="131"/>
      <c r="KKN1833" s="131"/>
      <c r="KKO1833" s="131"/>
      <c r="KKP1833" s="131"/>
      <c r="KKQ1833" s="131"/>
      <c r="KKR1833" s="131"/>
      <c r="KKS1833" s="131"/>
      <c r="KKT1833" s="131"/>
      <c r="KKU1833" s="131"/>
      <c r="KKV1833" s="131"/>
      <c r="KKW1833" s="131"/>
      <c r="KKX1833" s="131"/>
      <c r="KKY1833" s="131"/>
      <c r="KKZ1833" s="131"/>
      <c r="KLA1833" s="131"/>
      <c r="KLB1833" s="131"/>
      <c r="KLC1833" s="131"/>
      <c r="KLD1833" s="131"/>
      <c r="KLE1833" s="131"/>
      <c r="KLF1833" s="131"/>
      <c r="KLG1833" s="131"/>
      <c r="KLH1833" s="131"/>
      <c r="KLI1833" s="131"/>
      <c r="KLJ1833" s="131"/>
      <c r="KLK1833" s="131"/>
      <c r="KLL1833" s="131"/>
      <c r="KLM1833" s="131"/>
      <c r="KLN1833" s="131"/>
      <c r="KLO1833" s="131"/>
      <c r="KLP1833" s="131"/>
      <c r="KLQ1833" s="131"/>
      <c r="KLR1833" s="131"/>
      <c r="KLS1833" s="131"/>
      <c r="KLT1833" s="131"/>
      <c r="KLU1833" s="131"/>
      <c r="KLV1833" s="131"/>
      <c r="KLW1833" s="131"/>
      <c r="KLX1833" s="131"/>
      <c r="KLY1833" s="131"/>
      <c r="KLZ1833" s="131"/>
      <c r="KMA1833" s="131"/>
      <c r="KMB1833" s="131"/>
      <c r="KMC1833" s="131"/>
      <c r="KMD1833" s="131"/>
      <c r="KME1833" s="131"/>
      <c r="KMF1833" s="131"/>
      <c r="KMG1833" s="131"/>
      <c r="KMH1833" s="131"/>
      <c r="KMI1833" s="131"/>
      <c r="KMJ1833" s="131"/>
      <c r="KMK1833" s="131"/>
      <c r="KML1833" s="131"/>
      <c r="KMM1833" s="131"/>
      <c r="KMN1833" s="131"/>
      <c r="KMO1833" s="131"/>
      <c r="KMP1833" s="131"/>
      <c r="KMQ1833" s="131"/>
      <c r="KMR1833" s="131"/>
      <c r="KMS1833" s="131"/>
      <c r="KMT1833" s="131"/>
      <c r="KMU1833" s="131"/>
      <c r="KMV1833" s="131"/>
      <c r="KMW1833" s="131"/>
      <c r="KMX1833" s="131"/>
      <c r="KMY1833" s="131"/>
      <c r="KMZ1833" s="131"/>
      <c r="KNA1833" s="131"/>
      <c r="KNB1833" s="131"/>
      <c r="KNC1833" s="131"/>
      <c r="KND1833" s="131"/>
      <c r="KNE1833" s="131"/>
      <c r="KNF1833" s="131"/>
      <c r="KNG1833" s="131"/>
      <c r="KNH1833" s="131"/>
      <c r="KNI1833" s="131"/>
      <c r="KNJ1833" s="131"/>
      <c r="KNK1833" s="131"/>
      <c r="KNL1833" s="131"/>
      <c r="KNM1833" s="131"/>
      <c r="KNN1833" s="131"/>
      <c r="KNO1833" s="131"/>
      <c r="KNP1833" s="131"/>
      <c r="KNQ1833" s="131"/>
      <c r="KNR1833" s="131"/>
      <c r="KNS1833" s="131"/>
      <c r="KNT1833" s="131"/>
      <c r="KNU1833" s="131"/>
      <c r="KNV1833" s="131"/>
      <c r="KNW1833" s="131"/>
      <c r="KNX1833" s="131"/>
      <c r="KNY1833" s="131"/>
      <c r="KNZ1833" s="131"/>
      <c r="KOA1833" s="131"/>
      <c r="KOB1833" s="131"/>
      <c r="KOC1833" s="131"/>
      <c r="KOD1833" s="131"/>
      <c r="KOE1833" s="131"/>
      <c r="KOF1833" s="131"/>
      <c r="KOG1833" s="131"/>
      <c r="KOH1833" s="131"/>
      <c r="KOI1833" s="131"/>
      <c r="KOJ1833" s="131"/>
      <c r="KOK1833" s="131"/>
      <c r="KOL1833" s="131"/>
      <c r="KOM1833" s="131"/>
      <c r="KON1833" s="131"/>
      <c r="KOO1833" s="131"/>
      <c r="KOP1833" s="131"/>
      <c r="KOQ1833" s="131"/>
      <c r="KOR1833" s="131"/>
      <c r="KOS1833" s="131"/>
      <c r="KOT1833" s="131"/>
      <c r="KOU1833" s="131"/>
      <c r="KOV1833" s="131"/>
      <c r="KOW1833" s="131"/>
      <c r="KOX1833" s="131"/>
      <c r="KOY1833" s="131"/>
      <c r="KOZ1833" s="131"/>
      <c r="KPA1833" s="131"/>
      <c r="KPB1833" s="131"/>
      <c r="KPC1833" s="131"/>
      <c r="KPD1833" s="131"/>
      <c r="KPE1833" s="131"/>
      <c r="KPF1833" s="131"/>
      <c r="KPG1833" s="131"/>
      <c r="KPH1833" s="131"/>
      <c r="KPI1833" s="131"/>
      <c r="KPJ1833" s="131"/>
      <c r="KPK1833" s="131"/>
      <c r="KPL1833" s="131"/>
      <c r="KPM1833" s="131"/>
      <c r="KPN1833" s="131"/>
      <c r="KPO1833" s="131"/>
      <c r="KPP1833" s="131"/>
      <c r="KPQ1833" s="131"/>
      <c r="KPR1833" s="131"/>
      <c r="KPS1833" s="131"/>
      <c r="KPT1833" s="131"/>
      <c r="KPU1833" s="131"/>
      <c r="KPV1833" s="131"/>
      <c r="KPW1833" s="131"/>
      <c r="KPX1833" s="131"/>
      <c r="KPY1833" s="131"/>
      <c r="KPZ1833" s="131"/>
      <c r="KQA1833" s="131"/>
      <c r="KQB1833" s="131"/>
      <c r="KQC1833" s="131"/>
      <c r="KQD1833" s="131"/>
      <c r="KQE1833" s="131"/>
      <c r="KQF1833" s="131"/>
      <c r="KQG1833" s="131"/>
      <c r="KQH1833" s="131"/>
      <c r="KQI1833" s="131"/>
      <c r="KQJ1833" s="131"/>
      <c r="KQK1833" s="131"/>
      <c r="KQL1833" s="131"/>
      <c r="KQM1833" s="131"/>
      <c r="KQN1833" s="131"/>
      <c r="KQO1833" s="131"/>
      <c r="KQP1833" s="131"/>
      <c r="KQQ1833" s="131"/>
      <c r="KQR1833" s="131"/>
      <c r="KQS1833" s="131"/>
      <c r="KQT1833" s="131"/>
      <c r="KQU1833" s="131"/>
      <c r="KQV1833" s="131"/>
      <c r="KQW1833" s="131"/>
      <c r="KQX1833" s="131"/>
      <c r="KQY1833" s="131"/>
      <c r="KQZ1833" s="131"/>
      <c r="KRA1833" s="131"/>
      <c r="KRB1833" s="131"/>
      <c r="KRC1833" s="131"/>
      <c r="KRD1833" s="131"/>
      <c r="KRE1833" s="131"/>
      <c r="KRF1833" s="131"/>
      <c r="KRG1833" s="131"/>
      <c r="KRH1833" s="131"/>
      <c r="KRI1833" s="131"/>
      <c r="KRJ1833" s="131"/>
      <c r="KRK1833" s="131"/>
      <c r="KRL1833" s="131"/>
      <c r="KRM1833" s="131"/>
      <c r="KRN1833" s="131"/>
      <c r="KRO1833" s="131"/>
      <c r="KRP1833" s="131"/>
      <c r="KRQ1833" s="131"/>
      <c r="KRR1833" s="131"/>
      <c r="KRS1833" s="131"/>
      <c r="KRT1833" s="131"/>
      <c r="KRU1833" s="131"/>
      <c r="KRV1833" s="131"/>
      <c r="KRW1833" s="131"/>
      <c r="KRX1833" s="131"/>
      <c r="KRY1833" s="131"/>
      <c r="KRZ1833" s="131"/>
      <c r="KSA1833" s="131"/>
      <c r="KSB1833" s="131"/>
      <c r="KSC1833" s="131"/>
      <c r="KSD1833" s="131"/>
      <c r="KSE1833" s="131"/>
      <c r="KSF1833" s="131"/>
      <c r="KSG1833" s="131"/>
      <c r="KSH1833" s="131"/>
      <c r="KSI1833" s="131"/>
      <c r="KSJ1833" s="131"/>
      <c r="KSK1833" s="131"/>
      <c r="KSL1833" s="131"/>
      <c r="KSM1833" s="131"/>
      <c r="KSN1833" s="131"/>
      <c r="KSO1833" s="131"/>
      <c r="KSP1833" s="131"/>
      <c r="KSQ1833" s="131"/>
      <c r="KSR1833" s="131"/>
      <c r="KSS1833" s="131"/>
      <c r="KST1833" s="131"/>
      <c r="KSU1833" s="131"/>
      <c r="KSV1833" s="131"/>
      <c r="KSW1833" s="131"/>
      <c r="KSX1833" s="131"/>
      <c r="KSY1833" s="131"/>
      <c r="KSZ1833" s="131"/>
      <c r="KTA1833" s="131"/>
      <c r="KTB1833" s="131"/>
      <c r="KTC1833" s="131"/>
      <c r="KTD1833" s="131"/>
      <c r="KTE1833" s="131"/>
      <c r="KTF1833" s="131"/>
      <c r="KTG1833" s="131"/>
      <c r="KTH1833" s="131"/>
      <c r="KTI1833" s="131"/>
      <c r="KTJ1833" s="131"/>
      <c r="KTK1833" s="131"/>
      <c r="KTL1833" s="131"/>
      <c r="KTM1833" s="131"/>
      <c r="KTN1833" s="131"/>
      <c r="KTO1833" s="131"/>
      <c r="KTP1833" s="131"/>
      <c r="KTQ1833" s="131"/>
      <c r="KTR1833" s="131"/>
      <c r="KTS1833" s="131"/>
      <c r="KTT1833" s="131"/>
      <c r="KTU1833" s="131"/>
      <c r="KTV1833" s="131"/>
      <c r="KTW1833" s="131"/>
      <c r="KTX1833" s="131"/>
      <c r="KTY1833" s="131"/>
      <c r="KTZ1833" s="131"/>
      <c r="KUA1833" s="131"/>
      <c r="KUB1833" s="131"/>
      <c r="KUC1833" s="131"/>
      <c r="KUD1833" s="131"/>
      <c r="KUE1833" s="131"/>
      <c r="KUF1833" s="131"/>
      <c r="KUG1833" s="131"/>
      <c r="KUH1833" s="131"/>
      <c r="KUI1833" s="131"/>
      <c r="KUJ1833" s="131"/>
      <c r="KUK1833" s="131"/>
      <c r="KUL1833" s="131"/>
      <c r="KUM1833" s="131"/>
      <c r="KUN1833" s="131"/>
      <c r="KUO1833" s="131"/>
      <c r="KUP1833" s="131"/>
      <c r="KUQ1833" s="131"/>
      <c r="KUR1833" s="131"/>
      <c r="KUS1833" s="131"/>
      <c r="KUT1833" s="131"/>
      <c r="KUU1833" s="131"/>
      <c r="KUV1833" s="131"/>
      <c r="KUW1833" s="131"/>
      <c r="KUX1833" s="131"/>
      <c r="KUY1833" s="131"/>
      <c r="KUZ1833" s="131"/>
      <c r="KVA1833" s="131"/>
      <c r="KVB1833" s="131"/>
      <c r="KVC1833" s="131"/>
      <c r="KVD1833" s="131"/>
      <c r="KVE1833" s="131"/>
      <c r="KVF1833" s="131"/>
      <c r="KVG1833" s="131"/>
      <c r="KVH1833" s="131"/>
      <c r="KVI1833" s="131"/>
      <c r="KVJ1833" s="131"/>
      <c r="KVK1833" s="131"/>
      <c r="KVL1833" s="131"/>
      <c r="KVM1833" s="131"/>
      <c r="KVN1833" s="131"/>
      <c r="KVO1833" s="131"/>
      <c r="KVP1833" s="131"/>
      <c r="KVQ1833" s="131"/>
      <c r="KVR1833" s="131"/>
      <c r="KVS1833" s="131"/>
      <c r="KVT1833" s="131"/>
      <c r="KVU1833" s="131"/>
      <c r="KVV1833" s="131"/>
      <c r="KVW1833" s="131"/>
      <c r="KVX1833" s="131"/>
      <c r="KVY1833" s="131"/>
      <c r="KVZ1833" s="131"/>
      <c r="KWA1833" s="131"/>
      <c r="KWB1833" s="131"/>
      <c r="KWC1833" s="131"/>
      <c r="KWD1833" s="131"/>
      <c r="KWE1833" s="131"/>
      <c r="KWF1833" s="131"/>
      <c r="KWG1833" s="131"/>
      <c r="KWH1833" s="131"/>
      <c r="KWI1833" s="131"/>
      <c r="KWJ1833" s="131"/>
      <c r="KWK1833" s="131"/>
      <c r="KWL1833" s="131"/>
      <c r="KWM1833" s="131"/>
      <c r="KWN1833" s="131"/>
      <c r="KWO1833" s="131"/>
      <c r="KWP1833" s="131"/>
      <c r="KWQ1833" s="131"/>
      <c r="KWR1833" s="131"/>
      <c r="KWS1833" s="131"/>
      <c r="KWT1833" s="131"/>
      <c r="KWU1833" s="131"/>
      <c r="KWV1833" s="131"/>
      <c r="KWW1833" s="131"/>
      <c r="KWX1833" s="131"/>
      <c r="KWY1833" s="131"/>
      <c r="KWZ1833" s="131"/>
      <c r="KXA1833" s="131"/>
      <c r="KXB1833" s="131"/>
      <c r="KXC1833" s="131"/>
      <c r="KXD1833" s="131"/>
      <c r="KXE1833" s="131"/>
      <c r="KXF1833" s="131"/>
      <c r="KXG1833" s="131"/>
      <c r="KXH1833" s="131"/>
      <c r="KXI1833" s="131"/>
      <c r="KXJ1833" s="131"/>
      <c r="KXK1833" s="131"/>
      <c r="KXL1833" s="131"/>
      <c r="KXM1833" s="131"/>
      <c r="KXN1833" s="131"/>
      <c r="KXO1833" s="131"/>
      <c r="KXP1833" s="131"/>
      <c r="KXQ1833" s="131"/>
      <c r="KXR1833" s="131"/>
      <c r="KXS1833" s="131"/>
      <c r="KXT1833" s="131"/>
      <c r="KXU1833" s="131"/>
      <c r="KXV1833" s="131"/>
      <c r="KXW1833" s="131"/>
      <c r="KXX1833" s="131"/>
      <c r="KXY1833" s="131"/>
      <c r="KXZ1833" s="131"/>
      <c r="KYA1833" s="131"/>
      <c r="KYB1833" s="131"/>
      <c r="KYC1833" s="131"/>
      <c r="KYD1833" s="131"/>
      <c r="KYE1833" s="131"/>
      <c r="KYF1833" s="131"/>
      <c r="KYG1833" s="131"/>
      <c r="KYH1833" s="131"/>
      <c r="KYI1833" s="131"/>
      <c r="KYJ1833" s="131"/>
      <c r="KYK1833" s="131"/>
      <c r="KYL1833" s="131"/>
      <c r="KYM1833" s="131"/>
      <c r="KYN1833" s="131"/>
      <c r="KYO1833" s="131"/>
      <c r="KYP1833" s="131"/>
      <c r="KYQ1833" s="131"/>
      <c r="KYR1833" s="131"/>
      <c r="KYS1833" s="131"/>
      <c r="KYT1833" s="131"/>
      <c r="KYU1833" s="131"/>
      <c r="KYV1833" s="131"/>
      <c r="KYW1833" s="131"/>
      <c r="KYX1833" s="131"/>
      <c r="KYY1833" s="131"/>
      <c r="KYZ1833" s="131"/>
      <c r="KZA1833" s="131"/>
      <c r="KZB1833" s="131"/>
      <c r="KZC1833" s="131"/>
      <c r="KZD1833" s="131"/>
      <c r="KZE1833" s="131"/>
      <c r="KZF1833" s="131"/>
      <c r="KZG1833" s="131"/>
      <c r="KZH1833" s="131"/>
      <c r="KZI1833" s="131"/>
      <c r="KZJ1833" s="131"/>
      <c r="KZK1833" s="131"/>
      <c r="KZL1833" s="131"/>
      <c r="KZM1833" s="131"/>
      <c r="KZN1833" s="131"/>
      <c r="KZO1833" s="131"/>
      <c r="KZP1833" s="131"/>
      <c r="KZQ1833" s="131"/>
      <c r="KZR1833" s="131"/>
      <c r="KZS1833" s="131"/>
      <c r="KZT1833" s="131"/>
      <c r="KZU1833" s="131"/>
      <c r="KZV1833" s="131"/>
      <c r="KZW1833" s="131"/>
      <c r="KZX1833" s="131"/>
      <c r="KZY1833" s="131"/>
      <c r="KZZ1833" s="131"/>
      <c r="LAA1833" s="131"/>
      <c r="LAB1833" s="131"/>
      <c r="LAC1833" s="131"/>
      <c r="LAD1833" s="131"/>
      <c r="LAE1833" s="131"/>
      <c r="LAF1833" s="131"/>
      <c r="LAG1833" s="131"/>
      <c r="LAH1833" s="131"/>
      <c r="LAI1833" s="131"/>
      <c r="LAJ1833" s="131"/>
      <c r="LAK1833" s="131"/>
      <c r="LAL1833" s="131"/>
      <c r="LAM1833" s="131"/>
      <c r="LAN1833" s="131"/>
      <c r="LAO1833" s="131"/>
      <c r="LAP1833" s="131"/>
      <c r="LAQ1833" s="131"/>
      <c r="LAR1833" s="131"/>
      <c r="LAS1833" s="131"/>
      <c r="LAT1833" s="131"/>
      <c r="LAU1833" s="131"/>
      <c r="LAV1833" s="131"/>
      <c r="LAW1833" s="131"/>
      <c r="LAX1833" s="131"/>
      <c r="LAY1833" s="131"/>
      <c r="LAZ1833" s="131"/>
      <c r="LBA1833" s="131"/>
      <c r="LBB1833" s="131"/>
      <c r="LBC1833" s="131"/>
      <c r="LBD1833" s="131"/>
      <c r="LBE1833" s="131"/>
      <c r="LBF1833" s="131"/>
      <c r="LBG1833" s="131"/>
      <c r="LBH1833" s="131"/>
      <c r="LBI1833" s="131"/>
      <c r="LBJ1833" s="131"/>
      <c r="LBK1833" s="131"/>
      <c r="LBL1833" s="131"/>
      <c r="LBM1833" s="131"/>
      <c r="LBN1833" s="131"/>
      <c r="LBO1833" s="131"/>
      <c r="LBP1833" s="131"/>
      <c r="LBQ1833" s="131"/>
      <c r="LBR1833" s="131"/>
      <c r="LBS1833" s="131"/>
      <c r="LBT1833" s="131"/>
      <c r="LBU1833" s="131"/>
      <c r="LBV1833" s="131"/>
      <c r="LBW1833" s="131"/>
      <c r="LBX1833" s="131"/>
      <c r="LBY1833" s="131"/>
      <c r="LBZ1833" s="131"/>
      <c r="LCA1833" s="131"/>
      <c r="LCB1833" s="131"/>
      <c r="LCC1833" s="131"/>
      <c r="LCD1833" s="131"/>
      <c r="LCE1833" s="131"/>
      <c r="LCF1833" s="131"/>
      <c r="LCG1833" s="131"/>
      <c r="LCH1833" s="131"/>
      <c r="LCI1833" s="131"/>
      <c r="LCJ1833" s="131"/>
      <c r="LCK1833" s="131"/>
      <c r="LCL1833" s="131"/>
      <c r="LCM1833" s="131"/>
      <c r="LCN1833" s="131"/>
      <c r="LCO1833" s="131"/>
      <c r="LCP1833" s="131"/>
      <c r="LCQ1833" s="131"/>
      <c r="LCR1833" s="131"/>
      <c r="LCS1833" s="131"/>
      <c r="LCT1833" s="131"/>
      <c r="LCU1833" s="131"/>
      <c r="LCV1833" s="131"/>
      <c r="LCW1833" s="131"/>
      <c r="LCX1833" s="131"/>
      <c r="LCY1833" s="131"/>
      <c r="LCZ1833" s="131"/>
      <c r="LDA1833" s="131"/>
      <c r="LDB1833" s="131"/>
      <c r="LDC1833" s="131"/>
      <c r="LDD1833" s="131"/>
      <c r="LDE1833" s="131"/>
      <c r="LDF1833" s="131"/>
      <c r="LDG1833" s="131"/>
      <c r="LDH1833" s="131"/>
      <c r="LDI1833" s="131"/>
      <c r="LDJ1833" s="131"/>
      <c r="LDK1833" s="131"/>
      <c r="LDL1833" s="131"/>
      <c r="LDM1833" s="131"/>
      <c r="LDN1833" s="131"/>
      <c r="LDO1833" s="131"/>
      <c r="LDP1833" s="131"/>
      <c r="LDQ1833" s="131"/>
      <c r="LDR1833" s="131"/>
      <c r="LDS1833" s="131"/>
      <c r="LDT1833" s="131"/>
      <c r="LDU1833" s="131"/>
      <c r="LDV1833" s="131"/>
      <c r="LDW1833" s="131"/>
      <c r="LDX1833" s="131"/>
      <c r="LDY1833" s="131"/>
      <c r="LDZ1833" s="131"/>
      <c r="LEA1833" s="131"/>
      <c r="LEB1833" s="131"/>
      <c r="LEC1833" s="131"/>
      <c r="LED1833" s="131"/>
      <c r="LEE1833" s="131"/>
      <c r="LEF1833" s="131"/>
      <c r="LEG1833" s="131"/>
      <c r="LEH1833" s="131"/>
      <c r="LEI1833" s="131"/>
      <c r="LEJ1833" s="131"/>
      <c r="LEK1833" s="131"/>
      <c r="LEL1833" s="131"/>
      <c r="LEM1833" s="131"/>
      <c r="LEN1833" s="131"/>
      <c r="LEO1833" s="131"/>
      <c r="LEP1833" s="131"/>
      <c r="LEQ1833" s="131"/>
      <c r="LER1833" s="131"/>
      <c r="LES1833" s="131"/>
      <c r="LET1833" s="131"/>
      <c r="LEU1833" s="131"/>
      <c r="LEV1833" s="131"/>
      <c r="LEW1833" s="131"/>
      <c r="LEX1833" s="131"/>
      <c r="LEY1833" s="131"/>
      <c r="LEZ1833" s="131"/>
      <c r="LFA1833" s="131"/>
      <c r="LFB1833" s="131"/>
      <c r="LFC1833" s="131"/>
      <c r="LFD1833" s="131"/>
      <c r="LFE1833" s="131"/>
      <c r="LFF1833" s="131"/>
      <c r="LFG1833" s="131"/>
      <c r="LFH1833" s="131"/>
      <c r="LFI1833" s="131"/>
      <c r="LFJ1833" s="131"/>
      <c r="LFK1833" s="131"/>
      <c r="LFL1833" s="131"/>
      <c r="LFM1833" s="131"/>
      <c r="LFN1833" s="131"/>
      <c r="LFO1833" s="131"/>
      <c r="LFP1833" s="131"/>
      <c r="LFQ1833" s="131"/>
      <c r="LFR1833" s="131"/>
      <c r="LFS1833" s="131"/>
      <c r="LFT1833" s="131"/>
      <c r="LFU1833" s="131"/>
      <c r="LFV1833" s="131"/>
      <c r="LFW1833" s="131"/>
      <c r="LFX1833" s="131"/>
      <c r="LFY1833" s="131"/>
      <c r="LFZ1833" s="131"/>
      <c r="LGA1833" s="131"/>
      <c r="LGB1833" s="131"/>
      <c r="LGC1833" s="131"/>
      <c r="LGD1833" s="131"/>
      <c r="LGE1833" s="131"/>
      <c r="LGF1833" s="131"/>
      <c r="LGG1833" s="131"/>
      <c r="LGH1833" s="131"/>
      <c r="LGI1833" s="131"/>
      <c r="LGJ1833" s="131"/>
      <c r="LGK1833" s="131"/>
      <c r="LGL1833" s="131"/>
      <c r="LGM1833" s="131"/>
      <c r="LGN1833" s="131"/>
      <c r="LGO1833" s="131"/>
      <c r="LGP1833" s="131"/>
      <c r="LGQ1833" s="131"/>
      <c r="LGR1833" s="131"/>
      <c r="LGS1833" s="131"/>
      <c r="LGT1833" s="131"/>
      <c r="LGU1833" s="131"/>
      <c r="LGV1833" s="131"/>
      <c r="LGW1833" s="131"/>
      <c r="LGX1833" s="131"/>
      <c r="LGY1833" s="131"/>
      <c r="LGZ1833" s="131"/>
      <c r="LHA1833" s="131"/>
      <c r="LHB1833" s="131"/>
      <c r="LHC1833" s="131"/>
      <c r="LHD1833" s="131"/>
      <c r="LHE1833" s="131"/>
      <c r="LHF1833" s="131"/>
      <c r="LHG1833" s="131"/>
      <c r="LHH1833" s="131"/>
      <c r="LHI1833" s="131"/>
      <c r="LHJ1833" s="131"/>
      <c r="LHK1833" s="131"/>
      <c r="LHL1833" s="131"/>
      <c r="LHM1833" s="131"/>
      <c r="LHN1833" s="131"/>
      <c r="LHO1833" s="131"/>
      <c r="LHP1833" s="131"/>
      <c r="LHQ1833" s="131"/>
      <c r="LHR1833" s="131"/>
      <c r="LHS1833" s="131"/>
      <c r="LHT1833" s="131"/>
      <c r="LHU1833" s="131"/>
      <c r="LHV1833" s="131"/>
      <c r="LHW1833" s="131"/>
      <c r="LHX1833" s="131"/>
      <c r="LHY1833" s="131"/>
      <c r="LHZ1833" s="131"/>
      <c r="LIA1833" s="131"/>
      <c r="LIB1833" s="131"/>
      <c r="LIC1833" s="131"/>
      <c r="LID1833" s="131"/>
      <c r="LIE1833" s="131"/>
      <c r="LIF1833" s="131"/>
      <c r="LIG1833" s="131"/>
      <c r="LIH1833" s="131"/>
      <c r="LII1833" s="131"/>
      <c r="LIJ1833" s="131"/>
      <c r="LIK1833" s="131"/>
      <c r="LIL1833" s="131"/>
      <c r="LIM1833" s="131"/>
      <c r="LIN1833" s="131"/>
      <c r="LIO1833" s="131"/>
      <c r="LIP1833" s="131"/>
      <c r="LIQ1833" s="131"/>
      <c r="LIR1833" s="131"/>
      <c r="LIS1833" s="131"/>
      <c r="LIT1833" s="131"/>
      <c r="LIU1833" s="131"/>
      <c r="LIV1833" s="131"/>
      <c r="LIW1833" s="131"/>
      <c r="LIX1833" s="131"/>
      <c r="LIY1833" s="131"/>
      <c r="LIZ1833" s="131"/>
      <c r="LJA1833" s="131"/>
      <c r="LJB1833" s="131"/>
      <c r="LJC1833" s="131"/>
      <c r="LJD1833" s="131"/>
      <c r="LJE1833" s="131"/>
      <c r="LJF1833" s="131"/>
      <c r="LJG1833" s="131"/>
      <c r="LJH1833" s="131"/>
      <c r="LJI1833" s="131"/>
      <c r="LJJ1833" s="131"/>
      <c r="LJK1833" s="131"/>
      <c r="LJL1833" s="131"/>
      <c r="LJM1833" s="131"/>
      <c r="LJN1833" s="131"/>
      <c r="LJO1833" s="131"/>
      <c r="LJP1833" s="131"/>
      <c r="LJQ1833" s="131"/>
      <c r="LJR1833" s="131"/>
      <c r="LJS1833" s="131"/>
      <c r="LJT1833" s="131"/>
      <c r="LJU1833" s="131"/>
      <c r="LJV1833" s="131"/>
      <c r="LJW1833" s="131"/>
      <c r="LJX1833" s="131"/>
      <c r="LJY1833" s="131"/>
      <c r="LJZ1833" s="131"/>
      <c r="LKA1833" s="131"/>
      <c r="LKB1833" s="131"/>
      <c r="LKC1833" s="131"/>
      <c r="LKD1833" s="131"/>
      <c r="LKE1833" s="131"/>
      <c r="LKF1833" s="131"/>
      <c r="LKG1833" s="131"/>
      <c r="LKH1833" s="131"/>
      <c r="LKI1833" s="131"/>
      <c r="LKJ1833" s="131"/>
      <c r="LKK1833" s="131"/>
      <c r="LKL1833" s="131"/>
      <c r="LKM1833" s="131"/>
      <c r="LKN1833" s="131"/>
      <c r="LKO1833" s="131"/>
      <c r="LKP1833" s="131"/>
      <c r="LKQ1833" s="131"/>
      <c r="LKR1833" s="131"/>
      <c r="LKS1833" s="131"/>
      <c r="LKT1833" s="131"/>
      <c r="LKU1833" s="131"/>
      <c r="LKV1833" s="131"/>
      <c r="LKW1833" s="131"/>
      <c r="LKX1833" s="131"/>
      <c r="LKY1833" s="131"/>
      <c r="LKZ1833" s="131"/>
      <c r="LLA1833" s="131"/>
      <c r="LLB1833" s="131"/>
      <c r="LLC1833" s="131"/>
      <c r="LLD1833" s="131"/>
      <c r="LLE1833" s="131"/>
      <c r="LLF1833" s="131"/>
      <c r="LLG1833" s="131"/>
      <c r="LLH1833" s="131"/>
      <c r="LLI1833" s="131"/>
      <c r="LLJ1833" s="131"/>
      <c r="LLK1833" s="131"/>
      <c r="LLL1833" s="131"/>
      <c r="LLM1833" s="131"/>
      <c r="LLN1833" s="131"/>
      <c r="LLO1833" s="131"/>
      <c r="LLP1833" s="131"/>
      <c r="LLQ1833" s="131"/>
      <c r="LLR1833" s="131"/>
      <c r="LLS1833" s="131"/>
      <c r="LLT1833" s="131"/>
      <c r="LLU1833" s="131"/>
      <c r="LLV1833" s="131"/>
      <c r="LLW1833" s="131"/>
      <c r="LLX1833" s="131"/>
      <c r="LLY1833" s="131"/>
      <c r="LLZ1833" s="131"/>
      <c r="LMA1833" s="131"/>
      <c r="LMB1833" s="131"/>
      <c r="LMC1833" s="131"/>
      <c r="LMD1833" s="131"/>
      <c r="LME1833" s="131"/>
      <c r="LMF1833" s="131"/>
      <c r="LMG1833" s="131"/>
      <c r="LMH1833" s="131"/>
      <c r="LMI1833" s="131"/>
      <c r="LMJ1833" s="131"/>
      <c r="LMK1833" s="131"/>
      <c r="LML1833" s="131"/>
      <c r="LMM1833" s="131"/>
      <c r="LMN1833" s="131"/>
      <c r="LMO1833" s="131"/>
      <c r="LMP1833" s="131"/>
      <c r="LMQ1833" s="131"/>
      <c r="LMR1833" s="131"/>
      <c r="LMS1833" s="131"/>
      <c r="LMT1833" s="131"/>
      <c r="LMU1833" s="131"/>
      <c r="LMV1833" s="131"/>
      <c r="LMW1833" s="131"/>
      <c r="LMX1833" s="131"/>
      <c r="LMY1833" s="131"/>
      <c r="LMZ1833" s="131"/>
      <c r="LNA1833" s="131"/>
      <c r="LNB1833" s="131"/>
      <c r="LNC1833" s="131"/>
      <c r="LND1833" s="131"/>
      <c r="LNE1833" s="131"/>
      <c r="LNF1833" s="131"/>
      <c r="LNG1833" s="131"/>
      <c r="LNH1833" s="131"/>
      <c r="LNI1833" s="131"/>
      <c r="LNJ1833" s="131"/>
      <c r="LNK1833" s="131"/>
      <c r="LNL1833" s="131"/>
      <c r="LNM1833" s="131"/>
      <c r="LNN1833" s="131"/>
      <c r="LNO1833" s="131"/>
      <c r="LNP1833" s="131"/>
      <c r="LNQ1833" s="131"/>
      <c r="LNR1833" s="131"/>
      <c r="LNS1833" s="131"/>
      <c r="LNT1833" s="131"/>
      <c r="LNU1833" s="131"/>
      <c r="LNV1833" s="131"/>
      <c r="LNW1833" s="131"/>
      <c r="LNX1833" s="131"/>
      <c r="LNY1833" s="131"/>
      <c r="LNZ1833" s="131"/>
      <c r="LOA1833" s="131"/>
      <c r="LOB1833" s="131"/>
      <c r="LOC1833" s="131"/>
      <c r="LOD1833" s="131"/>
      <c r="LOE1833" s="131"/>
      <c r="LOF1833" s="131"/>
      <c r="LOG1833" s="131"/>
      <c r="LOH1833" s="131"/>
      <c r="LOI1833" s="131"/>
      <c r="LOJ1833" s="131"/>
      <c r="LOK1833" s="131"/>
      <c r="LOL1833" s="131"/>
      <c r="LOM1833" s="131"/>
      <c r="LON1833" s="131"/>
      <c r="LOO1833" s="131"/>
      <c r="LOP1833" s="131"/>
      <c r="LOQ1833" s="131"/>
      <c r="LOR1833" s="131"/>
      <c r="LOS1833" s="131"/>
      <c r="LOT1833" s="131"/>
      <c r="LOU1833" s="131"/>
      <c r="LOV1833" s="131"/>
      <c r="LOW1833" s="131"/>
      <c r="LOX1833" s="131"/>
      <c r="LOY1833" s="131"/>
      <c r="LOZ1833" s="131"/>
      <c r="LPA1833" s="131"/>
      <c r="LPB1833" s="131"/>
      <c r="LPC1833" s="131"/>
      <c r="LPD1833" s="131"/>
      <c r="LPE1833" s="131"/>
      <c r="LPF1833" s="131"/>
      <c r="LPG1833" s="131"/>
      <c r="LPH1833" s="131"/>
      <c r="LPI1833" s="131"/>
      <c r="LPJ1833" s="131"/>
      <c r="LPK1833" s="131"/>
      <c r="LPL1833" s="131"/>
      <c r="LPM1833" s="131"/>
      <c r="LPN1833" s="131"/>
      <c r="LPO1833" s="131"/>
      <c r="LPP1833" s="131"/>
      <c r="LPQ1833" s="131"/>
      <c r="LPR1833" s="131"/>
      <c r="LPS1833" s="131"/>
      <c r="LPT1833" s="131"/>
      <c r="LPU1833" s="131"/>
      <c r="LPV1833" s="131"/>
      <c r="LPW1833" s="131"/>
      <c r="LPX1833" s="131"/>
      <c r="LPY1833" s="131"/>
      <c r="LPZ1833" s="131"/>
      <c r="LQA1833" s="131"/>
      <c r="LQB1833" s="131"/>
      <c r="LQC1833" s="131"/>
      <c r="LQD1833" s="131"/>
      <c r="LQE1833" s="131"/>
      <c r="LQF1833" s="131"/>
      <c r="LQG1833" s="131"/>
      <c r="LQH1833" s="131"/>
      <c r="LQI1833" s="131"/>
      <c r="LQJ1833" s="131"/>
      <c r="LQK1833" s="131"/>
      <c r="LQL1833" s="131"/>
      <c r="LQM1833" s="131"/>
      <c r="LQN1833" s="131"/>
      <c r="LQO1833" s="131"/>
      <c r="LQP1833" s="131"/>
      <c r="LQQ1833" s="131"/>
      <c r="LQR1833" s="131"/>
      <c r="LQS1833" s="131"/>
      <c r="LQT1833" s="131"/>
      <c r="LQU1833" s="131"/>
      <c r="LQV1833" s="131"/>
      <c r="LQW1833" s="131"/>
      <c r="LQX1833" s="131"/>
      <c r="LQY1833" s="131"/>
      <c r="LQZ1833" s="131"/>
      <c r="LRA1833" s="131"/>
      <c r="LRB1833" s="131"/>
      <c r="LRC1833" s="131"/>
      <c r="LRD1833" s="131"/>
      <c r="LRE1833" s="131"/>
      <c r="LRF1833" s="131"/>
      <c r="LRG1833" s="131"/>
      <c r="LRH1833" s="131"/>
      <c r="LRI1833" s="131"/>
      <c r="LRJ1833" s="131"/>
      <c r="LRK1833" s="131"/>
      <c r="LRL1833" s="131"/>
      <c r="LRM1833" s="131"/>
      <c r="LRN1833" s="131"/>
      <c r="LRO1833" s="131"/>
      <c r="LRP1833" s="131"/>
      <c r="LRQ1833" s="131"/>
      <c r="LRR1833" s="131"/>
      <c r="LRS1833" s="131"/>
      <c r="LRT1833" s="131"/>
      <c r="LRU1833" s="131"/>
      <c r="LRV1833" s="131"/>
      <c r="LRW1833" s="131"/>
      <c r="LRX1833" s="131"/>
      <c r="LRY1833" s="131"/>
      <c r="LRZ1833" s="131"/>
      <c r="LSA1833" s="131"/>
      <c r="LSB1833" s="131"/>
      <c r="LSC1833" s="131"/>
      <c r="LSD1833" s="131"/>
      <c r="LSE1833" s="131"/>
      <c r="LSF1833" s="131"/>
      <c r="LSG1833" s="131"/>
      <c r="LSH1833" s="131"/>
      <c r="LSI1833" s="131"/>
      <c r="LSJ1833" s="131"/>
      <c r="LSK1833" s="131"/>
      <c r="LSL1833" s="131"/>
      <c r="LSM1833" s="131"/>
      <c r="LSN1833" s="131"/>
      <c r="LSO1833" s="131"/>
      <c r="LSP1833" s="131"/>
      <c r="LSQ1833" s="131"/>
      <c r="LSR1833" s="131"/>
      <c r="LSS1833" s="131"/>
      <c r="LST1833" s="131"/>
      <c r="LSU1833" s="131"/>
      <c r="LSV1833" s="131"/>
      <c r="LSW1833" s="131"/>
      <c r="LSX1833" s="131"/>
      <c r="LSY1833" s="131"/>
      <c r="LSZ1833" s="131"/>
      <c r="LTA1833" s="131"/>
      <c r="LTB1833" s="131"/>
      <c r="LTC1833" s="131"/>
      <c r="LTD1833" s="131"/>
      <c r="LTE1833" s="131"/>
      <c r="LTF1833" s="131"/>
      <c r="LTG1833" s="131"/>
      <c r="LTH1833" s="131"/>
      <c r="LTI1833" s="131"/>
      <c r="LTJ1833" s="131"/>
      <c r="LTK1833" s="131"/>
      <c r="LTL1833" s="131"/>
      <c r="LTM1833" s="131"/>
      <c r="LTN1833" s="131"/>
      <c r="LTO1833" s="131"/>
      <c r="LTP1833" s="131"/>
      <c r="LTQ1833" s="131"/>
      <c r="LTR1833" s="131"/>
      <c r="LTS1833" s="131"/>
      <c r="LTT1833" s="131"/>
      <c r="LTU1833" s="131"/>
      <c r="LTV1833" s="131"/>
      <c r="LTW1833" s="131"/>
      <c r="LTX1833" s="131"/>
      <c r="LTY1833" s="131"/>
      <c r="LTZ1833" s="131"/>
      <c r="LUA1833" s="131"/>
      <c r="LUB1833" s="131"/>
      <c r="LUC1833" s="131"/>
      <c r="LUD1833" s="131"/>
      <c r="LUE1833" s="131"/>
      <c r="LUF1833" s="131"/>
      <c r="LUG1833" s="131"/>
      <c r="LUH1833" s="131"/>
      <c r="LUI1833" s="131"/>
      <c r="LUJ1833" s="131"/>
      <c r="LUK1833" s="131"/>
      <c r="LUL1833" s="131"/>
      <c r="LUM1833" s="131"/>
      <c r="LUN1833" s="131"/>
      <c r="LUO1833" s="131"/>
      <c r="LUP1833" s="131"/>
      <c r="LUQ1833" s="131"/>
      <c r="LUR1833" s="131"/>
      <c r="LUS1833" s="131"/>
      <c r="LUT1833" s="131"/>
      <c r="LUU1833" s="131"/>
      <c r="LUV1833" s="131"/>
      <c r="LUW1833" s="131"/>
      <c r="LUX1833" s="131"/>
      <c r="LUY1833" s="131"/>
      <c r="LUZ1833" s="131"/>
      <c r="LVA1833" s="131"/>
      <c r="LVB1833" s="131"/>
      <c r="LVC1833" s="131"/>
      <c r="LVD1833" s="131"/>
      <c r="LVE1833" s="131"/>
      <c r="LVF1833" s="131"/>
      <c r="LVG1833" s="131"/>
      <c r="LVH1833" s="131"/>
      <c r="LVI1833" s="131"/>
      <c r="LVJ1833" s="131"/>
      <c r="LVK1833" s="131"/>
      <c r="LVL1833" s="131"/>
      <c r="LVM1833" s="131"/>
      <c r="LVN1833" s="131"/>
      <c r="LVO1833" s="131"/>
      <c r="LVP1833" s="131"/>
      <c r="LVQ1833" s="131"/>
      <c r="LVR1833" s="131"/>
      <c r="LVS1833" s="131"/>
      <c r="LVT1833" s="131"/>
      <c r="LVU1833" s="131"/>
      <c r="LVV1833" s="131"/>
      <c r="LVW1833" s="131"/>
      <c r="LVX1833" s="131"/>
      <c r="LVY1833" s="131"/>
      <c r="LVZ1833" s="131"/>
      <c r="LWA1833" s="131"/>
      <c r="LWB1833" s="131"/>
      <c r="LWC1833" s="131"/>
      <c r="LWD1833" s="131"/>
      <c r="LWE1833" s="131"/>
      <c r="LWF1833" s="131"/>
      <c r="LWG1833" s="131"/>
      <c r="LWH1833" s="131"/>
      <c r="LWI1833" s="131"/>
      <c r="LWJ1833" s="131"/>
      <c r="LWK1833" s="131"/>
      <c r="LWL1833" s="131"/>
      <c r="LWM1833" s="131"/>
      <c r="LWN1833" s="131"/>
      <c r="LWO1833" s="131"/>
      <c r="LWP1833" s="131"/>
      <c r="LWQ1833" s="131"/>
      <c r="LWR1833" s="131"/>
      <c r="LWS1833" s="131"/>
      <c r="LWT1833" s="131"/>
      <c r="LWU1833" s="131"/>
      <c r="LWV1833" s="131"/>
      <c r="LWW1833" s="131"/>
      <c r="LWX1833" s="131"/>
      <c r="LWY1833" s="131"/>
      <c r="LWZ1833" s="131"/>
      <c r="LXA1833" s="131"/>
      <c r="LXB1833" s="131"/>
      <c r="LXC1833" s="131"/>
      <c r="LXD1833" s="131"/>
      <c r="LXE1833" s="131"/>
      <c r="LXF1833" s="131"/>
      <c r="LXG1833" s="131"/>
      <c r="LXH1833" s="131"/>
      <c r="LXI1833" s="131"/>
      <c r="LXJ1833" s="131"/>
      <c r="LXK1833" s="131"/>
      <c r="LXL1833" s="131"/>
      <c r="LXM1833" s="131"/>
      <c r="LXN1833" s="131"/>
      <c r="LXO1833" s="131"/>
      <c r="LXP1833" s="131"/>
      <c r="LXQ1833" s="131"/>
      <c r="LXR1833" s="131"/>
      <c r="LXS1833" s="131"/>
      <c r="LXT1833" s="131"/>
      <c r="LXU1833" s="131"/>
      <c r="LXV1833" s="131"/>
      <c r="LXW1833" s="131"/>
      <c r="LXX1833" s="131"/>
      <c r="LXY1833" s="131"/>
      <c r="LXZ1833" s="131"/>
      <c r="LYA1833" s="131"/>
      <c r="LYB1833" s="131"/>
      <c r="LYC1833" s="131"/>
      <c r="LYD1833" s="131"/>
      <c r="LYE1833" s="131"/>
      <c r="LYF1833" s="131"/>
      <c r="LYG1833" s="131"/>
      <c r="LYH1833" s="131"/>
      <c r="LYI1833" s="131"/>
      <c r="LYJ1833" s="131"/>
      <c r="LYK1833" s="131"/>
      <c r="LYL1833" s="131"/>
      <c r="LYM1833" s="131"/>
      <c r="LYN1833" s="131"/>
      <c r="LYO1833" s="131"/>
      <c r="LYP1833" s="131"/>
      <c r="LYQ1833" s="131"/>
      <c r="LYR1833" s="131"/>
      <c r="LYS1833" s="131"/>
      <c r="LYT1833" s="131"/>
      <c r="LYU1833" s="131"/>
      <c r="LYV1833" s="131"/>
      <c r="LYW1833" s="131"/>
      <c r="LYX1833" s="131"/>
      <c r="LYY1833" s="131"/>
      <c r="LYZ1833" s="131"/>
      <c r="LZA1833" s="131"/>
      <c r="LZB1833" s="131"/>
      <c r="LZC1833" s="131"/>
      <c r="LZD1833" s="131"/>
      <c r="LZE1833" s="131"/>
      <c r="LZF1833" s="131"/>
      <c r="LZG1833" s="131"/>
      <c r="LZH1833" s="131"/>
      <c r="LZI1833" s="131"/>
      <c r="LZJ1833" s="131"/>
      <c r="LZK1833" s="131"/>
      <c r="LZL1833" s="131"/>
      <c r="LZM1833" s="131"/>
      <c r="LZN1833" s="131"/>
      <c r="LZO1833" s="131"/>
      <c r="LZP1833" s="131"/>
      <c r="LZQ1833" s="131"/>
      <c r="LZR1833" s="131"/>
      <c r="LZS1833" s="131"/>
      <c r="LZT1833" s="131"/>
      <c r="LZU1833" s="131"/>
      <c r="LZV1833" s="131"/>
      <c r="LZW1833" s="131"/>
      <c r="LZX1833" s="131"/>
      <c r="LZY1833" s="131"/>
      <c r="LZZ1833" s="131"/>
      <c r="MAA1833" s="131"/>
      <c r="MAB1833" s="131"/>
      <c r="MAC1833" s="131"/>
      <c r="MAD1833" s="131"/>
      <c r="MAE1833" s="131"/>
      <c r="MAF1833" s="131"/>
      <c r="MAG1833" s="131"/>
      <c r="MAH1833" s="131"/>
      <c r="MAI1833" s="131"/>
      <c r="MAJ1833" s="131"/>
      <c r="MAK1833" s="131"/>
      <c r="MAL1833" s="131"/>
      <c r="MAM1833" s="131"/>
      <c r="MAN1833" s="131"/>
      <c r="MAO1833" s="131"/>
      <c r="MAP1833" s="131"/>
      <c r="MAQ1833" s="131"/>
      <c r="MAR1833" s="131"/>
      <c r="MAS1833" s="131"/>
      <c r="MAT1833" s="131"/>
      <c r="MAU1833" s="131"/>
      <c r="MAV1833" s="131"/>
      <c r="MAW1833" s="131"/>
      <c r="MAX1833" s="131"/>
      <c r="MAY1833" s="131"/>
      <c r="MAZ1833" s="131"/>
      <c r="MBA1833" s="131"/>
      <c r="MBB1833" s="131"/>
      <c r="MBC1833" s="131"/>
      <c r="MBD1833" s="131"/>
      <c r="MBE1833" s="131"/>
      <c r="MBF1833" s="131"/>
      <c r="MBG1833" s="131"/>
      <c r="MBH1833" s="131"/>
      <c r="MBI1833" s="131"/>
      <c r="MBJ1833" s="131"/>
      <c r="MBK1833" s="131"/>
      <c r="MBL1833" s="131"/>
      <c r="MBM1833" s="131"/>
      <c r="MBN1833" s="131"/>
      <c r="MBO1833" s="131"/>
      <c r="MBP1833" s="131"/>
      <c r="MBQ1833" s="131"/>
      <c r="MBR1833" s="131"/>
      <c r="MBS1833" s="131"/>
      <c r="MBT1833" s="131"/>
      <c r="MBU1833" s="131"/>
      <c r="MBV1833" s="131"/>
      <c r="MBW1833" s="131"/>
      <c r="MBX1833" s="131"/>
      <c r="MBY1833" s="131"/>
      <c r="MBZ1833" s="131"/>
      <c r="MCA1833" s="131"/>
      <c r="MCB1833" s="131"/>
      <c r="MCC1833" s="131"/>
      <c r="MCD1833" s="131"/>
      <c r="MCE1833" s="131"/>
      <c r="MCF1833" s="131"/>
      <c r="MCG1833" s="131"/>
      <c r="MCH1833" s="131"/>
      <c r="MCI1833" s="131"/>
      <c r="MCJ1833" s="131"/>
      <c r="MCK1833" s="131"/>
      <c r="MCL1833" s="131"/>
      <c r="MCM1833" s="131"/>
      <c r="MCN1833" s="131"/>
      <c r="MCO1833" s="131"/>
      <c r="MCP1833" s="131"/>
      <c r="MCQ1833" s="131"/>
      <c r="MCR1833" s="131"/>
      <c r="MCS1833" s="131"/>
      <c r="MCT1833" s="131"/>
      <c r="MCU1833" s="131"/>
      <c r="MCV1833" s="131"/>
      <c r="MCW1833" s="131"/>
      <c r="MCX1833" s="131"/>
      <c r="MCY1833" s="131"/>
      <c r="MCZ1833" s="131"/>
      <c r="MDA1833" s="131"/>
      <c r="MDB1833" s="131"/>
      <c r="MDC1833" s="131"/>
      <c r="MDD1833" s="131"/>
      <c r="MDE1833" s="131"/>
      <c r="MDF1833" s="131"/>
      <c r="MDG1833" s="131"/>
      <c r="MDH1833" s="131"/>
      <c r="MDI1833" s="131"/>
      <c r="MDJ1833" s="131"/>
      <c r="MDK1833" s="131"/>
      <c r="MDL1833" s="131"/>
      <c r="MDM1833" s="131"/>
      <c r="MDN1833" s="131"/>
      <c r="MDO1833" s="131"/>
      <c r="MDP1833" s="131"/>
      <c r="MDQ1833" s="131"/>
      <c r="MDR1833" s="131"/>
      <c r="MDS1833" s="131"/>
      <c r="MDT1833" s="131"/>
      <c r="MDU1833" s="131"/>
      <c r="MDV1833" s="131"/>
      <c r="MDW1833" s="131"/>
      <c r="MDX1833" s="131"/>
      <c r="MDY1833" s="131"/>
      <c r="MDZ1833" s="131"/>
      <c r="MEA1833" s="131"/>
      <c r="MEB1833" s="131"/>
      <c r="MEC1833" s="131"/>
      <c r="MED1833" s="131"/>
      <c r="MEE1833" s="131"/>
      <c r="MEF1833" s="131"/>
      <c r="MEG1833" s="131"/>
      <c r="MEH1833" s="131"/>
      <c r="MEI1833" s="131"/>
      <c r="MEJ1833" s="131"/>
      <c r="MEK1833" s="131"/>
      <c r="MEL1833" s="131"/>
      <c r="MEM1833" s="131"/>
      <c r="MEN1833" s="131"/>
      <c r="MEO1833" s="131"/>
      <c r="MEP1833" s="131"/>
      <c r="MEQ1833" s="131"/>
      <c r="MER1833" s="131"/>
      <c r="MES1833" s="131"/>
      <c r="MET1833" s="131"/>
      <c r="MEU1833" s="131"/>
      <c r="MEV1833" s="131"/>
      <c r="MEW1833" s="131"/>
      <c r="MEX1833" s="131"/>
      <c r="MEY1833" s="131"/>
      <c r="MEZ1833" s="131"/>
      <c r="MFA1833" s="131"/>
      <c r="MFB1833" s="131"/>
      <c r="MFC1833" s="131"/>
      <c r="MFD1833" s="131"/>
      <c r="MFE1833" s="131"/>
      <c r="MFF1833" s="131"/>
      <c r="MFG1833" s="131"/>
      <c r="MFH1833" s="131"/>
      <c r="MFI1833" s="131"/>
      <c r="MFJ1833" s="131"/>
      <c r="MFK1833" s="131"/>
      <c r="MFL1833" s="131"/>
      <c r="MFM1833" s="131"/>
      <c r="MFN1833" s="131"/>
      <c r="MFO1833" s="131"/>
      <c r="MFP1833" s="131"/>
      <c r="MFQ1833" s="131"/>
      <c r="MFR1833" s="131"/>
      <c r="MFS1833" s="131"/>
      <c r="MFT1833" s="131"/>
      <c r="MFU1833" s="131"/>
      <c r="MFV1833" s="131"/>
      <c r="MFW1833" s="131"/>
      <c r="MFX1833" s="131"/>
      <c r="MFY1833" s="131"/>
      <c r="MFZ1833" s="131"/>
      <c r="MGA1833" s="131"/>
      <c r="MGB1833" s="131"/>
      <c r="MGC1833" s="131"/>
      <c r="MGD1833" s="131"/>
      <c r="MGE1833" s="131"/>
      <c r="MGF1833" s="131"/>
      <c r="MGG1833" s="131"/>
      <c r="MGH1833" s="131"/>
      <c r="MGI1833" s="131"/>
      <c r="MGJ1833" s="131"/>
      <c r="MGK1833" s="131"/>
      <c r="MGL1833" s="131"/>
      <c r="MGM1833" s="131"/>
      <c r="MGN1833" s="131"/>
      <c r="MGO1833" s="131"/>
      <c r="MGP1833" s="131"/>
      <c r="MGQ1833" s="131"/>
      <c r="MGR1833" s="131"/>
      <c r="MGS1833" s="131"/>
      <c r="MGT1833" s="131"/>
      <c r="MGU1833" s="131"/>
      <c r="MGV1833" s="131"/>
      <c r="MGW1833" s="131"/>
      <c r="MGX1833" s="131"/>
      <c r="MGY1833" s="131"/>
      <c r="MGZ1833" s="131"/>
      <c r="MHA1833" s="131"/>
      <c r="MHB1833" s="131"/>
      <c r="MHC1833" s="131"/>
      <c r="MHD1833" s="131"/>
      <c r="MHE1833" s="131"/>
      <c r="MHF1833" s="131"/>
      <c r="MHG1833" s="131"/>
      <c r="MHH1833" s="131"/>
      <c r="MHI1833" s="131"/>
      <c r="MHJ1833" s="131"/>
      <c r="MHK1833" s="131"/>
      <c r="MHL1833" s="131"/>
      <c r="MHM1833" s="131"/>
      <c r="MHN1833" s="131"/>
      <c r="MHO1833" s="131"/>
      <c r="MHP1833" s="131"/>
      <c r="MHQ1833" s="131"/>
      <c r="MHR1833" s="131"/>
      <c r="MHS1833" s="131"/>
      <c r="MHT1833" s="131"/>
      <c r="MHU1833" s="131"/>
      <c r="MHV1833" s="131"/>
      <c r="MHW1833" s="131"/>
      <c r="MHX1833" s="131"/>
      <c r="MHY1833" s="131"/>
      <c r="MHZ1833" s="131"/>
      <c r="MIA1833" s="131"/>
      <c r="MIB1833" s="131"/>
      <c r="MIC1833" s="131"/>
      <c r="MID1833" s="131"/>
      <c r="MIE1833" s="131"/>
      <c r="MIF1833" s="131"/>
      <c r="MIG1833" s="131"/>
      <c r="MIH1833" s="131"/>
      <c r="MII1833" s="131"/>
      <c r="MIJ1833" s="131"/>
      <c r="MIK1833" s="131"/>
      <c r="MIL1833" s="131"/>
      <c r="MIM1833" s="131"/>
      <c r="MIN1833" s="131"/>
      <c r="MIO1833" s="131"/>
      <c r="MIP1833" s="131"/>
      <c r="MIQ1833" s="131"/>
      <c r="MIR1833" s="131"/>
      <c r="MIS1833" s="131"/>
      <c r="MIT1833" s="131"/>
      <c r="MIU1833" s="131"/>
      <c r="MIV1833" s="131"/>
      <c r="MIW1833" s="131"/>
      <c r="MIX1833" s="131"/>
      <c r="MIY1833" s="131"/>
      <c r="MIZ1833" s="131"/>
      <c r="MJA1833" s="131"/>
      <c r="MJB1833" s="131"/>
      <c r="MJC1833" s="131"/>
      <c r="MJD1833" s="131"/>
      <c r="MJE1833" s="131"/>
      <c r="MJF1833" s="131"/>
      <c r="MJG1833" s="131"/>
      <c r="MJH1833" s="131"/>
      <c r="MJI1833" s="131"/>
      <c r="MJJ1833" s="131"/>
      <c r="MJK1833" s="131"/>
      <c r="MJL1833" s="131"/>
      <c r="MJM1833" s="131"/>
      <c r="MJN1833" s="131"/>
      <c r="MJO1833" s="131"/>
      <c r="MJP1833" s="131"/>
      <c r="MJQ1833" s="131"/>
      <c r="MJR1833" s="131"/>
      <c r="MJS1833" s="131"/>
      <c r="MJT1833" s="131"/>
      <c r="MJU1833" s="131"/>
      <c r="MJV1833" s="131"/>
      <c r="MJW1833" s="131"/>
      <c r="MJX1833" s="131"/>
      <c r="MJY1833" s="131"/>
      <c r="MJZ1833" s="131"/>
      <c r="MKA1833" s="131"/>
      <c r="MKB1833" s="131"/>
      <c r="MKC1833" s="131"/>
      <c r="MKD1833" s="131"/>
      <c r="MKE1833" s="131"/>
      <c r="MKF1833" s="131"/>
      <c r="MKG1833" s="131"/>
      <c r="MKH1833" s="131"/>
      <c r="MKI1833" s="131"/>
      <c r="MKJ1833" s="131"/>
      <c r="MKK1833" s="131"/>
      <c r="MKL1833" s="131"/>
      <c r="MKM1833" s="131"/>
      <c r="MKN1833" s="131"/>
      <c r="MKO1833" s="131"/>
      <c r="MKP1833" s="131"/>
      <c r="MKQ1833" s="131"/>
      <c r="MKR1833" s="131"/>
      <c r="MKS1833" s="131"/>
      <c r="MKT1833" s="131"/>
      <c r="MKU1833" s="131"/>
      <c r="MKV1833" s="131"/>
      <c r="MKW1833" s="131"/>
      <c r="MKX1833" s="131"/>
      <c r="MKY1833" s="131"/>
      <c r="MKZ1833" s="131"/>
      <c r="MLA1833" s="131"/>
      <c r="MLB1833" s="131"/>
      <c r="MLC1833" s="131"/>
      <c r="MLD1833" s="131"/>
      <c r="MLE1833" s="131"/>
      <c r="MLF1833" s="131"/>
      <c r="MLG1833" s="131"/>
      <c r="MLH1833" s="131"/>
      <c r="MLI1833" s="131"/>
      <c r="MLJ1833" s="131"/>
      <c r="MLK1833" s="131"/>
      <c r="MLL1833" s="131"/>
      <c r="MLM1833" s="131"/>
      <c r="MLN1833" s="131"/>
      <c r="MLO1833" s="131"/>
      <c r="MLP1833" s="131"/>
      <c r="MLQ1833" s="131"/>
      <c r="MLR1833" s="131"/>
      <c r="MLS1833" s="131"/>
      <c r="MLT1833" s="131"/>
      <c r="MLU1833" s="131"/>
      <c r="MLV1833" s="131"/>
      <c r="MLW1833" s="131"/>
      <c r="MLX1833" s="131"/>
      <c r="MLY1833" s="131"/>
      <c r="MLZ1833" s="131"/>
      <c r="MMA1833" s="131"/>
      <c r="MMB1833" s="131"/>
      <c r="MMC1833" s="131"/>
      <c r="MMD1833" s="131"/>
      <c r="MME1833" s="131"/>
      <c r="MMF1833" s="131"/>
      <c r="MMG1833" s="131"/>
      <c r="MMH1833" s="131"/>
      <c r="MMI1833" s="131"/>
      <c r="MMJ1833" s="131"/>
      <c r="MMK1833" s="131"/>
      <c r="MML1833" s="131"/>
      <c r="MMM1833" s="131"/>
      <c r="MMN1833" s="131"/>
      <c r="MMO1833" s="131"/>
      <c r="MMP1833" s="131"/>
      <c r="MMQ1833" s="131"/>
      <c r="MMR1833" s="131"/>
      <c r="MMS1833" s="131"/>
      <c r="MMT1833" s="131"/>
      <c r="MMU1833" s="131"/>
      <c r="MMV1833" s="131"/>
      <c r="MMW1833" s="131"/>
      <c r="MMX1833" s="131"/>
      <c r="MMY1833" s="131"/>
      <c r="MMZ1833" s="131"/>
      <c r="MNA1833" s="131"/>
      <c r="MNB1833" s="131"/>
      <c r="MNC1833" s="131"/>
      <c r="MND1833" s="131"/>
      <c r="MNE1833" s="131"/>
      <c r="MNF1833" s="131"/>
      <c r="MNG1833" s="131"/>
      <c r="MNH1833" s="131"/>
      <c r="MNI1833" s="131"/>
      <c r="MNJ1833" s="131"/>
      <c r="MNK1833" s="131"/>
      <c r="MNL1833" s="131"/>
      <c r="MNM1833" s="131"/>
      <c r="MNN1833" s="131"/>
      <c r="MNO1833" s="131"/>
      <c r="MNP1833" s="131"/>
      <c r="MNQ1833" s="131"/>
      <c r="MNR1833" s="131"/>
      <c r="MNS1833" s="131"/>
      <c r="MNT1833" s="131"/>
      <c r="MNU1833" s="131"/>
      <c r="MNV1833" s="131"/>
      <c r="MNW1833" s="131"/>
      <c r="MNX1833" s="131"/>
      <c r="MNY1833" s="131"/>
      <c r="MNZ1833" s="131"/>
      <c r="MOA1833" s="131"/>
      <c r="MOB1833" s="131"/>
      <c r="MOC1833" s="131"/>
      <c r="MOD1833" s="131"/>
      <c r="MOE1833" s="131"/>
      <c r="MOF1833" s="131"/>
      <c r="MOG1833" s="131"/>
      <c r="MOH1833" s="131"/>
      <c r="MOI1833" s="131"/>
      <c r="MOJ1833" s="131"/>
      <c r="MOK1833" s="131"/>
      <c r="MOL1833" s="131"/>
      <c r="MOM1833" s="131"/>
      <c r="MON1833" s="131"/>
      <c r="MOO1833" s="131"/>
      <c r="MOP1833" s="131"/>
      <c r="MOQ1833" s="131"/>
      <c r="MOR1833" s="131"/>
      <c r="MOS1833" s="131"/>
      <c r="MOT1833" s="131"/>
      <c r="MOU1833" s="131"/>
      <c r="MOV1833" s="131"/>
      <c r="MOW1833" s="131"/>
      <c r="MOX1833" s="131"/>
      <c r="MOY1833" s="131"/>
      <c r="MOZ1833" s="131"/>
      <c r="MPA1833" s="131"/>
      <c r="MPB1833" s="131"/>
      <c r="MPC1833" s="131"/>
      <c r="MPD1833" s="131"/>
      <c r="MPE1833" s="131"/>
      <c r="MPF1833" s="131"/>
      <c r="MPG1833" s="131"/>
      <c r="MPH1833" s="131"/>
      <c r="MPI1833" s="131"/>
      <c r="MPJ1833" s="131"/>
      <c r="MPK1833" s="131"/>
      <c r="MPL1833" s="131"/>
      <c r="MPM1833" s="131"/>
      <c r="MPN1833" s="131"/>
      <c r="MPO1833" s="131"/>
      <c r="MPP1833" s="131"/>
      <c r="MPQ1833" s="131"/>
      <c r="MPR1833" s="131"/>
      <c r="MPS1833" s="131"/>
      <c r="MPT1833" s="131"/>
      <c r="MPU1833" s="131"/>
      <c r="MPV1833" s="131"/>
      <c r="MPW1833" s="131"/>
      <c r="MPX1833" s="131"/>
      <c r="MPY1833" s="131"/>
      <c r="MPZ1833" s="131"/>
      <c r="MQA1833" s="131"/>
      <c r="MQB1833" s="131"/>
      <c r="MQC1833" s="131"/>
      <c r="MQD1833" s="131"/>
      <c r="MQE1833" s="131"/>
      <c r="MQF1833" s="131"/>
      <c r="MQG1833" s="131"/>
      <c r="MQH1833" s="131"/>
      <c r="MQI1833" s="131"/>
      <c r="MQJ1833" s="131"/>
      <c r="MQK1833" s="131"/>
      <c r="MQL1833" s="131"/>
      <c r="MQM1833" s="131"/>
      <c r="MQN1833" s="131"/>
      <c r="MQO1833" s="131"/>
      <c r="MQP1833" s="131"/>
      <c r="MQQ1833" s="131"/>
      <c r="MQR1833" s="131"/>
      <c r="MQS1833" s="131"/>
      <c r="MQT1833" s="131"/>
      <c r="MQU1833" s="131"/>
      <c r="MQV1833" s="131"/>
      <c r="MQW1833" s="131"/>
      <c r="MQX1833" s="131"/>
      <c r="MQY1833" s="131"/>
      <c r="MQZ1833" s="131"/>
      <c r="MRA1833" s="131"/>
      <c r="MRB1833" s="131"/>
      <c r="MRC1833" s="131"/>
      <c r="MRD1833" s="131"/>
      <c r="MRE1833" s="131"/>
      <c r="MRF1833" s="131"/>
      <c r="MRG1833" s="131"/>
      <c r="MRH1833" s="131"/>
      <c r="MRI1833" s="131"/>
      <c r="MRJ1833" s="131"/>
      <c r="MRK1833" s="131"/>
      <c r="MRL1833" s="131"/>
      <c r="MRM1833" s="131"/>
      <c r="MRN1833" s="131"/>
      <c r="MRO1833" s="131"/>
      <c r="MRP1833" s="131"/>
      <c r="MRQ1833" s="131"/>
      <c r="MRR1833" s="131"/>
      <c r="MRS1833" s="131"/>
      <c r="MRT1833" s="131"/>
      <c r="MRU1833" s="131"/>
      <c r="MRV1833" s="131"/>
      <c r="MRW1833" s="131"/>
      <c r="MRX1833" s="131"/>
      <c r="MRY1833" s="131"/>
      <c r="MRZ1833" s="131"/>
      <c r="MSA1833" s="131"/>
      <c r="MSB1833" s="131"/>
      <c r="MSC1833" s="131"/>
      <c r="MSD1833" s="131"/>
      <c r="MSE1833" s="131"/>
      <c r="MSF1833" s="131"/>
      <c r="MSG1833" s="131"/>
      <c r="MSH1833" s="131"/>
      <c r="MSI1833" s="131"/>
      <c r="MSJ1833" s="131"/>
      <c r="MSK1833" s="131"/>
      <c r="MSL1833" s="131"/>
      <c r="MSM1833" s="131"/>
      <c r="MSN1833" s="131"/>
      <c r="MSO1833" s="131"/>
      <c r="MSP1833" s="131"/>
      <c r="MSQ1833" s="131"/>
      <c r="MSR1833" s="131"/>
      <c r="MSS1833" s="131"/>
      <c r="MST1833" s="131"/>
      <c r="MSU1833" s="131"/>
      <c r="MSV1833" s="131"/>
      <c r="MSW1833" s="131"/>
      <c r="MSX1833" s="131"/>
      <c r="MSY1833" s="131"/>
      <c r="MSZ1833" s="131"/>
      <c r="MTA1833" s="131"/>
      <c r="MTB1833" s="131"/>
      <c r="MTC1833" s="131"/>
      <c r="MTD1833" s="131"/>
      <c r="MTE1833" s="131"/>
      <c r="MTF1833" s="131"/>
      <c r="MTG1833" s="131"/>
      <c r="MTH1833" s="131"/>
      <c r="MTI1833" s="131"/>
      <c r="MTJ1833" s="131"/>
      <c r="MTK1833" s="131"/>
      <c r="MTL1833" s="131"/>
      <c r="MTM1833" s="131"/>
      <c r="MTN1833" s="131"/>
      <c r="MTO1833" s="131"/>
      <c r="MTP1833" s="131"/>
      <c r="MTQ1833" s="131"/>
      <c r="MTR1833" s="131"/>
      <c r="MTS1833" s="131"/>
      <c r="MTT1833" s="131"/>
      <c r="MTU1833" s="131"/>
      <c r="MTV1833" s="131"/>
      <c r="MTW1833" s="131"/>
      <c r="MTX1833" s="131"/>
      <c r="MTY1833" s="131"/>
      <c r="MTZ1833" s="131"/>
      <c r="MUA1833" s="131"/>
      <c r="MUB1833" s="131"/>
      <c r="MUC1833" s="131"/>
      <c r="MUD1833" s="131"/>
      <c r="MUE1833" s="131"/>
      <c r="MUF1833" s="131"/>
      <c r="MUG1833" s="131"/>
      <c r="MUH1833" s="131"/>
      <c r="MUI1833" s="131"/>
      <c r="MUJ1833" s="131"/>
      <c r="MUK1833" s="131"/>
      <c r="MUL1833" s="131"/>
      <c r="MUM1833" s="131"/>
      <c r="MUN1833" s="131"/>
      <c r="MUO1833" s="131"/>
      <c r="MUP1833" s="131"/>
      <c r="MUQ1833" s="131"/>
      <c r="MUR1833" s="131"/>
      <c r="MUS1833" s="131"/>
      <c r="MUT1833" s="131"/>
      <c r="MUU1833" s="131"/>
      <c r="MUV1833" s="131"/>
      <c r="MUW1833" s="131"/>
      <c r="MUX1833" s="131"/>
      <c r="MUY1833" s="131"/>
      <c r="MUZ1833" s="131"/>
      <c r="MVA1833" s="131"/>
      <c r="MVB1833" s="131"/>
      <c r="MVC1833" s="131"/>
      <c r="MVD1833" s="131"/>
      <c r="MVE1833" s="131"/>
      <c r="MVF1833" s="131"/>
      <c r="MVG1833" s="131"/>
      <c r="MVH1833" s="131"/>
      <c r="MVI1833" s="131"/>
      <c r="MVJ1833" s="131"/>
      <c r="MVK1833" s="131"/>
      <c r="MVL1833" s="131"/>
      <c r="MVM1833" s="131"/>
      <c r="MVN1833" s="131"/>
      <c r="MVO1833" s="131"/>
      <c r="MVP1833" s="131"/>
      <c r="MVQ1833" s="131"/>
      <c r="MVR1833" s="131"/>
      <c r="MVS1833" s="131"/>
      <c r="MVT1833" s="131"/>
      <c r="MVU1833" s="131"/>
      <c r="MVV1833" s="131"/>
      <c r="MVW1833" s="131"/>
      <c r="MVX1833" s="131"/>
      <c r="MVY1833" s="131"/>
      <c r="MVZ1833" s="131"/>
      <c r="MWA1833" s="131"/>
      <c r="MWB1833" s="131"/>
      <c r="MWC1833" s="131"/>
      <c r="MWD1833" s="131"/>
      <c r="MWE1833" s="131"/>
      <c r="MWF1833" s="131"/>
      <c r="MWG1833" s="131"/>
      <c r="MWH1833" s="131"/>
      <c r="MWI1833" s="131"/>
      <c r="MWJ1833" s="131"/>
      <c r="MWK1833" s="131"/>
      <c r="MWL1833" s="131"/>
      <c r="MWM1833" s="131"/>
      <c r="MWN1833" s="131"/>
      <c r="MWO1833" s="131"/>
      <c r="MWP1833" s="131"/>
      <c r="MWQ1833" s="131"/>
      <c r="MWR1833" s="131"/>
      <c r="MWS1833" s="131"/>
      <c r="MWT1833" s="131"/>
      <c r="MWU1833" s="131"/>
      <c r="MWV1833" s="131"/>
      <c r="MWW1833" s="131"/>
      <c r="MWX1833" s="131"/>
      <c r="MWY1833" s="131"/>
      <c r="MWZ1833" s="131"/>
      <c r="MXA1833" s="131"/>
      <c r="MXB1833" s="131"/>
      <c r="MXC1833" s="131"/>
      <c r="MXD1833" s="131"/>
      <c r="MXE1833" s="131"/>
      <c r="MXF1833" s="131"/>
      <c r="MXG1833" s="131"/>
      <c r="MXH1833" s="131"/>
      <c r="MXI1833" s="131"/>
      <c r="MXJ1833" s="131"/>
      <c r="MXK1833" s="131"/>
      <c r="MXL1833" s="131"/>
      <c r="MXM1833" s="131"/>
      <c r="MXN1833" s="131"/>
      <c r="MXO1833" s="131"/>
      <c r="MXP1833" s="131"/>
      <c r="MXQ1833" s="131"/>
      <c r="MXR1833" s="131"/>
      <c r="MXS1833" s="131"/>
      <c r="MXT1833" s="131"/>
      <c r="MXU1833" s="131"/>
      <c r="MXV1833" s="131"/>
      <c r="MXW1833" s="131"/>
      <c r="MXX1833" s="131"/>
      <c r="MXY1833" s="131"/>
      <c r="MXZ1833" s="131"/>
      <c r="MYA1833" s="131"/>
      <c r="MYB1833" s="131"/>
      <c r="MYC1833" s="131"/>
      <c r="MYD1833" s="131"/>
      <c r="MYE1833" s="131"/>
      <c r="MYF1833" s="131"/>
      <c r="MYG1833" s="131"/>
      <c r="MYH1833" s="131"/>
      <c r="MYI1833" s="131"/>
      <c r="MYJ1833" s="131"/>
      <c r="MYK1833" s="131"/>
      <c r="MYL1833" s="131"/>
      <c r="MYM1833" s="131"/>
      <c r="MYN1833" s="131"/>
      <c r="MYO1833" s="131"/>
      <c r="MYP1833" s="131"/>
      <c r="MYQ1833" s="131"/>
      <c r="MYR1833" s="131"/>
      <c r="MYS1833" s="131"/>
      <c r="MYT1833" s="131"/>
      <c r="MYU1833" s="131"/>
      <c r="MYV1833" s="131"/>
      <c r="MYW1833" s="131"/>
      <c r="MYX1833" s="131"/>
      <c r="MYY1833" s="131"/>
      <c r="MYZ1833" s="131"/>
      <c r="MZA1833" s="131"/>
      <c r="MZB1833" s="131"/>
      <c r="MZC1833" s="131"/>
      <c r="MZD1833" s="131"/>
      <c r="MZE1833" s="131"/>
      <c r="MZF1833" s="131"/>
      <c r="MZG1833" s="131"/>
      <c r="MZH1833" s="131"/>
      <c r="MZI1833" s="131"/>
      <c r="MZJ1833" s="131"/>
      <c r="MZK1833" s="131"/>
      <c r="MZL1833" s="131"/>
      <c r="MZM1833" s="131"/>
      <c r="MZN1833" s="131"/>
      <c r="MZO1833" s="131"/>
      <c r="MZP1833" s="131"/>
      <c r="MZQ1833" s="131"/>
      <c r="MZR1833" s="131"/>
      <c r="MZS1833" s="131"/>
      <c r="MZT1833" s="131"/>
      <c r="MZU1833" s="131"/>
      <c r="MZV1833" s="131"/>
      <c r="MZW1833" s="131"/>
      <c r="MZX1833" s="131"/>
      <c r="MZY1833" s="131"/>
      <c r="MZZ1833" s="131"/>
      <c r="NAA1833" s="131"/>
      <c r="NAB1833" s="131"/>
      <c r="NAC1833" s="131"/>
      <c r="NAD1833" s="131"/>
      <c r="NAE1833" s="131"/>
      <c r="NAF1833" s="131"/>
      <c r="NAG1833" s="131"/>
      <c r="NAH1833" s="131"/>
      <c r="NAI1833" s="131"/>
      <c r="NAJ1833" s="131"/>
      <c r="NAK1833" s="131"/>
      <c r="NAL1833" s="131"/>
      <c r="NAM1833" s="131"/>
      <c r="NAN1833" s="131"/>
      <c r="NAO1833" s="131"/>
      <c r="NAP1833" s="131"/>
      <c r="NAQ1833" s="131"/>
      <c r="NAR1833" s="131"/>
      <c r="NAS1833" s="131"/>
      <c r="NAT1833" s="131"/>
      <c r="NAU1833" s="131"/>
      <c r="NAV1833" s="131"/>
      <c r="NAW1833" s="131"/>
      <c r="NAX1833" s="131"/>
      <c r="NAY1833" s="131"/>
      <c r="NAZ1833" s="131"/>
      <c r="NBA1833" s="131"/>
      <c r="NBB1833" s="131"/>
      <c r="NBC1833" s="131"/>
      <c r="NBD1833" s="131"/>
      <c r="NBE1833" s="131"/>
      <c r="NBF1833" s="131"/>
      <c r="NBG1833" s="131"/>
      <c r="NBH1833" s="131"/>
      <c r="NBI1833" s="131"/>
      <c r="NBJ1833" s="131"/>
      <c r="NBK1833" s="131"/>
      <c r="NBL1833" s="131"/>
      <c r="NBM1833" s="131"/>
      <c r="NBN1833" s="131"/>
      <c r="NBO1833" s="131"/>
      <c r="NBP1833" s="131"/>
      <c r="NBQ1833" s="131"/>
      <c r="NBR1833" s="131"/>
      <c r="NBS1833" s="131"/>
      <c r="NBT1833" s="131"/>
      <c r="NBU1833" s="131"/>
      <c r="NBV1833" s="131"/>
      <c r="NBW1833" s="131"/>
      <c r="NBX1833" s="131"/>
      <c r="NBY1833" s="131"/>
      <c r="NBZ1833" s="131"/>
      <c r="NCA1833" s="131"/>
      <c r="NCB1833" s="131"/>
      <c r="NCC1833" s="131"/>
      <c r="NCD1833" s="131"/>
      <c r="NCE1833" s="131"/>
      <c r="NCF1833" s="131"/>
      <c r="NCG1833" s="131"/>
      <c r="NCH1833" s="131"/>
      <c r="NCI1833" s="131"/>
      <c r="NCJ1833" s="131"/>
      <c r="NCK1833" s="131"/>
      <c r="NCL1833" s="131"/>
      <c r="NCM1833" s="131"/>
      <c r="NCN1833" s="131"/>
      <c r="NCO1833" s="131"/>
      <c r="NCP1833" s="131"/>
      <c r="NCQ1833" s="131"/>
      <c r="NCR1833" s="131"/>
      <c r="NCS1833" s="131"/>
      <c r="NCT1833" s="131"/>
      <c r="NCU1833" s="131"/>
      <c r="NCV1833" s="131"/>
      <c r="NCW1833" s="131"/>
      <c r="NCX1833" s="131"/>
      <c r="NCY1833" s="131"/>
      <c r="NCZ1833" s="131"/>
      <c r="NDA1833" s="131"/>
      <c r="NDB1833" s="131"/>
      <c r="NDC1833" s="131"/>
      <c r="NDD1833" s="131"/>
      <c r="NDE1833" s="131"/>
      <c r="NDF1833" s="131"/>
      <c r="NDG1833" s="131"/>
      <c r="NDH1833" s="131"/>
      <c r="NDI1833" s="131"/>
      <c r="NDJ1833" s="131"/>
      <c r="NDK1833" s="131"/>
      <c r="NDL1833" s="131"/>
      <c r="NDM1833" s="131"/>
      <c r="NDN1833" s="131"/>
      <c r="NDO1833" s="131"/>
      <c r="NDP1833" s="131"/>
      <c r="NDQ1833" s="131"/>
      <c r="NDR1833" s="131"/>
      <c r="NDS1833" s="131"/>
      <c r="NDT1833" s="131"/>
      <c r="NDU1833" s="131"/>
      <c r="NDV1833" s="131"/>
      <c r="NDW1833" s="131"/>
      <c r="NDX1833" s="131"/>
      <c r="NDY1833" s="131"/>
      <c r="NDZ1833" s="131"/>
      <c r="NEA1833" s="131"/>
      <c r="NEB1833" s="131"/>
      <c r="NEC1833" s="131"/>
      <c r="NED1833" s="131"/>
      <c r="NEE1833" s="131"/>
      <c r="NEF1833" s="131"/>
      <c r="NEG1833" s="131"/>
      <c r="NEH1833" s="131"/>
      <c r="NEI1833" s="131"/>
      <c r="NEJ1833" s="131"/>
      <c r="NEK1833" s="131"/>
      <c r="NEL1833" s="131"/>
      <c r="NEM1833" s="131"/>
      <c r="NEN1833" s="131"/>
      <c r="NEO1833" s="131"/>
      <c r="NEP1833" s="131"/>
      <c r="NEQ1833" s="131"/>
      <c r="NER1833" s="131"/>
      <c r="NES1833" s="131"/>
      <c r="NET1833" s="131"/>
      <c r="NEU1833" s="131"/>
      <c r="NEV1833" s="131"/>
      <c r="NEW1833" s="131"/>
      <c r="NEX1833" s="131"/>
      <c r="NEY1833" s="131"/>
      <c r="NEZ1833" s="131"/>
      <c r="NFA1833" s="131"/>
      <c r="NFB1833" s="131"/>
      <c r="NFC1833" s="131"/>
      <c r="NFD1833" s="131"/>
      <c r="NFE1833" s="131"/>
      <c r="NFF1833" s="131"/>
      <c r="NFG1833" s="131"/>
      <c r="NFH1833" s="131"/>
      <c r="NFI1833" s="131"/>
      <c r="NFJ1833" s="131"/>
      <c r="NFK1833" s="131"/>
      <c r="NFL1833" s="131"/>
      <c r="NFM1833" s="131"/>
      <c r="NFN1833" s="131"/>
      <c r="NFO1833" s="131"/>
      <c r="NFP1833" s="131"/>
      <c r="NFQ1833" s="131"/>
      <c r="NFR1833" s="131"/>
      <c r="NFS1833" s="131"/>
      <c r="NFT1833" s="131"/>
      <c r="NFU1833" s="131"/>
      <c r="NFV1833" s="131"/>
      <c r="NFW1833" s="131"/>
      <c r="NFX1833" s="131"/>
      <c r="NFY1833" s="131"/>
      <c r="NFZ1833" s="131"/>
      <c r="NGA1833" s="131"/>
      <c r="NGB1833" s="131"/>
      <c r="NGC1833" s="131"/>
      <c r="NGD1833" s="131"/>
      <c r="NGE1833" s="131"/>
      <c r="NGF1833" s="131"/>
      <c r="NGG1833" s="131"/>
      <c r="NGH1833" s="131"/>
      <c r="NGI1833" s="131"/>
      <c r="NGJ1833" s="131"/>
      <c r="NGK1833" s="131"/>
      <c r="NGL1833" s="131"/>
      <c r="NGM1833" s="131"/>
      <c r="NGN1833" s="131"/>
      <c r="NGO1833" s="131"/>
      <c r="NGP1833" s="131"/>
      <c r="NGQ1833" s="131"/>
      <c r="NGR1833" s="131"/>
      <c r="NGS1833" s="131"/>
      <c r="NGT1833" s="131"/>
      <c r="NGU1833" s="131"/>
      <c r="NGV1833" s="131"/>
      <c r="NGW1833" s="131"/>
      <c r="NGX1833" s="131"/>
      <c r="NGY1833" s="131"/>
      <c r="NGZ1833" s="131"/>
      <c r="NHA1833" s="131"/>
      <c r="NHB1833" s="131"/>
      <c r="NHC1833" s="131"/>
      <c r="NHD1833" s="131"/>
      <c r="NHE1833" s="131"/>
      <c r="NHF1833" s="131"/>
      <c r="NHG1833" s="131"/>
      <c r="NHH1833" s="131"/>
      <c r="NHI1833" s="131"/>
      <c r="NHJ1833" s="131"/>
      <c r="NHK1833" s="131"/>
      <c r="NHL1833" s="131"/>
      <c r="NHM1833" s="131"/>
      <c r="NHN1833" s="131"/>
      <c r="NHO1833" s="131"/>
      <c r="NHP1833" s="131"/>
      <c r="NHQ1833" s="131"/>
      <c r="NHR1833" s="131"/>
      <c r="NHS1833" s="131"/>
      <c r="NHT1833" s="131"/>
      <c r="NHU1833" s="131"/>
      <c r="NHV1833" s="131"/>
      <c r="NHW1833" s="131"/>
      <c r="NHX1833" s="131"/>
      <c r="NHY1833" s="131"/>
      <c r="NHZ1833" s="131"/>
      <c r="NIA1833" s="131"/>
      <c r="NIB1833" s="131"/>
      <c r="NIC1833" s="131"/>
      <c r="NID1833" s="131"/>
      <c r="NIE1833" s="131"/>
      <c r="NIF1833" s="131"/>
      <c r="NIG1833" s="131"/>
      <c r="NIH1833" s="131"/>
      <c r="NII1833" s="131"/>
      <c r="NIJ1833" s="131"/>
      <c r="NIK1833" s="131"/>
      <c r="NIL1833" s="131"/>
      <c r="NIM1833" s="131"/>
      <c r="NIN1833" s="131"/>
      <c r="NIO1833" s="131"/>
      <c r="NIP1833" s="131"/>
      <c r="NIQ1833" s="131"/>
      <c r="NIR1833" s="131"/>
      <c r="NIS1833" s="131"/>
      <c r="NIT1833" s="131"/>
      <c r="NIU1833" s="131"/>
      <c r="NIV1833" s="131"/>
      <c r="NIW1833" s="131"/>
      <c r="NIX1833" s="131"/>
      <c r="NIY1833" s="131"/>
      <c r="NIZ1833" s="131"/>
      <c r="NJA1833" s="131"/>
      <c r="NJB1833" s="131"/>
      <c r="NJC1833" s="131"/>
      <c r="NJD1833" s="131"/>
      <c r="NJE1833" s="131"/>
      <c r="NJF1833" s="131"/>
      <c r="NJG1833" s="131"/>
      <c r="NJH1833" s="131"/>
      <c r="NJI1833" s="131"/>
      <c r="NJJ1833" s="131"/>
      <c r="NJK1833" s="131"/>
      <c r="NJL1833" s="131"/>
      <c r="NJM1833" s="131"/>
      <c r="NJN1833" s="131"/>
      <c r="NJO1833" s="131"/>
      <c r="NJP1833" s="131"/>
      <c r="NJQ1833" s="131"/>
      <c r="NJR1833" s="131"/>
      <c r="NJS1833" s="131"/>
      <c r="NJT1833" s="131"/>
      <c r="NJU1833" s="131"/>
      <c r="NJV1833" s="131"/>
      <c r="NJW1833" s="131"/>
      <c r="NJX1833" s="131"/>
      <c r="NJY1833" s="131"/>
      <c r="NJZ1833" s="131"/>
      <c r="NKA1833" s="131"/>
      <c r="NKB1833" s="131"/>
      <c r="NKC1833" s="131"/>
      <c r="NKD1833" s="131"/>
      <c r="NKE1833" s="131"/>
      <c r="NKF1833" s="131"/>
      <c r="NKG1833" s="131"/>
      <c r="NKH1833" s="131"/>
      <c r="NKI1833" s="131"/>
      <c r="NKJ1833" s="131"/>
      <c r="NKK1833" s="131"/>
      <c r="NKL1833" s="131"/>
      <c r="NKM1833" s="131"/>
      <c r="NKN1833" s="131"/>
      <c r="NKO1833" s="131"/>
      <c r="NKP1833" s="131"/>
      <c r="NKQ1833" s="131"/>
      <c r="NKR1833" s="131"/>
      <c r="NKS1833" s="131"/>
      <c r="NKT1833" s="131"/>
      <c r="NKU1833" s="131"/>
      <c r="NKV1833" s="131"/>
      <c r="NKW1833" s="131"/>
      <c r="NKX1833" s="131"/>
      <c r="NKY1833" s="131"/>
      <c r="NKZ1833" s="131"/>
      <c r="NLA1833" s="131"/>
      <c r="NLB1833" s="131"/>
      <c r="NLC1833" s="131"/>
      <c r="NLD1833" s="131"/>
      <c r="NLE1833" s="131"/>
      <c r="NLF1833" s="131"/>
      <c r="NLG1833" s="131"/>
      <c r="NLH1833" s="131"/>
      <c r="NLI1833" s="131"/>
      <c r="NLJ1833" s="131"/>
      <c r="NLK1833" s="131"/>
      <c r="NLL1833" s="131"/>
      <c r="NLM1833" s="131"/>
      <c r="NLN1833" s="131"/>
      <c r="NLO1833" s="131"/>
      <c r="NLP1833" s="131"/>
      <c r="NLQ1833" s="131"/>
      <c r="NLR1833" s="131"/>
      <c r="NLS1833" s="131"/>
      <c r="NLT1833" s="131"/>
      <c r="NLU1833" s="131"/>
      <c r="NLV1833" s="131"/>
      <c r="NLW1833" s="131"/>
      <c r="NLX1833" s="131"/>
      <c r="NLY1833" s="131"/>
      <c r="NLZ1833" s="131"/>
      <c r="NMA1833" s="131"/>
      <c r="NMB1833" s="131"/>
      <c r="NMC1833" s="131"/>
      <c r="NMD1833" s="131"/>
      <c r="NME1833" s="131"/>
      <c r="NMF1833" s="131"/>
      <c r="NMG1833" s="131"/>
      <c r="NMH1833" s="131"/>
      <c r="NMI1833" s="131"/>
      <c r="NMJ1833" s="131"/>
      <c r="NMK1833" s="131"/>
      <c r="NML1833" s="131"/>
      <c r="NMM1833" s="131"/>
      <c r="NMN1833" s="131"/>
      <c r="NMO1833" s="131"/>
      <c r="NMP1833" s="131"/>
      <c r="NMQ1833" s="131"/>
      <c r="NMR1833" s="131"/>
      <c r="NMS1833" s="131"/>
      <c r="NMT1833" s="131"/>
      <c r="NMU1833" s="131"/>
      <c r="NMV1833" s="131"/>
      <c r="NMW1833" s="131"/>
      <c r="NMX1833" s="131"/>
      <c r="NMY1833" s="131"/>
      <c r="NMZ1833" s="131"/>
      <c r="NNA1833" s="131"/>
      <c r="NNB1833" s="131"/>
      <c r="NNC1833" s="131"/>
      <c r="NND1833" s="131"/>
      <c r="NNE1833" s="131"/>
      <c r="NNF1833" s="131"/>
      <c r="NNG1833" s="131"/>
      <c r="NNH1833" s="131"/>
      <c r="NNI1833" s="131"/>
      <c r="NNJ1833" s="131"/>
      <c r="NNK1833" s="131"/>
      <c r="NNL1833" s="131"/>
      <c r="NNM1833" s="131"/>
      <c r="NNN1833" s="131"/>
      <c r="NNO1833" s="131"/>
      <c r="NNP1833" s="131"/>
      <c r="NNQ1833" s="131"/>
      <c r="NNR1833" s="131"/>
      <c r="NNS1833" s="131"/>
      <c r="NNT1833" s="131"/>
      <c r="NNU1833" s="131"/>
      <c r="NNV1833" s="131"/>
      <c r="NNW1833" s="131"/>
      <c r="NNX1833" s="131"/>
      <c r="NNY1833" s="131"/>
      <c r="NNZ1833" s="131"/>
      <c r="NOA1833" s="131"/>
      <c r="NOB1833" s="131"/>
      <c r="NOC1833" s="131"/>
      <c r="NOD1833" s="131"/>
      <c r="NOE1833" s="131"/>
      <c r="NOF1833" s="131"/>
      <c r="NOG1833" s="131"/>
      <c r="NOH1833" s="131"/>
      <c r="NOI1833" s="131"/>
      <c r="NOJ1833" s="131"/>
      <c r="NOK1833" s="131"/>
      <c r="NOL1833" s="131"/>
      <c r="NOM1833" s="131"/>
      <c r="NON1833" s="131"/>
      <c r="NOO1833" s="131"/>
      <c r="NOP1833" s="131"/>
      <c r="NOQ1833" s="131"/>
      <c r="NOR1833" s="131"/>
      <c r="NOS1833" s="131"/>
      <c r="NOT1833" s="131"/>
      <c r="NOU1833" s="131"/>
      <c r="NOV1833" s="131"/>
      <c r="NOW1833" s="131"/>
      <c r="NOX1833" s="131"/>
      <c r="NOY1833" s="131"/>
      <c r="NOZ1833" s="131"/>
      <c r="NPA1833" s="131"/>
      <c r="NPB1833" s="131"/>
      <c r="NPC1833" s="131"/>
      <c r="NPD1833" s="131"/>
      <c r="NPE1833" s="131"/>
      <c r="NPF1833" s="131"/>
      <c r="NPG1833" s="131"/>
      <c r="NPH1833" s="131"/>
      <c r="NPI1833" s="131"/>
      <c r="NPJ1833" s="131"/>
      <c r="NPK1833" s="131"/>
      <c r="NPL1833" s="131"/>
      <c r="NPM1833" s="131"/>
      <c r="NPN1833" s="131"/>
      <c r="NPO1833" s="131"/>
      <c r="NPP1833" s="131"/>
      <c r="NPQ1833" s="131"/>
      <c r="NPR1833" s="131"/>
      <c r="NPS1833" s="131"/>
      <c r="NPT1833" s="131"/>
      <c r="NPU1833" s="131"/>
      <c r="NPV1833" s="131"/>
      <c r="NPW1833" s="131"/>
      <c r="NPX1833" s="131"/>
      <c r="NPY1833" s="131"/>
      <c r="NPZ1833" s="131"/>
      <c r="NQA1833" s="131"/>
      <c r="NQB1833" s="131"/>
      <c r="NQC1833" s="131"/>
      <c r="NQD1833" s="131"/>
      <c r="NQE1833" s="131"/>
      <c r="NQF1833" s="131"/>
      <c r="NQG1833" s="131"/>
      <c r="NQH1833" s="131"/>
      <c r="NQI1833" s="131"/>
      <c r="NQJ1833" s="131"/>
      <c r="NQK1833" s="131"/>
      <c r="NQL1833" s="131"/>
      <c r="NQM1833" s="131"/>
      <c r="NQN1833" s="131"/>
      <c r="NQO1833" s="131"/>
      <c r="NQP1833" s="131"/>
      <c r="NQQ1833" s="131"/>
      <c r="NQR1833" s="131"/>
      <c r="NQS1833" s="131"/>
      <c r="NQT1833" s="131"/>
      <c r="NQU1833" s="131"/>
      <c r="NQV1833" s="131"/>
      <c r="NQW1833" s="131"/>
      <c r="NQX1833" s="131"/>
      <c r="NQY1833" s="131"/>
      <c r="NQZ1833" s="131"/>
      <c r="NRA1833" s="131"/>
      <c r="NRB1833" s="131"/>
      <c r="NRC1833" s="131"/>
      <c r="NRD1833" s="131"/>
      <c r="NRE1833" s="131"/>
      <c r="NRF1833" s="131"/>
      <c r="NRG1833" s="131"/>
      <c r="NRH1833" s="131"/>
      <c r="NRI1833" s="131"/>
      <c r="NRJ1833" s="131"/>
      <c r="NRK1833" s="131"/>
      <c r="NRL1833" s="131"/>
      <c r="NRM1833" s="131"/>
      <c r="NRN1833" s="131"/>
      <c r="NRO1833" s="131"/>
      <c r="NRP1833" s="131"/>
      <c r="NRQ1833" s="131"/>
      <c r="NRR1833" s="131"/>
      <c r="NRS1833" s="131"/>
      <c r="NRT1833" s="131"/>
      <c r="NRU1833" s="131"/>
      <c r="NRV1833" s="131"/>
      <c r="NRW1833" s="131"/>
      <c r="NRX1833" s="131"/>
      <c r="NRY1833" s="131"/>
      <c r="NRZ1833" s="131"/>
      <c r="NSA1833" s="131"/>
      <c r="NSB1833" s="131"/>
      <c r="NSC1833" s="131"/>
      <c r="NSD1833" s="131"/>
      <c r="NSE1833" s="131"/>
      <c r="NSF1833" s="131"/>
      <c r="NSG1833" s="131"/>
      <c r="NSH1833" s="131"/>
      <c r="NSI1833" s="131"/>
      <c r="NSJ1833" s="131"/>
      <c r="NSK1833" s="131"/>
      <c r="NSL1833" s="131"/>
      <c r="NSM1833" s="131"/>
      <c r="NSN1833" s="131"/>
      <c r="NSO1833" s="131"/>
      <c r="NSP1833" s="131"/>
      <c r="NSQ1833" s="131"/>
      <c r="NSR1833" s="131"/>
      <c r="NSS1833" s="131"/>
      <c r="NST1833" s="131"/>
      <c r="NSU1833" s="131"/>
      <c r="NSV1833" s="131"/>
      <c r="NSW1833" s="131"/>
      <c r="NSX1833" s="131"/>
      <c r="NSY1833" s="131"/>
      <c r="NSZ1833" s="131"/>
      <c r="NTA1833" s="131"/>
      <c r="NTB1833" s="131"/>
      <c r="NTC1833" s="131"/>
      <c r="NTD1833" s="131"/>
      <c r="NTE1833" s="131"/>
      <c r="NTF1833" s="131"/>
      <c r="NTG1833" s="131"/>
      <c r="NTH1833" s="131"/>
      <c r="NTI1833" s="131"/>
      <c r="NTJ1833" s="131"/>
      <c r="NTK1833" s="131"/>
      <c r="NTL1833" s="131"/>
      <c r="NTM1833" s="131"/>
      <c r="NTN1833" s="131"/>
      <c r="NTO1833" s="131"/>
      <c r="NTP1833" s="131"/>
      <c r="NTQ1833" s="131"/>
      <c r="NTR1833" s="131"/>
      <c r="NTS1833" s="131"/>
      <c r="NTT1833" s="131"/>
      <c r="NTU1833" s="131"/>
      <c r="NTV1833" s="131"/>
      <c r="NTW1833" s="131"/>
      <c r="NTX1833" s="131"/>
      <c r="NTY1833" s="131"/>
      <c r="NTZ1833" s="131"/>
      <c r="NUA1833" s="131"/>
      <c r="NUB1833" s="131"/>
      <c r="NUC1833" s="131"/>
      <c r="NUD1833" s="131"/>
      <c r="NUE1833" s="131"/>
      <c r="NUF1833" s="131"/>
      <c r="NUG1833" s="131"/>
      <c r="NUH1833" s="131"/>
      <c r="NUI1833" s="131"/>
      <c r="NUJ1833" s="131"/>
      <c r="NUK1833" s="131"/>
      <c r="NUL1833" s="131"/>
      <c r="NUM1833" s="131"/>
      <c r="NUN1833" s="131"/>
      <c r="NUO1833" s="131"/>
      <c r="NUP1833" s="131"/>
      <c r="NUQ1833" s="131"/>
      <c r="NUR1833" s="131"/>
      <c r="NUS1833" s="131"/>
      <c r="NUT1833" s="131"/>
      <c r="NUU1833" s="131"/>
      <c r="NUV1833" s="131"/>
      <c r="NUW1833" s="131"/>
      <c r="NUX1833" s="131"/>
      <c r="NUY1833" s="131"/>
      <c r="NUZ1833" s="131"/>
      <c r="NVA1833" s="131"/>
      <c r="NVB1833" s="131"/>
      <c r="NVC1833" s="131"/>
      <c r="NVD1833" s="131"/>
      <c r="NVE1833" s="131"/>
      <c r="NVF1833" s="131"/>
      <c r="NVG1833" s="131"/>
      <c r="NVH1833" s="131"/>
      <c r="NVI1833" s="131"/>
      <c r="NVJ1833" s="131"/>
      <c r="NVK1833" s="131"/>
      <c r="NVL1833" s="131"/>
      <c r="NVM1833" s="131"/>
      <c r="NVN1833" s="131"/>
      <c r="NVO1833" s="131"/>
      <c r="NVP1833" s="131"/>
      <c r="NVQ1833" s="131"/>
      <c r="NVR1833" s="131"/>
      <c r="NVS1833" s="131"/>
      <c r="NVT1833" s="131"/>
      <c r="NVU1833" s="131"/>
      <c r="NVV1833" s="131"/>
      <c r="NVW1833" s="131"/>
      <c r="NVX1833" s="131"/>
      <c r="NVY1833" s="131"/>
      <c r="NVZ1833" s="131"/>
      <c r="NWA1833" s="131"/>
      <c r="NWB1833" s="131"/>
      <c r="NWC1833" s="131"/>
      <c r="NWD1833" s="131"/>
      <c r="NWE1833" s="131"/>
      <c r="NWF1833" s="131"/>
      <c r="NWG1833" s="131"/>
      <c r="NWH1833" s="131"/>
      <c r="NWI1833" s="131"/>
      <c r="NWJ1833" s="131"/>
      <c r="NWK1833" s="131"/>
      <c r="NWL1833" s="131"/>
      <c r="NWM1833" s="131"/>
      <c r="NWN1833" s="131"/>
      <c r="NWO1833" s="131"/>
      <c r="NWP1833" s="131"/>
      <c r="NWQ1833" s="131"/>
      <c r="NWR1833" s="131"/>
      <c r="NWS1833" s="131"/>
      <c r="NWT1833" s="131"/>
      <c r="NWU1833" s="131"/>
      <c r="NWV1833" s="131"/>
      <c r="NWW1833" s="131"/>
      <c r="NWX1833" s="131"/>
      <c r="NWY1833" s="131"/>
      <c r="NWZ1833" s="131"/>
      <c r="NXA1833" s="131"/>
      <c r="NXB1833" s="131"/>
      <c r="NXC1833" s="131"/>
      <c r="NXD1833" s="131"/>
      <c r="NXE1833" s="131"/>
      <c r="NXF1833" s="131"/>
      <c r="NXG1833" s="131"/>
      <c r="NXH1833" s="131"/>
      <c r="NXI1833" s="131"/>
      <c r="NXJ1833" s="131"/>
      <c r="NXK1833" s="131"/>
      <c r="NXL1833" s="131"/>
      <c r="NXM1833" s="131"/>
      <c r="NXN1833" s="131"/>
      <c r="NXO1833" s="131"/>
      <c r="NXP1833" s="131"/>
      <c r="NXQ1833" s="131"/>
      <c r="NXR1833" s="131"/>
      <c r="NXS1833" s="131"/>
      <c r="NXT1833" s="131"/>
      <c r="NXU1833" s="131"/>
      <c r="NXV1833" s="131"/>
      <c r="NXW1833" s="131"/>
      <c r="NXX1833" s="131"/>
      <c r="NXY1833" s="131"/>
      <c r="NXZ1833" s="131"/>
      <c r="NYA1833" s="131"/>
      <c r="NYB1833" s="131"/>
      <c r="NYC1833" s="131"/>
      <c r="NYD1833" s="131"/>
      <c r="NYE1833" s="131"/>
      <c r="NYF1833" s="131"/>
      <c r="NYG1833" s="131"/>
      <c r="NYH1833" s="131"/>
      <c r="NYI1833" s="131"/>
      <c r="NYJ1833" s="131"/>
      <c r="NYK1833" s="131"/>
      <c r="NYL1833" s="131"/>
      <c r="NYM1833" s="131"/>
      <c r="NYN1833" s="131"/>
      <c r="NYO1833" s="131"/>
      <c r="NYP1833" s="131"/>
      <c r="NYQ1833" s="131"/>
      <c r="NYR1833" s="131"/>
      <c r="NYS1833" s="131"/>
      <c r="NYT1833" s="131"/>
      <c r="NYU1833" s="131"/>
      <c r="NYV1833" s="131"/>
      <c r="NYW1833" s="131"/>
      <c r="NYX1833" s="131"/>
      <c r="NYY1833" s="131"/>
      <c r="NYZ1833" s="131"/>
      <c r="NZA1833" s="131"/>
      <c r="NZB1833" s="131"/>
      <c r="NZC1833" s="131"/>
      <c r="NZD1833" s="131"/>
      <c r="NZE1833" s="131"/>
      <c r="NZF1833" s="131"/>
      <c r="NZG1833" s="131"/>
      <c r="NZH1833" s="131"/>
      <c r="NZI1833" s="131"/>
      <c r="NZJ1833" s="131"/>
      <c r="NZK1833" s="131"/>
      <c r="NZL1833" s="131"/>
      <c r="NZM1833" s="131"/>
      <c r="NZN1833" s="131"/>
      <c r="NZO1833" s="131"/>
      <c r="NZP1833" s="131"/>
      <c r="NZQ1833" s="131"/>
      <c r="NZR1833" s="131"/>
      <c r="NZS1833" s="131"/>
      <c r="NZT1833" s="131"/>
      <c r="NZU1833" s="131"/>
      <c r="NZV1833" s="131"/>
      <c r="NZW1833" s="131"/>
      <c r="NZX1833" s="131"/>
      <c r="NZY1833" s="131"/>
      <c r="NZZ1833" s="131"/>
      <c r="OAA1833" s="131"/>
      <c r="OAB1833" s="131"/>
      <c r="OAC1833" s="131"/>
      <c r="OAD1833" s="131"/>
      <c r="OAE1833" s="131"/>
      <c r="OAF1833" s="131"/>
      <c r="OAG1833" s="131"/>
      <c r="OAH1833" s="131"/>
      <c r="OAI1833" s="131"/>
      <c r="OAJ1833" s="131"/>
      <c r="OAK1833" s="131"/>
      <c r="OAL1833" s="131"/>
      <c r="OAM1833" s="131"/>
      <c r="OAN1833" s="131"/>
      <c r="OAO1833" s="131"/>
      <c r="OAP1833" s="131"/>
      <c r="OAQ1833" s="131"/>
      <c r="OAR1833" s="131"/>
      <c r="OAS1833" s="131"/>
      <c r="OAT1833" s="131"/>
      <c r="OAU1833" s="131"/>
      <c r="OAV1833" s="131"/>
      <c r="OAW1833" s="131"/>
      <c r="OAX1833" s="131"/>
      <c r="OAY1833" s="131"/>
      <c r="OAZ1833" s="131"/>
      <c r="OBA1833" s="131"/>
      <c r="OBB1833" s="131"/>
      <c r="OBC1833" s="131"/>
      <c r="OBD1833" s="131"/>
      <c r="OBE1833" s="131"/>
      <c r="OBF1833" s="131"/>
      <c r="OBG1833" s="131"/>
      <c r="OBH1833" s="131"/>
      <c r="OBI1833" s="131"/>
      <c r="OBJ1833" s="131"/>
      <c r="OBK1833" s="131"/>
      <c r="OBL1833" s="131"/>
      <c r="OBM1833" s="131"/>
      <c r="OBN1833" s="131"/>
      <c r="OBO1833" s="131"/>
      <c r="OBP1833" s="131"/>
      <c r="OBQ1833" s="131"/>
      <c r="OBR1833" s="131"/>
      <c r="OBS1833" s="131"/>
      <c r="OBT1833" s="131"/>
      <c r="OBU1833" s="131"/>
      <c r="OBV1833" s="131"/>
      <c r="OBW1833" s="131"/>
      <c r="OBX1833" s="131"/>
      <c r="OBY1833" s="131"/>
      <c r="OBZ1833" s="131"/>
      <c r="OCA1833" s="131"/>
      <c r="OCB1833" s="131"/>
      <c r="OCC1833" s="131"/>
      <c r="OCD1833" s="131"/>
      <c r="OCE1833" s="131"/>
      <c r="OCF1833" s="131"/>
      <c r="OCG1833" s="131"/>
      <c r="OCH1833" s="131"/>
      <c r="OCI1833" s="131"/>
      <c r="OCJ1833" s="131"/>
      <c r="OCK1833" s="131"/>
      <c r="OCL1833" s="131"/>
      <c r="OCM1833" s="131"/>
      <c r="OCN1833" s="131"/>
      <c r="OCO1833" s="131"/>
      <c r="OCP1833" s="131"/>
      <c r="OCQ1833" s="131"/>
      <c r="OCR1833" s="131"/>
      <c r="OCS1833" s="131"/>
      <c r="OCT1833" s="131"/>
      <c r="OCU1833" s="131"/>
      <c r="OCV1833" s="131"/>
      <c r="OCW1833" s="131"/>
      <c r="OCX1833" s="131"/>
      <c r="OCY1833" s="131"/>
      <c r="OCZ1833" s="131"/>
      <c r="ODA1833" s="131"/>
      <c r="ODB1833" s="131"/>
      <c r="ODC1833" s="131"/>
      <c r="ODD1833" s="131"/>
      <c r="ODE1833" s="131"/>
      <c r="ODF1833" s="131"/>
      <c r="ODG1833" s="131"/>
      <c r="ODH1833" s="131"/>
      <c r="ODI1833" s="131"/>
      <c r="ODJ1833" s="131"/>
      <c r="ODK1833" s="131"/>
      <c r="ODL1833" s="131"/>
      <c r="ODM1833" s="131"/>
      <c r="ODN1833" s="131"/>
      <c r="ODO1833" s="131"/>
      <c r="ODP1833" s="131"/>
      <c r="ODQ1833" s="131"/>
      <c r="ODR1833" s="131"/>
      <c r="ODS1833" s="131"/>
      <c r="ODT1833" s="131"/>
      <c r="ODU1833" s="131"/>
      <c r="ODV1833" s="131"/>
      <c r="ODW1833" s="131"/>
      <c r="ODX1833" s="131"/>
      <c r="ODY1833" s="131"/>
      <c r="ODZ1833" s="131"/>
      <c r="OEA1833" s="131"/>
      <c r="OEB1833" s="131"/>
      <c r="OEC1833" s="131"/>
      <c r="OED1833" s="131"/>
      <c r="OEE1833" s="131"/>
      <c r="OEF1833" s="131"/>
      <c r="OEG1833" s="131"/>
      <c r="OEH1833" s="131"/>
      <c r="OEI1833" s="131"/>
      <c r="OEJ1833" s="131"/>
      <c r="OEK1833" s="131"/>
      <c r="OEL1833" s="131"/>
      <c r="OEM1833" s="131"/>
      <c r="OEN1833" s="131"/>
      <c r="OEO1833" s="131"/>
      <c r="OEP1833" s="131"/>
      <c r="OEQ1833" s="131"/>
      <c r="OER1833" s="131"/>
      <c r="OES1833" s="131"/>
      <c r="OET1833" s="131"/>
      <c r="OEU1833" s="131"/>
      <c r="OEV1833" s="131"/>
      <c r="OEW1833" s="131"/>
      <c r="OEX1833" s="131"/>
      <c r="OEY1833" s="131"/>
      <c r="OEZ1833" s="131"/>
      <c r="OFA1833" s="131"/>
      <c r="OFB1833" s="131"/>
      <c r="OFC1833" s="131"/>
      <c r="OFD1833" s="131"/>
      <c r="OFE1833" s="131"/>
      <c r="OFF1833" s="131"/>
      <c r="OFG1833" s="131"/>
      <c r="OFH1833" s="131"/>
      <c r="OFI1833" s="131"/>
      <c r="OFJ1833" s="131"/>
      <c r="OFK1833" s="131"/>
      <c r="OFL1833" s="131"/>
      <c r="OFM1833" s="131"/>
      <c r="OFN1833" s="131"/>
      <c r="OFO1833" s="131"/>
      <c r="OFP1833" s="131"/>
      <c r="OFQ1833" s="131"/>
      <c r="OFR1833" s="131"/>
      <c r="OFS1833" s="131"/>
      <c r="OFT1833" s="131"/>
      <c r="OFU1833" s="131"/>
      <c r="OFV1833" s="131"/>
      <c r="OFW1833" s="131"/>
      <c r="OFX1833" s="131"/>
      <c r="OFY1833" s="131"/>
      <c r="OFZ1833" s="131"/>
      <c r="OGA1833" s="131"/>
      <c r="OGB1833" s="131"/>
      <c r="OGC1833" s="131"/>
      <c r="OGD1833" s="131"/>
      <c r="OGE1833" s="131"/>
      <c r="OGF1833" s="131"/>
      <c r="OGG1833" s="131"/>
      <c r="OGH1833" s="131"/>
      <c r="OGI1833" s="131"/>
      <c r="OGJ1833" s="131"/>
      <c r="OGK1833" s="131"/>
      <c r="OGL1833" s="131"/>
      <c r="OGM1833" s="131"/>
      <c r="OGN1833" s="131"/>
      <c r="OGO1833" s="131"/>
      <c r="OGP1833" s="131"/>
      <c r="OGQ1833" s="131"/>
      <c r="OGR1833" s="131"/>
      <c r="OGS1833" s="131"/>
      <c r="OGT1833" s="131"/>
      <c r="OGU1833" s="131"/>
      <c r="OGV1833" s="131"/>
      <c r="OGW1833" s="131"/>
      <c r="OGX1833" s="131"/>
      <c r="OGY1833" s="131"/>
      <c r="OGZ1833" s="131"/>
      <c r="OHA1833" s="131"/>
      <c r="OHB1833" s="131"/>
      <c r="OHC1833" s="131"/>
      <c r="OHD1833" s="131"/>
      <c r="OHE1833" s="131"/>
      <c r="OHF1833" s="131"/>
      <c r="OHG1833" s="131"/>
      <c r="OHH1833" s="131"/>
      <c r="OHI1833" s="131"/>
      <c r="OHJ1833" s="131"/>
      <c r="OHK1833" s="131"/>
      <c r="OHL1833" s="131"/>
      <c r="OHM1833" s="131"/>
      <c r="OHN1833" s="131"/>
      <c r="OHO1833" s="131"/>
      <c r="OHP1833" s="131"/>
      <c r="OHQ1833" s="131"/>
      <c r="OHR1833" s="131"/>
      <c r="OHS1833" s="131"/>
      <c r="OHT1833" s="131"/>
      <c r="OHU1833" s="131"/>
      <c r="OHV1833" s="131"/>
      <c r="OHW1833" s="131"/>
      <c r="OHX1833" s="131"/>
      <c r="OHY1833" s="131"/>
      <c r="OHZ1833" s="131"/>
      <c r="OIA1833" s="131"/>
      <c r="OIB1833" s="131"/>
      <c r="OIC1833" s="131"/>
      <c r="OID1833" s="131"/>
      <c r="OIE1833" s="131"/>
      <c r="OIF1833" s="131"/>
      <c r="OIG1833" s="131"/>
      <c r="OIH1833" s="131"/>
      <c r="OII1833" s="131"/>
      <c r="OIJ1833" s="131"/>
      <c r="OIK1833" s="131"/>
      <c r="OIL1833" s="131"/>
      <c r="OIM1833" s="131"/>
      <c r="OIN1833" s="131"/>
      <c r="OIO1833" s="131"/>
      <c r="OIP1833" s="131"/>
      <c r="OIQ1833" s="131"/>
      <c r="OIR1833" s="131"/>
      <c r="OIS1833" s="131"/>
      <c r="OIT1833" s="131"/>
      <c r="OIU1833" s="131"/>
      <c r="OIV1833" s="131"/>
      <c r="OIW1833" s="131"/>
      <c r="OIX1833" s="131"/>
      <c r="OIY1833" s="131"/>
      <c r="OIZ1833" s="131"/>
      <c r="OJA1833" s="131"/>
      <c r="OJB1833" s="131"/>
      <c r="OJC1833" s="131"/>
      <c r="OJD1833" s="131"/>
      <c r="OJE1833" s="131"/>
      <c r="OJF1833" s="131"/>
      <c r="OJG1833" s="131"/>
      <c r="OJH1833" s="131"/>
      <c r="OJI1833" s="131"/>
      <c r="OJJ1833" s="131"/>
      <c r="OJK1833" s="131"/>
      <c r="OJL1833" s="131"/>
      <c r="OJM1833" s="131"/>
      <c r="OJN1833" s="131"/>
      <c r="OJO1833" s="131"/>
      <c r="OJP1833" s="131"/>
      <c r="OJQ1833" s="131"/>
      <c r="OJR1833" s="131"/>
      <c r="OJS1833" s="131"/>
      <c r="OJT1833" s="131"/>
      <c r="OJU1833" s="131"/>
      <c r="OJV1833" s="131"/>
      <c r="OJW1833" s="131"/>
      <c r="OJX1833" s="131"/>
      <c r="OJY1833" s="131"/>
      <c r="OJZ1833" s="131"/>
      <c r="OKA1833" s="131"/>
      <c r="OKB1833" s="131"/>
      <c r="OKC1833" s="131"/>
      <c r="OKD1833" s="131"/>
      <c r="OKE1833" s="131"/>
      <c r="OKF1833" s="131"/>
      <c r="OKG1833" s="131"/>
      <c r="OKH1833" s="131"/>
      <c r="OKI1833" s="131"/>
      <c r="OKJ1833" s="131"/>
      <c r="OKK1833" s="131"/>
      <c r="OKL1833" s="131"/>
      <c r="OKM1833" s="131"/>
      <c r="OKN1833" s="131"/>
      <c r="OKO1833" s="131"/>
      <c r="OKP1833" s="131"/>
      <c r="OKQ1833" s="131"/>
      <c r="OKR1833" s="131"/>
      <c r="OKS1833" s="131"/>
      <c r="OKT1833" s="131"/>
      <c r="OKU1833" s="131"/>
      <c r="OKV1833" s="131"/>
      <c r="OKW1833" s="131"/>
      <c r="OKX1833" s="131"/>
      <c r="OKY1833" s="131"/>
      <c r="OKZ1833" s="131"/>
      <c r="OLA1833" s="131"/>
      <c r="OLB1833" s="131"/>
      <c r="OLC1833" s="131"/>
      <c r="OLD1833" s="131"/>
      <c r="OLE1833" s="131"/>
      <c r="OLF1833" s="131"/>
      <c r="OLG1833" s="131"/>
      <c r="OLH1833" s="131"/>
      <c r="OLI1833" s="131"/>
      <c r="OLJ1833" s="131"/>
      <c r="OLK1833" s="131"/>
      <c r="OLL1833" s="131"/>
      <c r="OLM1833" s="131"/>
      <c r="OLN1833" s="131"/>
      <c r="OLO1833" s="131"/>
      <c r="OLP1833" s="131"/>
      <c r="OLQ1833" s="131"/>
      <c r="OLR1833" s="131"/>
      <c r="OLS1833" s="131"/>
      <c r="OLT1833" s="131"/>
      <c r="OLU1833" s="131"/>
      <c r="OLV1833" s="131"/>
      <c r="OLW1833" s="131"/>
      <c r="OLX1833" s="131"/>
      <c r="OLY1833" s="131"/>
      <c r="OLZ1833" s="131"/>
      <c r="OMA1833" s="131"/>
      <c r="OMB1833" s="131"/>
      <c r="OMC1833" s="131"/>
      <c r="OMD1833" s="131"/>
      <c r="OME1833" s="131"/>
      <c r="OMF1833" s="131"/>
      <c r="OMG1833" s="131"/>
      <c r="OMH1833" s="131"/>
      <c r="OMI1833" s="131"/>
      <c r="OMJ1833" s="131"/>
      <c r="OMK1833" s="131"/>
      <c r="OML1833" s="131"/>
      <c r="OMM1833" s="131"/>
      <c r="OMN1833" s="131"/>
      <c r="OMO1833" s="131"/>
      <c r="OMP1833" s="131"/>
      <c r="OMQ1833" s="131"/>
      <c r="OMR1833" s="131"/>
      <c r="OMS1833" s="131"/>
      <c r="OMT1833" s="131"/>
      <c r="OMU1833" s="131"/>
      <c r="OMV1833" s="131"/>
      <c r="OMW1833" s="131"/>
      <c r="OMX1833" s="131"/>
      <c r="OMY1833" s="131"/>
      <c r="OMZ1833" s="131"/>
      <c r="ONA1833" s="131"/>
      <c r="ONB1833" s="131"/>
      <c r="ONC1833" s="131"/>
      <c r="OND1833" s="131"/>
      <c r="ONE1833" s="131"/>
      <c r="ONF1833" s="131"/>
      <c r="ONG1833" s="131"/>
      <c r="ONH1833" s="131"/>
      <c r="ONI1833" s="131"/>
      <c r="ONJ1833" s="131"/>
      <c r="ONK1833" s="131"/>
      <c r="ONL1833" s="131"/>
      <c r="ONM1833" s="131"/>
      <c r="ONN1833" s="131"/>
      <c r="ONO1833" s="131"/>
      <c r="ONP1833" s="131"/>
      <c r="ONQ1833" s="131"/>
      <c r="ONR1833" s="131"/>
      <c r="ONS1833" s="131"/>
      <c r="ONT1833" s="131"/>
      <c r="ONU1833" s="131"/>
      <c r="ONV1833" s="131"/>
      <c r="ONW1833" s="131"/>
      <c r="ONX1833" s="131"/>
      <c r="ONY1833" s="131"/>
      <c r="ONZ1833" s="131"/>
      <c r="OOA1833" s="131"/>
      <c r="OOB1833" s="131"/>
      <c r="OOC1833" s="131"/>
      <c r="OOD1833" s="131"/>
      <c r="OOE1833" s="131"/>
      <c r="OOF1833" s="131"/>
      <c r="OOG1833" s="131"/>
      <c r="OOH1833" s="131"/>
      <c r="OOI1833" s="131"/>
      <c r="OOJ1833" s="131"/>
      <c r="OOK1833" s="131"/>
      <c r="OOL1833" s="131"/>
      <c r="OOM1833" s="131"/>
      <c r="OON1833" s="131"/>
      <c r="OOO1833" s="131"/>
      <c r="OOP1833" s="131"/>
      <c r="OOQ1833" s="131"/>
      <c r="OOR1833" s="131"/>
      <c r="OOS1833" s="131"/>
      <c r="OOT1833" s="131"/>
      <c r="OOU1833" s="131"/>
      <c r="OOV1833" s="131"/>
      <c r="OOW1833" s="131"/>
      <c r="OOX1833" s="131"/>
      <c r="OOY1833" s="131"/>
      <c r="OOZ1833" s="131"/>
      <c r="OPA1833" s="131"/>
      <c r="OPB1833" s="131"/>
      <c r="OPC1833" s="131"/>
      <c r="OPD1833" s="131"/>
      <c r="OPE1833" s="131"/>
      <c r="OPF1833" s="131"/>
      <c r="OPG1833" s="131"/>
      <c r="OPH1833" s="131"/>
      <c r="OPI1833" s="131"/>
      <c r="OPJ1833" s="131"/>
      <c r="OPK1833" s="131"/>
      <c r="OPL1833" s="131"/>
      <c r="OPM1833" s="131"/>
      <c r="OPN1833" s="131"/>
      <c r="OPO1833" s="131"/>
      <c r="OPP1833" s="131"/>
      <c r="OPQ1833" s="131"/>
      <c r="OPR1833" s="131"/>
      <c r="OPS1833" s="131"/>
      <c r="OPT1833" s="131"/>
      <c r="OPU1833" s="131"/>
      <c r="OPV1833" s="131"/>
      <c r="OPW1833" s="131"/>
      <c r="OPX1833" s="131"/>
      <c r="OPY1833" s="131"/>
      <c r="OPZ1833" s="131"/>
      <c r="OQA1833" s="131"/>
      <c r="OQB1833" s="131"/>
      <c r="OQC1833" s="131"/>
      <c r="OQD1833" s="131"/>
      <c r="OQE1833" s="131"/>
      <c r="OQF1833" s="131"/>
      <c r="OQG1833" s="131"/>
      <c r="OQH1833" s="131"/>
      <c r="OQI1833" s="131"/>
      <c r="OQJ1833" s="131"/>
      <c r="OQK1833" s="131"/>
      <c r="OQL1833" s="131"/>
      <c r="OQM1833" s="131"/>
      <c r="OQN1833" s="131"/>
      <c r="OQO1833" s="131"/>
      <c r="OQP1833" s="131"/>
      <c r="OQQ1833" s="131"/>
      <c r="OQR1833" s="131"/>
      <c r="OQS1833" s="131"/>
      <c r="OQT1833" s="131"/>
      <c r="OQU1833" s="131"/>
      <c r="OQV1833" s="131"/>
      <c r="OQW1833" s="131"/>
      <c r="OQX1833" s="131"/>
      <c r="OQY1833" s="131"/>
      <c r="OQZ1833" s="131"/>
      <c r="ORA1833" s="131"/>
      <c r="ORB1833" s="131"/>
      <c r="ORC1833" s="131"/>
      <c r="ORD1833" s="131"/>
      <c r="ORE1833" s="131"/>
      <c r="ORF1833" s="131"/>
      <c r="ORG1833" s="131"/>
      <c r="ORH1833" s="131"/>
      <c r="ORI1833" s="131"/>
      <c r="ORJ1833" s="131"/>
      <c r="ORK1833" s="131"/>
      <c r="ORL1833" s="131"/>
      <c r="ORM1833" s="131"/>
      <c r="ORN1833" s="131"/>
      <c r="ORO1833" s="131"/>
      <c r="ORP1833" s="131"/>
      <c r="ORQ1833" s="131"/>
      <c r="ORR1833" s="131"/>
      <c r="ORS1833" s="131"/>
      <c r="ORT1833" s="131"/>
      <c r="ORU1833" s="131"/>
      <c r="ORV1833" s="131"/>
      <c r="ORW1833" s="131"/>
      <c r="ORX1833" s="131"/>
      <c r="ORY1833" s="131"/>
      <c r="ORZ1833" s="131"/>
      <c r="OSA1833" s="131"/>
      <c r="OSB1833" s="131"/>
      <c r="OSC1833" s="131"/>
      <c r="OSD1833" s="131"/>
      <c r="OSE1833" s="131"/>
      <c r="OSF1833" s="131"/>
      <c r="OSG1833" s="131"/>
      <c r="OSH1833" s="131"/>
      <c r="OSI1833" s="131"/>
      <c r="OSJ1833" s="131"/>
      <c r="OSK1833" s="131"/>
      <c r="OSL1833" s="131"/>
      <c r="OSM1833" s="131"/>
      <c r="OSN1833" s="131"/>
      <c r="OSO1833" s="131"/>
      <c r="OSP1833" s="131"/>
      <c r="OSQ1833" s="131"/>
      <c r="OSR1833" s="131"/>
      <c r="OSS1833" s="131"/>
      <c r="OST1833" s="131"/>
      <c r="OSU1833" s="131"/>
      <c r="OSV1833" s="131"/>
      <c r="OSW1833" s="131"/>
      <c r="OSX1833" s="131"/>
      <c r="OSY1833" s="131"/>
      <c r="OSZ1833" s="131"/>
      <c r="OTA1833" s="131"/>
      <c r="OTB1833" s="131"/>
      <c r="OTC1833" s="131"/>
      <c r="OTD1833" s="131"/>
      <c r="OTE1833" s="131"/>
      <c r="OTF1833" s="131"/>
      <c r="OTG1833" s="131"/>
      <c r="OTH1833" s="131"/>
      <c r="OTI1833" s="131"/>
      <c r="OTJ1833" s="131"/>
      <c r="OTK1833" s="131"/>
      <c r="OTL1833" s="131"/>
      <c r="OTM1833" s="131"/>
      <c r="OTN1833" s="131"/>
      <c r="OTO1833" s="131"/>
      <c r="OTP1833" s="131"/>
      <c r="OTQ1833" s="131"/>
      <c r="OTR1833" s="131"/>
      <c r="OTS1833" s="131"/>
      <c r="OTT1833" s="131"/>
      <c r="OTU1833" s="131"/>
      <c r="OTV1833" s="131"/>
      <c r="OTW1833" s="131"/>
      <c r="OTX1833" s="131"/>
      <c r="OTY1833" s="131"/>
      <c r="OTZ1833" s="131"/>
      <c r="OUA1833" s="131"/>
      <c r="OUB1833" s="131"/>
      <c r="OUC1833" s="131"/>
      <c r="OUD1833" s="131"/>
      <c r="OUE1833" s="131"/>
      <c r="OUF1833" s="131"/>
      <c r="OUG1833" s="131"/>
      <c r="OUH1833" s="131"/>
      <c r="OUI1833" s="131"/>
      <c r="OUJ1833" s="131"/>
      <c r="OUK1833" s="131"/>
      <c r="OUL1833" s="131"/>
      <c r="OUM1833" s="131"/>
      <c r="OUN1833" s="131"/>
      <c r="OUO1833" s="131"/>
      <c r="OUP1833" s="131"/>
      <c r="OUQ1833" s="131"/>
      <c r="OUR1833" s="131"/>
      <c r="OUS1833" s="131"/>
      <c r="OUT1833" s="131"/>
      <c r="OUU1833" s="131"/>
      <c r="OUV1833" s="131"/>
      <c r="OUW1833" s="131"/>
      <c r="OUX1833" s="131"/>
      <c r="OUY1833" s="131"/>
      <c r="OUZ1833" s="131"/>
      <c r="OVA1833" s="131"/>
      <c r="OVB1833" s="131"/>
      <c r="OVC1833" s="131"/>
      <c r="OVD1833" s="131"/>
      <c r="OVE1833" s="131"/>
      <c r="OVF1833" s="131"/>
      <c r="OVG1833" s="131"/>
      <c r="OVH1833" s="131"/>
      <c r="OVI1833" s="131"/>
      <c r="OVJ1833" s="131"/>
      <c r="OVK1833" s="131"/>
      <c r="OVL1833" s="131"/>
      <c r="OVM1833" s="131"/>
      <c r="OVN1833" s="131"/>
      <c r="OVO1833" s="131"/>
      <c r="OVP1833" s="131"/>
      <c r="OVQ1833" s="131"/>
      <c r="OVR1833" s="131"/>
      <c r="OVS1833" s="131"/>
      <c r="OVT1833" s="131"/>
      <c r="OVU1833" s="131"/>
      <c r="OVV1833" s="131"/>
      <c r="OVW1833" s="131"/>
      <c r="OVX1833" s="131"/>
      <c r="OVY1833" s="131"/>
      <c r="OVZ1833" s="131"/>
      <c r="OWA1833" s="131"/>
      <c r="OWB1833" s="131"/>
      <c r="OWC1833" s="131"/>
      <c r="OWD1833" s="131"/>
      <c r="OWE1833" s="131"/>
      <c r="OWF1833" s="131"/>
      <c r="OWG1833" s="131"/>
      <c r="OWH1833" s="131"/>
      <c r="OWI1833" s="131"/>
      <c r="OWJ1833" s="131"/>
      <c r="OWK1833" s="131"/>
      <c r="OWL1833" s="131"/>
      <c r="OWM1833" s="131"/>
      <c r="OWN1833" s="131"/>
      <c r="OWO1833" s="131"/>
      <c r="OWP1833" s="131"/>
      <c r="OWQ1833" s="131"/>
      <c r="OWR1833" s="131"/>
      <c r="OWS1833" s="131"/>
      <c r="OWT1833" s="131"/>
      <c r="OWU1833" s="131"/>
      <c r="OWV1833" s="131"/>
      <c r="OWW1833" s="131"/>
      <c r="OWX1833" s="131"/>
      <c r="OWY1833" s="131"/>
      <c r="OWZ1833" s="131"/>
      <c r="OXA1833" s="131"/>
      <c r="OXB1833" s="131"/>
      <c r="OXC1833" s="131"/>
      <c r="OXD1833" s="131"/>
      <c r="OXE1833" s="131"/>
      <c r="OXF1833" s="131"/>
      <c r="OXG1833" s="131"/>
      <c r="OXH1833" s="131"/>
      <c r="OXI1833" s="131"/>
      <c r="OXJ1833" s="131"/>
      <c r="OXK1833" s="131"/>
      <c r="OXL1833" s="131"/>
      <c r="OXM1833" s="131"/>
      <c r="OXN1833" s="131"/>
      <c r="OXO1833" s="131"/>
      <c r="OXP1833" s="131"/>
      <c r="OXQ1833" s="131"/>
      <c r="OXR1833" s="131"/>
      <c r="OXS1833" s="131"/>
      <c r="OXT1833" s="131"/>
      <c r="OXU1833" s="131"/>
      <c r="OXV1833" s="131"/>
      <c r="OXW1833" s="131"/>
      <c r="OXX1833" s="131"/>
      <c r="OXY1833" s="131"/>
      <c r="OXZ1833" s="131"/>
      <c r="OYA1833" s="131"/>
      <c r="OYB1833" s="131"/>
      <c r="OYC1833" s="131"/>
      <c r="OYD1833" s="131"/>
      <c r="OYE1833" s="131"/>
      <c r="OYF1833" s="131"/>
      <c r="OYG1833" s="131"/>
      <c r="OYH1833" s="131"/>
      <c r="OYI1833" s="131"/>
      <c r="OYJ1833" s="131"/>
      <c r="OYK1833" s="131"/>
      <c r="OYL1833" s="131"/>
      <c r="OYM1833" s="131"/>
      <c r="OYN1833" s="131"/>
      <c r="OYO1833" s="131"/>
      <c r="OYP1833" s="131"/>
      <c r="OYQ1833" s="131"/>
      <c r="OYR1833" s="131"/>
      <c r="OYS1833" s="131"/>
      <c r="OYT1833" s="131"/>
      <c r="OYU1833" s="131"/>
      <c r="OYV1833" s="131"/>
      <c r="OYW1833" s="131"/>
      <c r="OYX1833" s="131"/>
      <c r="OYY1833" s="131"/>
      <c r="OYZ1833" s="131"/>
      <c r="OZA1833" s="131"/>
      <c r="OZB1833" s="131"/>
      <c r="OZC1833" s="131"/>
      <c r="OZD1833" s="131"/>
      <c r="OZE1833" s="131"/>
      <c r="OZF1833" s="131"/>
      <c r="OZG1833" s="131"/>
      <c r="OZH1833" s="131"/>
      <c r="OZI1833" s="131"/>
      <c r="OZJ1833" s="131"/>
      <c r="OZK1833" s="131"/>
      <c r="OZL1833" s="131"/>
      <c r="OZM1833" s="131"/>
      <c r="OZN1833" s="131"/>
      <c r="OZO1833" s="131"/>
      <c r="OZP1833" s="131"/>
      <c r="OZQ1833" s="131"/>
      <c r="OZR1833" s="131"/>
      <c r="OZS1833" s="131"/>
      <c r="OZT1833" s="131"/>
      <c r="OZU1833" s="131"/>
      <c r="OZV1833" s="131"/>
      <c r="OZW1833" s="131"/>
      <c r="OZX1833" s="131"/>
      <c r="OZY1833" s="131"/>
      <c r="OZZ1833" s="131"/>
      <c r="PAA1833" s="131"/>
      <c r="PAB1833" s="131"/>
      <c r="PAC1833" s="131"/>
      <c r="PAD1833" s="131"/>
      <c r="PAE1833" s="131"/>
      <c r="PAF1833" s="131"/>
      <c r="PAG1833" s="131"/>
      <c r="PAH1833" s="131"/>
      <c r="PAI1833" s="131"/>
      <c r="PAJ1833" s="131"/>
      <c r="PAK1833" s="131"/>
      <c r="PAL1833" s="131"/>
      <c r="PAM1833" s="131"/>
      <c r="PAN1833" s="131"/>
      <c r="PAO1833" s="131"/>
      <c r="PAP1833" s="131"/>
      <c r="PAQ1833" s="131"/>
      <c r="PAR1833" s="131"/>
      <c r="PAS1833" s="131"/>
      <c r="PAT1833" s="131"/>
      <c r="PAU1833" s="131"/>
      <c r="PAV1833" s="131"/>
      <c r="PAW1833" s="131"/>
      <c r="PAX1833" s="131"/>
      <c r="PAY1833" s="131"/>
      <c r="PAZ1833" s="131"/>
      <c r="PBA1833" s="131"/>
      <c r="PBB1833" s="131"/>
      <c r="PBC1833" s="131"/>
      <c r="PBD1833" s="131"/>
      <c r="PBE1833" s="131"/>
      <c r="PBF1833" s="131"/>
      <c r="PBG1833" s="131"/>
      <c r="PBH1833" s="131"/>
      <c r="PBI1833" s="131"/>
      <c r="PBJ1833" s="131"/>
      <c r="PBK1833" s="131"/>
      <c r="PBL1833" s="131"/>
      <c r="PBM1833" s="131"/>
      <c r="PBN1833" s="131"/>
      <c r="PBO1833" s="131"/>
      <c r="PBP1833" s="131"/>
      <c r="PBQ1833" s="131"/>
      <c r="PBR1833" s="131"/>
      <c r="PBS1833" s="131"/>
      <c r="PBT1833" s="131"/>
      <c r="PBU1833" s="131"/>
      <c r="PBV1833" s="131"/>
      <c r="PBW1833" s="131"/>
      <c r="PBX1833" s="131"/>
      <c r="PBY1833" s="131"/>
      <c r="PBZ1833" s="131"/>
      <c r="PCA1833" s="131"/>
      <c r="PCB1833" s="131"/>
      <c r="PCC1833" s="131"/>
      <c r="PCD1833" s="131"/>
      <c r="PCE1833" s="131"/>
      <c r="PCF1833" s="131"/>
      <c r="PCG1833" s="131"/>
      <c r="PCH1833" s="131"/>
      <c r="PCI1833" s="131"/>
      <c r="PCJ1833" s="131"/>
      <c r="PCK1833" s="131"/>
      <c r="PCL1833" s="131"/>
      <c r="PCM1833" s="131"/>
      <c r="PCN1833" s="131"/>
      <c r="PCO1833" s="131"/>
      <c r="PCP1833" s="131"/>
      <c r="PCQ1833" s="131"/>
      <c r="PCR1833" s="131"/>
      <c r="PCS1833" s="131"/>
      <c r="PCT1833" s="131"/>
      <c r="PCU1833" s="131"/>
      <c r="PCV1833" s="131"/>
      <c r="PCW1833" s="131"/>
      <c r="PCX1833" s="131"/>
      <c r="PCY1833" s="131"/>
      <c r="PCZ1833" s="131"/>
      <c r="PDA1833" s="131"/>
      <c r="PDB1833" s="131"/>
      <c r="PDC1833" s="131"/>
      <c r="PDD1833" s="131"/>
      <c r="PDE1833" s="131"/>
      <c r="PDF1833" s="131"/>
      <c r="PDG1833" s="131"/>
      <c r="PDH1833" s="131"/>
      <c r="PDI1833" s="131"/>
      <c r="PDJ1833" s="131"/>
      <c r="PDK1833" s="131"/>
      <c r="PDL1833" s="131"/>
      <c r="PDM1833" s="131"/>
      <c r="PDN1833" s="131"/>
      <c r="PDO1833" s="131"/>
      <c r="PDP1833" s="131"/>
      <c r="PDQ1833" s="131"/>
      <c r="PDR1833" s="131"/>
      <c r="PDS1833" s="131"/>
      <c r="PDT1833" s="131"/>
      <c r="PDU1833" s="131"/>
      <c r="PDV1833" s="131"/>
      <c r="PDW1833" s="131"/>
      <c r="PDX1833" s="131"/>
      <c r="PDY1833" s="131"/>
      <c r="PDZ1833" s="131"/>
      <c r="PEA1833" s="131"/>
      <c r="PEB1833" s="131"/>
      <c r="PEC1833" s="131"/>
      <c r="PED1833" s="131"/>
      <c r="PEE1833" s="131"/>
      <c r="PEF1833" s="131"/>
      <c r="PEG1833" s="131"/>
      <c r="PEH1833" s="131"/>
      <c r="PEI1833" s="131"/>
      <c r="PEJ1833" s="131"/>
      <c r="PEK1833" s="131"/>
      <c r="PEL1833" s="131"/>
      <c r="PEM1833" s="131"/>
      <c r="PEN1833" s="131"/>
      <c r="PEO1833" s="131"/>
      <c r="PEP1833" s="131"/>
      <c r="PEQ1833" s="131"/>
      <c r="PER1833" s="131"/>
      <c r="PES1833" s="131"/>
      <c r="PET1833" s="131"/>
      <c r="PEU1833" s="131"/>
      <c r="PEV1833" s="131"/>
      <c r="PEW1833" s="131"/>
      <c r="PEX1833" s="131"/>
      <c r="PEY1833" s="131"/>
      <c r="PEZ1833" s="131"/>
      <c r="PFA1833" s="131"/>
      <c r="PFB1833" s="131"/>
      <c r="PFC1833" s="131"/>
      <c r="PFD1833" s="131"/>
      <c r="PFE1833" s="131"/>
      <c r="PFF1833" s="131"/>
      <c r="PFG1833" s="131"/>
      <c r="PFH1833" s="131"/>
      <c r="PFI1833" s="131"/>
      <c r="PFJ1833" s="131"/>
      <c r="PFK1833" s="131"/>
      <c r="PFL1833" s="131"/>
      <c r="PFM1833" s="131"/>
      <c r="PFN1833" s="131"/>
      <c r="PFO1833" s="131"/>
      <c r="PFP1833" s="131"/>
      <c r="PFQ1833" s="131"/>
      <c r="PFR1833" s="131"/>
      <c r="PFS1833" s="131"/>
      <c r="PFT1833" s="131"/>
      <c r="PFU1833" s="131"/>
      <c r="PFV1833" s="131"/>
      <c r="PFW1833" s="131"/>
      <c r="PFX1833" s="131"/>
      <c r="PFY1833" s="131"/>
      <c r="PFZ1833" s="131"/>
      <c r="PGA1833" s="131"/>
      <c r="PGB1833" s="131"/>
      <c r="PGC1833" s="131"/>
      <c r="PGD1833" s="131"/>
      <c r="PGE1833" s="131"/>
      <c r="PGF1833" s="131"/>
      <c r="PGG1833" s="131"/>
      <c r="PGH1833" s="131"/>
      <c r="PGI1833" s="131"/>
      <c r="PGJ1833" s="131"/>
      <c r="PGK1833" s="131"/>
      <c r="PGL1833" s="131"/>
      <c r="PGM1833" s="131"/>
      <c r="PGN1833" s="131"/>
      <c r="PGO1833" s="131"/>
      <c r="PGP1833" s="131"/>
      <c r="PGQ1833" s="131"/>
      <c r="PGR1833" s="131"/>
      <c r="PGS1833" s="131"/>
      <c r="PGT1833" s="131"/>
      <c r="PGU1833" s="131"/>
      <c r="PGV1833" s="131"/>
      <c r="PGW1833" s="131"/>
      <c r="PGX1833" s="131"/>
      <c r="PGY1833" s="131"/>
      <c r="PGZ1833" s="131"/>
      <c r="PHA1833" s="131"/>
      <c r="PHB1833" s="131"/>
      <c r="PHC1833" s="131"/>
      <c r="PHD1833" s="131"/>
      <c r="PHE1833" s="131"/>
      <c r="PHF1833" s="131"/>
      <c r="PHG1833" s="131"/>
      <c r="PHH1833" s="131"/>
      <c r="PHI1833" s="131"/>
      <c r="PHJ1833" s="131"/>
      <c r="PHK1833" s="131"/>
      <c r="PHL1833" s="131"/>
      <c r="PHM1833" s="131"/>
      <c r="PHN1833" s="131"/>
      <c r="PHO1833" s="131"/>
      <c r="PHP1833" s="131"/>
      <c r="PHQ1833" s="131"/>
      <c r="PHR1833" s="131"/>
      <c r="PHS1833" s="131"/>
      <c r="PHT1833" s="131"/>
      <c r="PHU1833" s="131"/>
      <c r="PHV1833" s="131"/>
      <c r="PHW1833" s="131"/>
      <c r="PHX1833" s="131"/>
      <c r="PHY1833" s="131"/>
      <c r="PHZ1833" s="131"/>
      <c r="PIA1833" s="131"/>
      <c r="PIB1833" s="131"/>
      <c r="PIC1833" s="131"/>
      <c r="PID1833" s="131"/>
      <c r="PIE1833" s="131"/>
      <c r="PIF1833" s="131"/>
      <c r="PIG1833" s="131"/>
      <c r="PIH1833" s="131"/>
      <c r="PII1833" s="131"/>
      <c r="PIJ1833" s="131"/>
      <c r="PIK1833" s="131"/>
      <c r="PIL1833" s="131"/>
      <c r="PIM1833" s="131"/>
      <c r="PIN1833" s="131"/>
      <c r="PIO1833" s="131"/>
      <c r="PIP1833" s="131"/>
      <c r="PIQ1833" s="131"/>
      <c r="PIR1833" s="131"/>
      <c r="PIS1833" s="131"/>
      <c r="PIT1833" s="131"/>
      <c r="PIU1833" s="131"/>
      <c r="PIV1833" s="131"/>
      <c r="PIW1833" s="131"/>
      <c r="PIX1833" s="131"/>
      <c r="PIY1833" s="131"/>
      <c r="PIZ1833" s="131"/>
      <c r="PJA1833" s="131"/>
      <c r="PJB1833" s="131"/>
      <c r="PJC1833" s="131"/>
      <c r="PJD1833" s="131"/>
      <c r="PJE1833" s="131"/>
      <c r="PJF1833" s="131"/>
      <c r="PJG1833" s="131"/>
      <c r="PJH1833" s="131"/>
      <c r="PJI1833" s="131"/>
      <c r="PJJ1833" s="131"/>
      <c r="PJK1833" s="131"/>
      <c r="PJL1833" s="131"/>
      <c r="PJM1833" s="131"/>
      <c r="PJN1833" s="131"/>
      <c r="PJO1833" s="131"/>
      <c r="PJP1833" s="131"/>
      <c r="PJQ1833" s="131"/>
      <c r="PJR1833" s="131"/>
      <c r="PJS1833" s="131"/>
      <c r="PJT1833" s="131"/>
      <c r="PJU1833" s="131"/>
      <c r="PJV1833" s="131"/>
      <c r="PJW1833" s="131"/>
      <c r="PJX1833" s="131"/>
      <c r="PJY1833" s="131"/>
      <c r="PJZ1833" s="131"/>
      <c r="PKA1833" s="131"/>
      <c r="PKB1833" s="131"/>
      <c r="PKC1833" s="131"/>
      <c r="PKD1833" s="131"/>
      <c r="PKE1833" s="131"/>
      <c r="PKF1833" s="131"/>
      <c r="PKG1833" s="131"/>
      <c r="PKH1833" s="131"/>
      <c r="PKI1833" s="131"/>
      <c r="PKJ1833" s="131"/>
      <c r="PKK1833" s="131"/>
      <c r="PKL1833" s="131"/>
      <c r="PKM1833" s="131"/>
      <c r="PKN1833" s="131"/>
      <c r="PKO1833" s="131"/>
      <c r="PKP1833" s="131"/>
      <c r="PKQ1833" s="131"/>
      <c r="PKR1833" s="131"/>
      <c r="PKS1833" s="131"/>
      <c r="PKT1833" s="131"/>
      <c r="PKU1833" s="131"/>
      <c r="PKV1833" s="131"/>
      <c r="PKW1833" s="131"/>
      <c r="PKX1833" s="131"/>
      <c r="PKY1833" s="131"/>
      <c r="PKZ1833" s="131"/>
      <c r="PLA1833" s="131"/>
      <c r="PLB1833" s="131"/>
      <c r="PLC1833" s="131"/>
      <c r="PLD1833" s="131"/>
      <c r="PLE1833" s="131"/>
      <c r="PLF1833" s="131"/>
      <c r="PLG1833" s="131"/>
      <c r="PLH1833" s="131"/>
      <c r="PLI1833" s="131"/>
      <c r="PLJ1833" s="131"/>
      <c r="PLK1833" s="131"/>
      <c r="PLL1833" s="131"/>
      <c r="PLM1833" s="131"/>
      <c r="PLN1833" s="131"/>
      <c r="PLO1833" s="131"/>
      <c r="PLP1833" s="131"/>
      <c r="PLQ1833" s="131"/>
      <c r="PLR1833" s="131"/>
      <c r="PLS1833" s="131"/>
      <c r="PLT1833" s="131"/>
      <c r="PLU1833" s="131"/>
      <c r="PLV1833" s="131"/>
      <c r="PLW1833" s="131"/>
      <c r="PLX1833" s="131"/>
      <c r="PLY1833" s="131"/>
      <c r="PLZ1833" s="131"/>
      <c r="PMA1833" s="131"/>
      <c r="PMB1833" s="131"/>
      <c r="PMC1833" s="131"/>
      <c r="PMD1833" s="131"/>
      <c r="PME1833" s="131"/>
      <c r="PMF1833" s="131"/>
      <c r="PMG1833" s="131"/>
      <c r="PMH1833" s="131"/>
      <c r="PMI1833" s="131"/>
      <c r="PMJ1833" s="131"/>
      <c r="PMK1833" s="131"/>
      <c r="PML1833" s="131"/>
      <c r="PMM1833" s="131"/>
      <c r="PMN1833" s="131"/>
      <c r="PMO1833" s="131"/>
      <c r="PMP1833" s="131"/>
      <c r="PMQ1833" s="131"/>
      <c r="PMR1833" s="131"/>
      <c r="PMS1833" s="131"/>
      <c r="PMT1833" s="131"/>
      <c r="PMU1833" s="131"/>
      <c r="PMV1833" s="131"/>
      <c r="PMW1833" s="131"/>
      <c r="PMX1833" s="131"/>
      <c r="PMY1833" s="131"/>
      <c r="PMZ1833" s="131"/>
      <c r="PNA1833" s="131"/>
      <c r="PNB1833" s="131"/>
      <c r="PNC1833" s="131"/>
      <c r="PND1833" s="131"/>
      <c r="PNE1833" s="131"/>
      <c r="PNF1833" s="131"/>
      <c r="PNG1833" s="131"/>
      <c r="PNH1833" s="131"/>
      <c r="PNI1833" s="131"/>
      <c r="PNJ1833" s="131"/>
      <c r="PNK1833" s="131"/>
      <c r="PNL1833" s="131"/>
      <c r="PNM1833" s="131"/>
      <c r="PNN1833" s="131"/>
      <c r="PNO1833" s="131"/>
      <c r="PNP1833" s="131"/>
      <c r="PNQ1833" s="131"/>
      <c r="PNR1833" s="131"/>
      <c r="PNS1833" s="131"/>
      <c r="PNT1833" s="131"/>
      <c r="PNU1833" s="131"/>
      <c r="PNV1833" s="131"/>
      <c r="PNW1833" s="131"/>
      <c r="PNX1833" s="131"/>
      <c r="PNY1833" s="131"/>
      <c r="PNZ1833" s="131"/>
      <c r="POA1833" s="131"/>
      <c r="POB1833" s="131"/>
      <c r="POC1833" s="131"/>
      <c r="POD1833" s="131"/>
      <c r="POE1833" s="131"/>
      <c r="POF1833" s="131"/>
      <c r="POG1833" s="131"/>
      <c r="POH1833" s="131"/>
      <c r="POI1833" s="131"/>
      <c r="POJ1833" s="131"/>
      <c r="POK1833" s="131"/>
      <c r="POL1833" s="131"/>
      <c r="POM1833" s="131"/>
      <c r="PON1833" s="131"/>
      <c r="POO1833" s="131"/>
      <c r="POP1833" s="131"/>
      <c r="POQ1833" s="131"/>
      <c r="POR1833" s="131"/>
      <c r="POS1833" s="131"/>
      <c r="POT1833" s="131"/>
      <c r="POU1833" s="131"/>
      <c r="POV1833" s="131"/>
      <c r="POW1833" s="131"/>
      <c r="POX1833" s="131"/>
      <c r="POY1833" s="131"/>
      <c r="POZ1833" s="131"/>
      <c r="PPA1833" s="131"/>
      <c r="PPB1833" s="131"/>
      <c r="PPC1833" s="131"/>
      <c r="PPD1833" s="131"/>
      <c r="PPE1833" s="131"/>
      <c r="PPF1833" s="131"/>
      <c r="PPG1833" s="131"/>
      <c r="PPH1833" s="131"/>
      <c r="PPI1833" s="131"/>
      <c r="PPJ1833" s="131"/>
      <c r="PPK1833" s="131"/>
      <c r="PPL1833" s="131"/>
      <c r="PPM1833" s="131"/>
      <c r="PPN1833" s="131"/>
      <c r="PPO1833" s="131"/>
      <c r="PPP1833" s="131"/>
      <c r="PPQ1833" s="131"/>
      <c r="PPR1833" s="131"/>
      <c r="PPS1833" s="131"/>
      <c r="PPT1833" s="131"/>
      <c r="PPU1833" s="131"/>
      <c r="PPV1833" s="131"/>
      <c r="PPW1833" s="131"/>
      <c r="PPX1833" s="131"/>
      <c r="PPY1833" s="131"/>
      <c r="PPZ1833" s="131"/>
      <c r="PQA1833" s="131"/>
      <c r="PQB1833" s="131"/>
      <c r="PQC1833" s="131"/>
      <c r="PQD1833" s="131"/>
      <c r="PQE1833" s="131"/>
      <c r="PQF1833" s="131"/>
      <c r="PQG1833" s="131"/>
      <c r="PQH1833" s="131"/>
      <c r="PQI1833" s="131"/>
      <c r="PQJ1833" s="131"/>
      <c r="PQK1833" s="131"/>
      <c r="PQL1833" s="131"/>
      <c r="PQM1833" s="131"/>
      <c r="PQN1833" s="131"/>
      <c r="PQO1833" s="131"/>
      <c r="PQP1833" s="131"/>
      <c r="PQQ1833" s="131"/>
      <c r="PQR1833" s="131"/>
      <c r="PQS1833" s="131"/>
      <c r="PQT1833" s="131"/>
      <c r="PQU1833" s="131"/>
      <c r="PQV1833" s="131"/>
      <c r="PQW1833" s="131"/>
      <c r="PQX1833" s="131"/>
      <c r="PQY1833" s="131"/>
      <c r="PQZ1833" s="131"/>
      <c r="PRA1833" s="131"/>
      <c r="PRB1833" s="131"/>
      <c r="PRC1833" s="131"/>
      <c r="PRD1833" s="131"/>
      <c r="PRE1833" s="131"/>
      <c r="PRF1833" s="131"/>
      <c r="PRG1833" s="131"/>
      <c r="PRH1833" s="131"/>
      <c r="PRI1833" s="131"/>
      <c r="PRJ1833" s="131"/>
      <c r="PRK1833" s="131"/>
      <c r="PRL1833" s="131"/>
      <c r="PRM1833" s="131"/>
      <c r="PRN1833" s="131"/>
      <c r="PRO1833" s="131"/>
      <c r="PRP1833" s="131"/>
      <c r="PRQ1833" s="131"/>
      <c r="PRR1833" s="131"/>
      <c r="PRS1833" s="131"/>
      <c r="PRT1833" s="131"/>
      <c r="PRU1833" s="131"/>
      <c r="PRV1833" s="131"/>
      <c r="PRW1833" s="131"/>
      <c r="PRX1833" s="131"/>
      <c r="PRY1833" s="131"/>
      <c r="PRZ1833" s="131"/>
      <c r="PSA1833" s="131"/>
      <c r="PSB1833" s="131"/>
      <c r="PSC1833" s="131"/>
      <c r="PSD1833" s="131"/>
      <c r="PSE1833" s="131"/>
      <c r="PSF1833" s="131"/>
      <c r="PSG1833" s="131"/>
      <c r="PSH1833" s="131"/>
      <c r="PSI1833" s="131"/>
      <c r="PSJ1833" s="131"/>
      <c r="PSK1833" s="131"/>
      <c r="PSL1833" s="131"/>
      <c r="PSM1833" s="131"/>
      <c r="PSN1833" s="131"/>
      <c r="PSO1833" s="131"/>
      <c r="PSP1833" s="131"/>
      <c r="PSQ1833" s="131"/>
      <c r="PSR1833" s="131"/>
      <c r="PSS1833" s="131"/>
      <c r="PST1833" s="131"/>
      <c r="PSU1833" s="131"/>
      <c r="PSV1833" s="131"/>
      <c r="PSW1833" s="131"/>
      <c r="PSX1833" s="131"/>
      <c r="PSY1833" s="131"/>
      <c r="PSZ1833" s="131"/>
      <c r="PTA1833" s="131"/>
      <c r="PTB1833" s="131"/>
      <c r="PTC1833" s="131"/>
      <c r="PTD1833" s="131"/>
      <c r="PTE1833" s="131"/>
      <c r="PTF1833" s="131"/>
      <c r="PTG1833" s="131"/>
      <c r="PTH1833" s="131"/>
      <c r="PTI1833" s="131"/>
      <c r="PTJ1833" s="131"/>
      <c r="PTK1833" s="131"/>
      <c r="PTL1833" s="131"/>
      <c r="PTM1833" s="131"/>
      <c r="PTN1833" s="131"/>
      <c r="PTO1833" s="131"/>
      <c r="PTP1833" s="131"/>
      <c r="PTQ1833" s="131"/>
      <c r="PTR1833" s="131"/>
      <c r="PTS1833" s="131"/>
      <c r="PTT1833" s="131"/>
      <c r="PTU1833" s="131"/>
      <c r="PTV1833" s="131"/>
      <c r="PTW1833" s="131"/>
      <c r="PTX1833" s="131"/>
      <c r="PTY1833" s="131"/>
      <c r="PTZ1833" s="131"/>
      <c r="PUA1833" s="131"/>
      <c r="PUB1833" s="131"/>
      <c r="PUC1833" s="131"/>
      <c r="PUD1833" s="131"/>
      <c r="PUE1833" s="131"/>
      <c r="PUF1833" s="131"/>
      <c r="PUG1833" s="131"/>
      <c r="PUH1833" s="131"/>
      <c r="PUI1833" s="131"/>
      <c r="PUJ1833" s="131"/>
      <c r="PUK1833" s="131"/>
      <c r="PUL1833" s="131"/>
      <c r="PUM1833" s="131"/>
      <c r="PUN1833" s="131"/>
      <c r="PUO1833" s="131"/>
      <c r="PUP1833" s="131"/>
      <c r="PUQ1833" s="131"/>
      <c r="PUR1833" s="131"/>
      <c r="PUS1833" s="131"/>
      <c r="PUT1833" s="131"/>
      <c r="PUU1833" s="131"/>
      <c r="PUV1833" s="131"/>
      <c r="PUW1833" s="131"/>
      <c r="PUX1833" s="131"/>
      <c r="PUY1833" s="131"/>
      <c r="PUZ1833" s="131"/>
      <c r="PVA1833" s="131"/>
      <c r="PVB1833" s="131"/>
      <c r="PVC1833" s="131"/>
      <c r="PVD1833" s="131"/>
      <c r="PVE1833" s="131"/>
      <c r="PVF1833" s="131"/>
      <c r="PVG1833" s="131"/>
      <c r="PVH1833" s="131"/>
      <c r="PVI1833" s="131"/>
      <c r="PVJ1833" s="131"/>
      <c r="PVK1833" s="131"/>
      <c r="PVL1833" s="131"/>
      <c r="PVM1833" s="131"/>
      <c r="PVN1833" s="131"/>
      <c r="PVO1833" s="131"/>
      <c r="PVP1833" s="131"/>
      <c r="PVQ1833" s="131"/>
      <c r="PVR1833" s="131"/>
      <c r="PVS1833" s="131"/>
      <c r="PVT1833" s="131"/>
      <c r="PVU1833" s="131"/>
      <c r="PVV1833" s="131"/>
      <c r="PVW1833" s="131"/>
      <c r="PVX1833" s="131"/>
      <c r="PVY1833" s="131"/>
      <c r="PVZ1833" s="131"/>
      <c r="PWA1833" s="131"/>
      <c r="PWB1833" s="131"/>
      <c r="PWC1833" s="131"/>
      <c r="PWD1833" s="131"/>
      <c r="PWE1833" s="131"/>
      <c r="PWF1833" s="131"/>
      <c r="PWG1833" s="131"/>
      <c r="PWH1833" s="131"/>
      <c r="PWI1833" s="131"/>
      <c r="PWJ1833" s="131"/>
      <c r="PWK1833" s="131"/>
      <c r="PWL1833" s="131"/>
      <c r="PWM1833" s="131"/>
      <c r="PWN1833" s="131"/>
      <c r="PWO1833" s="131"/>
      <c r="PWP1833" s="131"/>
      <c r="PWQ1833" s="131"/>
      <c r="PWR1833" s="131"/>
      <c r="PWS1833" s="131"/>
      <c r="PWT1833" s="131"/>
      <c r="PWU1833" s="131"/>
      <c r="PWV1833" s="131"/>
      <c r="PWW1833" s="131"/>
      <c r="PWX1833" s="131"/>
      <c r="PWY1833" s="131"/>
      <c r="PWZ1833" s="131"/>
      <c r="PXA1833" s="131"/>
      <c r="PXB1833" s="131"/>
      <c r="PXC1833" s="131"/>
      <c r="PXD1833" s="131"/>
      <c r="PXE1833" s="131"/>
      <c r="PXF1833" s="131"/>
      <c r="PXG1833" s="131"/>
      <c r="PXH1833" s="131"/>
      <c r="PXI1833" s="131"/>
      <c r="PXJ1833" s="131"/>
      <c r="PXK1833" s="131"/>
      <c r="PXL1833" s="131"/>
      <c r="PXM1833" s="131"/>
      <c r="PXN1833" s="131"/>
      <c r="PXO1833" s="131"/>
      <c r="PXP1833" s="131"/>
      <c r="PXQ1833" s="131"/>
      <c r="PXR1833" s="131"/>
      <c r="PXS1833" s="131"/>
      <c r="PXT1833" s="131"/>
      <c r="PXU1833" s="131"/>
      <c r="PXV1833" s="131"/>
      <c r="PXW1833" s="131"/>
      <c r="PXX1833" s="131"/>
      <c r="PXY1833" s="131"/>
      <c r="PXZ1833" s="131"/>
      <c r="PYA1833" s="131"/>
      <c r="PYB1833" s="131"/>
      <c r="PYC1833" s="131"/>
      <c r="PYD1833" s="131"/>
      <c r="PYE1833" s="131"/>
      <c r="PYF1833" s="131"/>
      <c r="PYG1833" s="131"/>
      <c r="PYH1833" s="131"/>
      <c r="PYI1833" s="131"/>
      <c r="PYJ1833" s="131"/>
      <c r="PYK1833" s="131"/>
      <c r="PYL1833" s="131"/>
      <c r="PYM1833" s="131"/>
      <c r="PYN1833" s="131"/>
      <c r="PYO1833" s="131"/>
      <c r="PYP1833" s="131"/>
      <c r="PYQ1833" s="131"/>
      <c r="PYR1833" s="131"/>
      <c r="PYS1833" s="131"/>
      <c r="PYT1833" s="131"/>
      <c r="PYU1833" s="131"/>
      <c r="PYV1833" s="131"/>
      <c r="PYW1833" s="131"/>
      <c r="PYX1833" s="131"/>
      <c r="PYY1833" s="131"/>
      <c r="PYZ1833" s="131"/>
      <c r="PZA1833" s="131"/>
      <c r="PZB1833" s="131"/>
      <c r="PZC1833" s="131"/>
      <c r="PZD1833" s="131"/>
      <c r="PZE1833" s="131"/>
      <c r="PZF1833" s="131"/>
      <c r="PZG1833" s="131"/>
      <c r="PZH1833" s="131"/>
      <c r="PZI1833" s="131"/>
      <c r="PZJ1833" s="131"/>
      <c r="PZK1833" s="131"/>
      <c r="PZL1833" s="131"/>
      <c r="PZM1833" s="131"/>
      <c r="PZN1833" s="131"/>
      <c r="PZO1833" s="131"/>
      <c r="PZP1833" s="131"/>
      <c r="PZQ1833" s="131"/>
      <c r="PZR1833" s="131"/>
      <c r="PZS1833" s="131"/>
      <c r="PZT1833" s="131"/>
      <c r="PZU1833" s="131"/>
      <c r="PZV1833" s="131"/>
      <c r="PZW1833" s="131"/>
      <c r="PZX1833" s="131"/>
      <c r="PZY1833" s="131"/>
      <c r="PZZ1833" s="131"/>
      <c r="QAA1833" s="131"/>
      <c r="QAB1833" s="131"/>
      <c r="QAC1833" s="131"/>
      <c r="QAD1833" s="131"/>
      <c r="QAE1833" s="131"/>
      <c r="QAF1833" s="131"/>
      <c r="QAG1833" s="131"/>
      <c r="QAH1833" s="131"/>
      <c r="QAI1833" s="131"/>
      <c r="QAJ1833" s="131"/>
      <c r="QAK1833" s="131"/>
      <c r="QAL1833" s="131"/>
      <c r="QAM1833" s="131"/>
      <c r="QAN1833" s="131"/>
      <c r="QAO1833" s="131"/>
      <c r="QAP1833" s="131"/>
      <c r="QAQ1833" s="131"/>
      <c r="QAR1833" s="131"/>
      <c r="QAS1833" s="131"/>
      <c r="QAT1833" s="131"/>
      <c r="QAU1833" s="131"/>
      <c r="QAV1833" s="131"/>
      <c r="QAW1833" s="131"/>
      <c r="QAX1833" s="131"/>
      <c r="QAY1833" s="131"/>
      <c r="QAZ1833" s="131"/>
      <c r="QBA1833" s="131"/>
      <c r="QBB1833" s="131"/>
      <c r="QBC1833" s="131"/>
      <c r="QBD1833" s="131"/>
      <c r="QBE1833" s="131"/>
      <c r="QBF1833" s="131"/>
      <c r="QBG1833" s="131"/>
      <c r="QBH1833" s="131"/>
      <c r="QBI1833" s="131"/>
      <c r="QBJ1833" s="131"/>
      <c r="QBK1833" s="131"/>
      <c r="QBL1833" s="131"/>
      <c r="QBM1833" s="131"/>
      <c r="QBN1833" s="131"/>
      <c r="QBO1833" s="131"/>
      <c r="QBP1833" s="131"/>
      <c r="QBQ1833" s="131"/>
      <c r="QBR1833" s="131"/>
      <c r="QBS1833" s="131"/>
      <c r="QBT1833" s="131"/>
      <c r="QBU1833" s="131"/>
      <c r="QBV1833" s="131"/>
      <c r="QBW1833" s="131"/>
      <c r="QBX1833" s="131"/>
      <c r="QBY1833" s="131"/>
      <c r="QBZ1833" s="131"/>
      <c r="QCA1833" s="131"/>
      <c r="QCB1833" s="131"/>
      <c r="QCC1833" s="131"/>
      <c r="QCD1833" s="131"/>
      <c r="QCE1833" s="131"/>
      <c r="QCF1833" s="131"/>
      <c r="QCG1833" s="131"/>
      <c r="QCH1833" s="131"/>
      <c r="QCI1833" s="131"/>
      <c r="QCJ1833" s="131"/>
      <c r="QCK1833" s="131"/>
      <c r="QCL1833" s="131"/>
      <c r="QCM1833" s="131"/>
      <c r="QCN1833" s="131"/>
      <c r="QCO1833" s="131"/>
      <c r="QCP1833" s="131"/>
      <c r="QCQ1833" s="131"/>
      <c r="QCR1833" s="131"/>
      <c r="QCS1833" s="131"/>
      <c r="QCT1833" s="131"/>
      <c r="QCU1833" s="131"/>
      <c r="QCV1833" s="131"/>
      <c r="QCW1833" s="131"/>
      <c r="QCX1833" s="131"/>
      <c r="QCY1833" s="131"/>
      <c r="QCZ1833" s="131"/>
      <c r="QDA1833" s="131"/>
      <c r="QDB1833" s="131"/>
      <c r="QDC1833" s="131"/>
      <c r="QDD1833" s="131"/>
      <c r="QDE1833" s="131"/>
      <c r="QDF1833" s="131"/>
      <c r="QDG1833" s="131"/>
      <c r="QDH1833" s="131"/>
      <c r="QDI1833" s="131"/>
      <c r="QDJ1833" s="131"/>
      <c r="QDK1833" s="131"/>
      <c r="QDL1833" s="131"/>
      <c r="QDM1833" s="131"/>
      <c r="QDN1833" s="131"/>
      <c r="QDO1833" s="131"/>
      <c r="QDP1833" s="131"/>
      <c r="QDQ1833" s="131"/>
      <c r="QDR1833" s="131"/>
      <c r="QDS1833" s="131"/>
      <c r="QDT1833" s="131"/>
      <c r="QDU1833" s="131"/>
      <c r="QDV1833" s="131"/>
      <c r="QDW1833" s="131"/>
      <c r="QDX1833" s="131"/>
      <c r="QDY1833" s="131"/>
      <c r="QDZ1833" s="131"/>
      <c r="QEA1833" s="131"/>
      <c r="QEB1833" s="131"/>
      <c r="QEC1833" s="131"/>
      <c r="QED1833" s="131"/>
      <c r="QEE1833" s="131"/>
      <c r="QEF1833" s="131"/>
      <c r="QEG1833" s="131"/>
      <c r="QEH1833" s="131"/>
      <c r="QEI1833" s="131"/>
      <c r="QEJ1833" s="131"/>
      <c r="QEK1833" s="131"/>
      <c r="QEL1833" s="131"/>
      <c r="QEM1833" s="131"/>
      <c r="QEN1833" s="131"/>
      <c r="QEO1833" s="131"/>
      <c r="QEP1833" s="131"/>
      <c r="QEQ1833" s="131"/>
      <c r="QER1833" s="131"/>
      <c r="QES1833" s="131"/>
      <c r="QET1833" s="131"/>
      <c r="QEU1833" s="131"/>
      <c r="QEV1833" s="131"/>
      <c r="QEW1833" s="131"/>
      <c r="QEX1833" s="131"/>
      <c r="QEY1833" s="131"/>
      <c r="QEZ1833" s="131"/>
      <c r="QFA1833" s="131"/>
      <c r="QFB1833" s="131"/>
      <c r="QFC1833" s="131"/>
      <c r="QFD1833" s="131"/>
      <c r="QFE1833" s="131"/>
      <c r="QFF1833" s="131"/>
      <c r="QFG1833" s="131"/>
      <c r="QFH1833" s="131"/>
      <c r="QFI1833" s="131"/>
      <c r="QFJ1833" s="131"/>
      <c r="QFK1833" s="131"/>
      <c r="QFL1833" s="131"/>
      <c r="QFM1833" s="131"/>
      <c r="QFN1833" s="131"/>
      <c r="QFO1833" s="131"/>
      <c r="QFP1833" s="131"/>
      <c r="QFQ1833" s="131"/>
      <c r="QFR1833" s="131"/>
      <c r="QFS1833" s="131"/>
      <c r="QFT1833" s="131"/>
      <c r="QFU1833" s="131"/>
      <c r="QFV1833" s="131"/>
      <c r="QFW1833" s="131"/>
      <c r="QFX1833" s="131"/>
      <c r="QFY1833" s="131"/>
      <c r="QFZ1833" s="131"/>
      <c r="QGA1833" s="131"/>
      <c r="QGB1833" s="131"/>
      <c r="QGC1833" s="131"/>
      <c r="QGD1833" s="131"/>
      <c r="QGE1833" s="131"/>
      <c r="QGF1833" s="131"/>
      <c r="QGG1833" s="131"/>
      <c r="QGH1833" s="131"/>
      <c r="QGI1833" s="131"/>
      <c r="QGJ1833" s="131"/>
      <c r="QGK1833" s="131"/>
      <c r="QGL1833" s="131"/>
      <c r="QGM1833" s="131"/>
      <c r="QGN1833" s="131"/>
      <c r="QGO1833" s="131"/>
      <c r="QGP1833" s="131"/>
      <c r="QGQ1833" s="131"/>
      <c r="QGR1833" s="131"/>
      <c r="QGS1833" s="131"/>
      <c r="QGT1833" s="131"/>
      <c r="QGU1833" s="131"/>
      <c r="QGV1833" s="131"/>
      <c r="QGW1833" s="131"/>
      <c r="QGX1833" s="131"/>
      <c r="QGY1833" s="131"/>
      <c r="QGZ1833" s="131"/>
      <c r="QHA1833" s="131"/>
      <c r="QHB1833" s="131"/>
      <c r="QHC1833" s="131"/>
      <c r="QHD1833" s="131"/>
      <c r="QHE1833" s="131"/>
      <c r="QHF1833" s="131"/>
      <c r="QHG1833" s="131"/>
      <c r="QHH1833" s="131"/>
      <c r="QHI1833" s="131"/>
      <c r="QHJ1833" s="131"/>
      <c r="QHK1833" s="131"/>
      <c r="QHL1833" s="131"/>
      <c r="QHM1833" s="131"/>
      <c r="QHN1833" s="131"/>
      <c r="QHO1833" s="131"/>
      <c r="QHP1833" s="131"/>
      <c r="QHQ1833" s="131"/>
      <c r="QHR1833" s="131"/>
      <c r="QHS1833" s="131"/>
      <c r="QHT1833" s="131"/>
      <c r="QHU1833" s="131"/>
      <c r="QHV1833" s="131"/>
      <c r="QHW1833" s="131"/>
      <c r="QHX1833" s="131"/>
      <c r="QHY1833" s="131"/>
      <c r="QHZ1833" s="131"/>
      <c r="QIA1833" s="131"/>
      <c r="QIB1833" s="131"/>
      <c r="QIC1833" s="131"/>
      <c r="QID1833" s="131"/>
      <c r="QIE1833" s="131"/>
      <c r="QIF1833" s="131"/>
      <c r="QIG1833" s="131"/>
      <c r="QIH1833" s="131"/>
      <c r="QII1833" s="131"/>
      <c r="QIJ1833" s="131"/>
      <c r="QIK1833" s="131"/>
      <c r="QIL1833" s="131"/>
      <c r="QIM1833" s="131"/>
      <c r="QIN1833" s="131"/>
      <c r="QIO1833" s="131"/>
      <c r="QIP1833" s="131"/>
      <c r="QIQ1833" s="131"/>
      <c r="QIR1833" s="131"/>
      <c r="QIS1833" s="131"/>
      <c r="QIT1833" s="131"/>
      <c r="QIU1833" s="131"/>
      <c r="QIV1833" s="131"/>
      <c r="QIW1833" s="131"/>
      <c r="QIX1833" s="131"/>
      <c r="QIY1833" s="131"/>
      <c r="QIZ1833" s="131"/>
      <c r="QJA1833" s="131"/>
      <c r="QJB1833" s="131"/>
      <c r="QJC1833" s="131"/>
      <c r="QJD1833" s="131"/>
      <c r="QJE1833" s="131"/>
      <c r="QJF1833" s="131"/>
      <c r="QJG1833" s="131"/>
      <c r="QJH1833" s="131"/>
      <c r="QJI1833" s="131"/>
      <c r="QJJ1833" s="131"/>
      <c r="QJK1833" s="131"/>
      <c r="QJL1833" s="131"/>
      <c r="QJM1833" s="131"/>
      <c r="QJN1833" s="131"/>
      <c r="QJO1833" s="131"/>
      <c r="QJP1833" s="131"/>
      <c r="QJQ1833" s="131"/>
      <c r="QJR1833" s="131"/>
      <c r="QJS1833" s="131"/>
      <c r="QJT1833" s="131"/>
      <c r="QJU1833" s="131"/>
      <c r="QJV1833" s="131"/>
      <c r="QJW1833" s="131"/>
      <c r="QJX1833" s="131"/>
      <c r="QJY1833" s="131"/>
      <c r="QJZ1833" s="131"/>
      <c r="QKA1833" s="131"/>
      <c r="QKB1833" s="131"/>
      <c r="QKC1833" s="131"/>
      <c r="QKD1833" s="131"/>
      <c r="QKE1833" s="131"/>
      <c r="QKF1833" s="131"/>
      <c r="QKG1833" s="131"/>
      <c r="QKH1833" s="131"/>
      <c r="QKI1833" s="131"/>
      <c r="QKJ1833" s="131"/>
      <c r="QKK1833" s="131"/>
      <c r="QKL1833" s="131"/>
      <c r="QKM1833" s="131"/>
      <c r="QKN1833" s="131"/>
      <c r="QKO1833" s="131"/>
      <c r="QKP1833" s="131"/>
      <c r="QKQ1833" s="131"/>
      <c r="QKR1833" s="131"/>
      <c r="QKS1833" s="131"/>
      <c r="QKT1833" s="131"/>
      <c r="QKU1833" s="131"/>
      <c r="QKV1833" s="131"/>
      <c r="QKW1833" s="131"/>
      <c r="QKX1833" s="131"/>
      <c r="QKY1833" s="131"/>
      <c r="QKZ1833" s="131"/>
      <c r="QLA1833" s="131"/>
      <c r="QLB1833" s="131"/>
      <c r="QLC1833" s="131"/>
      <c r="QLD1833" s="131"/>
      <c r="QLE1833" s="131"/>
      <c r="QLF1833" s="131"/>
      <c r="QLG1833" s="131"/>
      <c r="QLH1833" s="131"/>
      <c r="QLI1833" s="131"/>
      <c r="QLJ1833" s="131"/>
      <c r="QLK1833" s="131"/>
      <c r="QLL1833" s="131"/>
      <c r="QLM1833" s="131"/>
      <c r="QLN1833" s="131"/>
      <c r="QLO1833" s="131"/>
      <c r="QLP1833" s="131"/>
      <c r="QLQ1833" s="131"/>
      <c r="QLR1833" s="131"/>
      <c r="QLS1833" s="131"/>
      <c r="QLT1833" s="131"/>
      <c r="QLU1833" s="131"/>
      <c r="QLV1833" s="131"/>
      <c r="QLW1833" s="131"/>
      <c r="QLX1833" s="131"/>
      <c r="QLY1833" s="131"/>
      <c r="QLZ1833" s="131"/>
      <c r="QMA1833" s="131"/>
      <c r="QMB1833" s="131"/>
      <c r="QMC1833" s="131"/>
      <c r="QMD1833" s="131"/>
      <c r="QME1833" s="131"/>
      <c r="QMF1833" s="131"/>
      <c r="QMG1833" s="131"/>
      <c r="QMH1833" s="131"/>
      <c r="QMI1833" s="131"/>
      <c r="QMJ1833" s="131"/>
      <c r="QMK1833" s="131"/>
      <c r="QML1833" s="131"/>
      <c r="QMM1833" s="131"/>
      <c r="QMN1833" s="131"/>
      <c r="QMO1833" s="131"/>
      <c r="QMP1833" s="131"/>
      <c r="QMQ1833" s="131"/>
      <c r="QMR1833" s="131"/>
      <c r="QMS1833" s="131"/>
      <c r="QMT1833" s="131"/>
      <c r="QMU1833" s="131"/>
      <c r="QMV1833" s="131"/>
      <c r="QMW1833" s="131"/>
      <c r="QMX1833" s="131"/>
      <c r="QMY1833" s="131"/>
      <c r="QMZ1833" s="131"/>
      <c r="QNA1833" s="131"/>
      <c r="QNB1833" s="131"/>
      <c r="QNC1833" s="131"/>
      <c r="QND1833" s="131"/>
      <c r="QNE1833" s="131"/>
      <c r="QNF1833" s="131"/>
      <c r="QNG1833" s="131"/>
      <c r="QNH1833" s="131"/>
      <c r="QNI1833" s="131"/>
      <c r="QNJ1833" s="131"/>
      <c r="QNK1833" s="131"/>
      <c r="QNL1833" s="131"/>
      <c r="QNM1833" s="131"/>
      <c r="QNN1833" s="131"/>
      <c r="QNO1833" s="131"/>
      <c r="QNP1833" s="131"/>
      <c r="QNQ1833" s="131"/>
      <c r="QNR1833" s="131"/>
      <c r="QNS1833" s="131"/>
      <c r="QNT1833" s="131"/>
      <c r="QNU1833" s="131"/>
      <c r="QNV1833" s="131"/>
      <c r="QNW1833" s="131"/>
      <c r="QNX1833" s="131"/>
      <c r="QNY1833" s="131"/>
      <c r="QNZ1833" s="131"/>
      <c r="QOA1833" s="131"/>
      <c r="QOB1833" s="131"/>
      <c r="QOC1833" s="131"/>
      <c r="QOD1833" s="131"/>
      <c r="QOE1833" s="131"/>
      <c r="QOF1833" s="131"/>
      <c r="QOG1833" s="131"/>
      <c r="QOH1833" s="131"/>
      <c r="QOI1833" s="131"/>
      <c r="QOJ1833" s="131"/>
      <c r="QOK1833" s="131"/>
      <c r="QOL1833" s="131"/>
      <c r="QOM1833" s="131"/>
      <c r="QON1833" s="131"/>
      <c r="QOO1833" s="131"/>
      <c r="QOP1833" s="131"/>
      <c r="QOQ1833" s="131"/>
      <c r="QOR1833" s="131"/>
      <c r="QOS1833" s="131"/>
      <c r="QOT1833" s="131"/>
      <c r="QOU1833" s="131"/>
      <c r="QOV1833" s="131"/>
      <c r="QOW1833" s="131"/>
      <c r="QOX1833" s="131"/>
      <c r="QOY1833" s="131"/>
      <c r="QOZ1833" s="131"/>
      <c r="QPA1833" s="131"/>
      <c r="QPB1833" s="131"/>
      <c r="QPC1833" s="131"/>
      <c r="QPD1833" s="131"/>
      <c r="QPE1833" s="131"/>
      <c r="QPF1833" s="131"/>
      <c r="QPG1833" s="131"/>
      <c r="QPH1833" s="131"/>
      <c r="QPI1833" s="131"/>
      <c r="QPJ1833" s="131"/>
      <c r="QPK1833" s="131"/>
      <c r="QPL1833" s="131"/>
      <c r="QPM1833" s="131"/>
      <c r="QPN1833" s="131"/>
      <c r="QPO1833" s="131"/>
      <c r="QPP1833" s="131"/>
      <c r="QPQ1833" s="131"/>
      <c r="QPR1833" s="131"/>
      <c r="QPS1833" s="131"/>
      <c r="QPT1833" s="131"/>
      <c r="QPU1833" s="131"/>
      <c r="QPV1833" s="131"/>
      <c r="QPW1833" s="131"/>
      <c r="QPX1833" s="131"/>
      <c r="QPY1833" s="131"/>
      <c r="QPZ1833" s="131"/>
      <c r="QQA1833" s="131"/>
      <c r="QQB1833" s="131"/>
      <c r="QQC1833" s="131"/>
      <c r="QQD1833" s="131"/>
      <c r="QQE1833" s="131"/>
      <c r="QQF1833" s="131"/>
      <c r="QQG1833" s="131"/>
      <c r="QQH1833" s="131"/>
      <c r="QQI1833" s="131"/>
      <c r="QQJ1833" s="131"/>
      <c r="QQK1833" s="131"/>
      <c r="QQL1833" s="131"/>
      <c r="QQM1833" s="131"/>
      <c r="QQN1833" s="131"/>
      <c r="QQO1833" s="131"/>
      <c r="QQP1833" s="131"/>
      <c r="QQQ1833" s="131"/>
      <c r="QQR1833" s="131"/>
      <c r="QQS1833" s="131"/>
      <c r="QQT1833" s="131"/>
      <c r="QQU1833" s="131"/>
      <c r="QQV1833" s="131"/>
      <c r="QQW1833" s="131"/>
      <c r="QQX1833" s="131"/>
      <c r="QQY1833" s="131"/>
      <c r="QQZ1833" s="131"/>
      <c r="QRA1833" s="131"/>
      <c r="QRB1833" s="131"/>
      <c r="QRC1833" s="131"/>
      <c r="QRD1833" s="131"/>
      <c r="QRE1833" s="131"/>
      <c r="QRF1833" s="131"/>
      <c r="QRG1833" s="131"/>
      <c r="QRH1833" s="131"/>
      <c r="QRI1833" s="131"/>
      <c r="QRJ1833" s="131"/>
      <c r="QRK1833" s="131"/>
      <c r="QRL1833" s="131"/>
      <c r="QRM1833" s="131"/>
      <c r="QRN1833" s="131"/>
      <c r="QRO1833" s="131"/>
      <c r="QRP1833" s="131"/>
      <c r="QRQ1833" s="131"/>
      <c r="QRR1833" s="131"/>
      <c r="QRS1833" s="131"/>
      <c r="QRT1833" s="131"/>
      <c r="QRU1833" s="131"/>
      <c r="QRV1833" s="131"/>
      <c r="QRW1833" s="131"/>
      <c r="QRX1833" s="131"/>
      <c r="QRY1833" s="131"/>
      <c r="QRZ1833" s="131"/>
      <c r="QSA1833" s="131"/>
      <c r="QSB1833" s="131"/>
      <c r="QSC1833" s="131"/>
      <c r="QSD1833" s="131"/>
      <c r="QSE1833" s="131"/>
      <c r="QSF1833" s="131"/>
      <c r="QSG1833" s="131"/>
      <c r="QSH1833" s="131"/>
      <c r="QSI1833" s="131"/>
      <c r="QSJ1833" s="131"/>
      <c r="QSK1833" s="131"/>
      <c r="QSL1833" s="131"/>
      <c r="QSM1833" s="131"/>
      <c r="QSN1833" s="131"/>
      <c r="QSO1833" s="131"/>
      <c r="QSP1833" s="131"/>
      <c r="QSQ1833" s="131"/>
      <c r="QSR1833" s="131"/>
      <c r="QSS1833" s="131"/>
      <c r="QST1833" s="131"/>
      <c r="QSU1833" s="131"/>
      <c r="QSV1833" s="131"/>
      <c r="QSW1833" s="131"/>
      <c r="QSX1833" s="131"/>
      <c r="QSY1833" s="131"/>
      <c r="QSZ1833" s="131"/>
      <c r="QTA1833" s="131"/>
      <c r="QTB1833" s="131"/>
      <c r="QTC1833" s="131"/>
      <c r="QTD1833" s="131"/>
      <c r="QTE1833" s="131"/>
      <c r="QTF1833" s="131"/>
      <c r="QTG1833" s="131"/>
      <c r="QTH1833" s="131"/>
      <c r="QTI1833" s="131"/>
      <c r="QTJ1833" s="131"/>
      <c r="QTK1833" s="131"/>
      <c r="QTL1833" s="131"/>
      <c r="QTM1833" s="131"/>
      <c r="QTN1833" s="131"/>
      <c r="QTO1833" s="131"/>
      <c r="QTP1833" s="131"/>
      <c r="QTQ1833" s="131"/>
      <c r="QTR1833" s="131"/>
      <c r="QTS1833" s="131"/>
      <c r="QTT1833" s="131"/>
      <c r="QTU1833" s="131"/>
      <c r="QTV1833" s="131"/>
      <c r="QTW1833" s="131"/>
      <c r="QTX1833" s="131"/>
      <c r="QTY1833" s="131"/>
      <c r="QTZ1833" s="131"/>
      <c r="QUA1833" s="131"/>
      <c r="QUB1833" s="131"/>
      <c r="QUC1833" s="131"/>
      <c r="QUD1833" s="131"/>
      <c r="QUE1833" s="131"/>
      <c r="QUF1833" s="131"/>
      <c r="QUG1833" s="131"/>
      <c r="QUH1833" s="131"/>
      <c r="QUI1833" s="131"/>
      <c r="QUJ1833" s="131"/>
      <c r="QUK1833" s="131"/>
      <c r="QUL1833" s="131"/>
      <c r="QUM1833" s="131"/>
      <c r="QUN1833" s="131"/>
      <c r="QUO1833" s="131"/>
      <c r="QUP1833" s="131"/>
      <c r="QUQ1833" s="131"/>
      <c r="QUR1833" s="131"/>
      <c r="QUS1833" s="131"/>
      <c r="QUT1833" s="131"/>
      <c r="QUU1833" s="131"/>
      <c r="QUV1833" s="131"/>
      <c r="QUW1833" s="131"/>
      <c r="QUX1833" s="131"/>
      <c r="QUY1833" s="131"/>
      <c r="QUZ1833" s="131"/>
      <c r="QVA1833" s="131"/>
      <c r="QVB1833" s="131"/>
      <c r="QVC1833" s="131"/>
      <c r="QVD1833" s="131"/>
      <c r="QVE1833" s="131"/>
      <c r="QVF1833" s="131"/>
      <c r="QVG1833" s="131"/>
      <c r="QVH1833" s="131"/>
      <c r="QVI1833" s="131"/>
      <c r="QVJ1833" s="131"/>
      <c r="QVK1833" s="131"/>
      <c r="QVL1833" s="131"/>
      <c r="QVM1833" s="131"/>
      <c r="QVN1833" s="131"/>
      <c r="QVO1833" s="131"/>
      <c r="QVP1833" s="131"/>
      <c r="QVQ1833" s="131"/>
      <c r="QVR1833" s="131"/>
      <c r="QVS1833" s="131"/>
      <c r="QVT1833" s="131"/>
      <c r="QVU1833" s="131"/>
      <c r="QVV1833" s="131"/>
      <c r="QVW1833" s="131"/>
      <c r="QVX1833" s="131"/>
      <c r="QVY1833" s="131"/>
      <c r="QVZ1833" s="131"/>
      <c r="QWA1833" s="131"/>
      <c r="QWB1833" s="131"/>
      <c r="QWC1833" s="131"/>
      <c r="QWD1833" s="131"/>
      <c r="QWE1833" s="131"/>
      <c r="QWF1833" s="131"/>
      <c r="QWG1833" s="131"/>
      <c r="QWH1833" s="131"/>
      <c r="QWI1833" s="131"/>
      <c r="QWJ1833" s="131"/>
      <c r="QWK1833" s="131"/>
      <c r="QWL1833" s="131"/>
      <c r="QWM1833" s="131"/>
      <c r="QWN1833" s="131"/>
      <c r="QWO1833" s="131"/>
      <c r="QWP1833" s="131"/>
      <c r="QWQ1833" s="131"/>
      <c r="QWR1833" s="131"/>
      <c r="QWS1833" s="131"/>
      <c r="QWT1833" s="131"/>
      <c r="QWU1833" s="131"/>
      <c r="QWV1833" s="131"/>
      <c r="QWW1833" s="131"/>
      <c r="QWX1833" s="131"/>
      <c r="QWY1833" s="131"/>
      <c r="QWZ1833" s="131"/>
      <c r="QXA1833" s="131"/>
      <c r="QXB1833" s="131"/>
      <c r="QXC1833" s="131"/>
      <c r="QXD1833" s="131"/>
      <c r="QXE1833" s="131"/>
      <c r="QXF1833" s="131"/>
      <c r="QXG1833" s="131"/>
      <c r="QXH1833" s="131"/>
      <c r="QXI1833" s="131"/>
      <c r="QXJ1833" s="131"/>
      <c r="QXK1833" s="131"/>
      <c r="QXL1833" s="131"/>
      <c r="QXM1833" s="131"/>
      <c r="QXN1833" s="131"/>
      <c r="QXO1833" s="131"/>
      <c r="QXP1833" s="131"/>
      <c r="QXQ1833" s="131"/>
      <c r="QXR1833" s="131"/>
      <c r="QXS1833" s="131"/>
      <c r="QXT1833" s="131"/>
      <c r="QXU1833" s="131"/>
      <c r="QXV1833" s="131"/>
      <c r="QXW1833" s="131"/>
      <c r="QXX1833" s="131"/>
      <c r="QXY1833" s="131"/>
      <c r="QXZ1833" s="131"/>
      <c r="QYA1833" s="131"/>
      <c r="QYB1833" s="131"/>
      <c r="QYC1833" s="131"/>
      <c r="QYD1833" s="131"/>
      <c r="QYE1833" s="131"/>
      <c r="QYF1833" s="131"/>
      <c r="QYG1833" s="131"/>
      <c r="QYH1833" s="131"/>
      <c r="QYI1833" s="131"/>
      <c r="QYJ1833" s="131"/>
      <c r="QYK1833" s="131"/>
      <c r="QYL1833" s="131"/>
      <c r="QYM1833" s="131"/>
      <c r="QYN1833" s="131"/>
      <c r="QYO1833" s="131"/>
      <c r="QYP1833" s="131"/>
      <c r="QYQ1833" s="131"/>
      <c r="QYR1833" s="131"/>
      <c r="QYS1833" s="131"/>
      <c r="QYT1833" s="131"/>
      <c r="QYU1833" s="131"/>
      <c r="QYV1833" s="131"/>
      <c r="QYW1833" s="131"/>
      <c r="QYX1833" s="131"/>
      <c r="QYY1833" s="131"/>
      <c r="QYZ1833" s="131"/>
      <c r="QZA1833" s="131"/>
      <c r="QZB1833" s="131"/>
      <c r="QZC1833" s="131"/>
      <c r="QZD1833" s="131"/>
      <c r="QZE1833" s="131"/>
      <c r="QZF1833" s="131"/>
      <c r="QZG1833" s="131"/>
      <c r="QZH1833" s="131"/>
      <c r="QZI1833" s="131"/>
      <c r="QZJ1833" s="131"/>
      <c r="QZK1833" s="131"/>
      <c r="QZL1833" s="131"/>
      <c r="QZM1833" s="131"/>
      <c r="QZN1833" s="131"/>
      <c r="QZO1833" s="131"/>
      <c r="QZP1833" s="131"/>
      <c r="QZQ1833" s="131"/>
      <c r="QZR1833" s="131"/>
      <c r="QZS1833" s="131"/>
      <c r="QZT1833" s="131"/>
      <c r="QZU1833" s="131"/>
      <c r="QZV1833" s="131"/>
      <c r="QZW1833" s="131"/>
      <c r="QZX1833" s="131"/>
      <c r="QZY1833" s="131"/>
      <c r="QZZ1833" s="131"/>
      <c r="RAA1833" s="131"/>
      <c r="RAB1833" s="131"/>
      <c r="RAC1833" s="131"/>
      <c r="RAD1833" s="131"/>
      <c r="RAE1833" s="131"/>
      <c r="RAF1833" s="131"/>
      <c r="RAG1833" s="131"/>
      <c r="RAH1833" s="131"/>
      <c r="RAI1833" s="131"/>
      <c r="RAJ1833" s="131"/>
      <c r="RAK1833" s="131"/>
      <c r="RAL1833" s="131"/>
      <c r="RAM1833" s="131"/>
      <c r="RAN1833" s="131"/>
      <c r="RAO1833" s="131"/>
      <c r="RAP1833" s="131"/>
      <c r="RAQ1833" s="131"/>
      <c r="RAR1833" s="131"/>
      <c r="RAS1833" s="131"/>
      <c r="RAT1833" s="131"/>
      <c r="RAU1833" s="131"/>
      <c r="RAV1833" s="131"/>
      <c r="RAW1833" s="131"/>
      <c r="RAX1833" s="131"/>
      <c r="RAY1833" s="131"/>
      <c r="RAZ1833" s="131"/>
      <c r="RBA1833" s="131"/>
      <c r="RBB1833" s="131"/>
      <c r="RBC1833" s="131"/>
      <c r="RBD1833" s="131"/>
      <c r="RBE1833" s="131"/>
      <c r="RBF1833" s="131"/>
      <c r="RBG1833" s="131"/>
      <c r="RBH1833" s="131"/>
      <c r="RBI1833" s="131"/>
      <c r="RBJ1833" s="131"/>
      <c r="RBK1833" s="131"/>
      <c r="RBL1833" s="131"/>
      <c r="RBM1833" s="131"/>
      <c r="RBN1833" s="131"/>
      <c r="RBO1833" s="131"/>
      <c r="RBP1833" s="131"/>
      <c r="RBQ1833" s="131"/>
      <c r="RBR1833" s="131"/>
      <c r="RBS1833" s="131"/>
      <c r="RBT1833" s="131"/>
      <c r="RBU1833" s="131"/>
      <c r="RBV1833" s="131"/>
      <c r="RBW1833" s="131"/>
      <c r="RBX1833" s="131"/>
      <c r="RBY1833" s="131"/>
      <c r="RBZ1833" s="131"/>
      <c r="RCA1833" s="131"/>
      <c r="RCB1833" s="131"/>
      <c r="RCC1833" s="131"/>
      <c r="RCD1833" s="131"/>
      <c r="RCE1833" s="131"/>
      <c r="RCF1833" s="131"/>
      <c r="RCG1833" s="131"/>
      <c r="RCH1833" s="131"/>
      <c r="RCI1833" s="131"/>
      <c r="RCJ1833" s="131"/>
      <c r="RCK1833" s="131"/>
      <c r="RCL1833" s="131"/>
      <c r="RCM1833" s="131"/>
      <c r="RCN1833" s="131"/>
      <c r="RCO1833" s="131"/>
      <c r="RCP1833" s="131"/>
      <c r="RCQ1833" s="131"/>
      <c r="RCR1833" s="131"/>
      <c r="RCS1833" s="131"/>
      <c r="RCT1833" s="131"/>
      <c r="RCU1833" s="131"/>
      <c r="RCV1833" s="131"/>
      <c r="RCW1833" s="131"/>
      <c r="RCX1833" s="131"/>
      <c r="RCY1833" s="131"/>
      <c r="RCZ1833" s="131"/>
      <c r="RDA1833" s="131"/>
      <c r="RDB1833" s="131"/>
      <c r="RDC1833" s="131"/>
      <c r="RDD1833" s="131"/>
      <c r="RDE1833" s="131"/>
      <c r="RDF1833" s="131"/>
      <c r="RDG1833" s="131"/>
      <c r="RDH1833" s="131"/>
      <c r="RDI1833" s="131"/>
      <c r="RDJ1833" s="131"/>
      <c r="RDK1833" s="131"/>
      <c r="RDL1833" s="131"/>
      <c r="RDM1833" s="131"/>
      <c r="RDN1833" s="131"/>
      <c r="RDO1833" s="131"/>
      <c r="RDP1833" s="131"/>
      <c r="RDQ1833" s="131"/>
      <c r="RDR1833" s="131"/>
      <c r="RDS1833" s="131"/>
      <c r="RDT1833" s="131"/>
      <c r="RDU1833" s="131"/>
      <c r="RDV1833" s="131"/>
      <c r="RDW1833" s="131"/>
      <c r="RDX1833" s="131"/>
      <c r="RDY1833" s="131"/>
      <c r="RDZ1833" s="131"/>
      <c r="REA1833" s="131"/>
      <c r="REB1833" s="131"/>
      <c r="REC1833" s="131"/>
      <c r="RED1833" s="131"/>
      <c r="REE1833" s="131"/>
      <c r="REF1833" s="131"/>
      <c r="REG1833" s="131"/>
      <c r="REH1833" s="131"/>
      <c r="REI1833" s="131"/>
      <c r="REJ1833" s="131"/>
      <c r="REK1833" s="131"/>
      <c r="REL1833" s="131"/>
      <c r="REM1833" s="131"/>
      <c r="REN1833" s="131"/>
      <c r="REO1833" s="131"/>
      <c r="REP1833" s="131"/>
      <c r="REQ1833" s="131"/>
      <c r="RER1833" s="131"/>
      <c r="RES1833" s="131"/>
      <c r="RET1833" s="131"/>
      <c r="REU1833" s="131"/>
      <c r="REV1833" s="131"/>
      <c r="REW1833" s="131"/>
      <c r="REX1833" s="131"/>
      <c r="REY1833" s="131"/>
      <c r="REZ1833" s="131"/>
      <c r="RFA1833" s="131"/>
      <c r="RFB1833" s="131"/>
      <c r="RFC1833" s="131"/>
      <c r="RFD1833" s="131"/>
      <c r="RFE1833" s="131"/>
      <c r="RFF1833" s="131"/>
      <c r="RFG1833" s="131"/>
      <c r="RFH1833" s="131"/>
      <c r="RFI1833" s="131"/>
      <c r="RFJ1833" s="131"/>
      <c r="RFK1833" s="131"/>
      <c r="RFL1833" s="131"/>
      <c r="RFM1833" s="131"/>
      <c r="RFN1833" s="131"/>
      <c r="RFO1833" s="131"/>
      <c r="RFP1833" s="131"/>
      <c r="RFQ1833" s="131"/>
      <c r="RFR1833" s="131"/>
      <c r="RFS1833" s="131"/>
      <c r="RFT1833" s="131"/>
      <c r="RFU1833" s="131"/>
      <c r="RFV1833" s="131"/>
      <c r="RFW1833" s="131"/>
      <c r="RFX1833" s="131"/>
      <c r="RFY1833" s="131"/>
      <c r="RFZ1833" s="131"/>
      <c r="RGA1833" s="131"/>
      <c r="RGB1833" s="131"/>
      <c r="RGC1833" s="131"/>
      <c r="RGD1833" s="131"/>
      <c r="RGE1833" s="131"/>
      <c r="RGF1833" s="131"/>
      <c r="RGG1833" s="131"/>
      <c r="RGH1833" s="131"/>
      <c r="RGI1833" s="131"/>
      <c r="RGJ1833" s="131"/>
      <c r="RGK1833" s="131"/>
      <c r="RGL1833" s="131"/>
      <c r="RGM1833" s="131"/>
      <c r="RGN1833" s="131"/>
      <c r="RGO1833" s="131"/>
      <c r="RGP1833" s="131"/>
      <c r="RGQ1833" s="131"/>
      <c r="RGR1833" s="131"/>
      <c r="RGS1833" s="131"/>
      <c r="RGT1833" s="131"/>
      <c r="RGU1833" s="131"/>
      <c r="RGV1833" s="131"/>
      <c r="RGW1833" s="131"/>
      <c r="RGX1833" s="131"/>
      <c r="RGY1833" s="131"/>
      <c r="RGZ1833" s="131"/>
      <c r="RHA1833" s="131"/>
      <c r="RHB1833" s="131"/>
      <c r="RHC1833" s="131"/>
      <c r="RHD1833" s="131"/>
      <c r="RHE1833" s="131"/>
      <c r="RHF1833" s="131"/>
      <c r="RHG1833" s="131"/>
      <c r="RHH1833" s="131"/>
      <c r="RHI1833" s="131"/>
      <c r="RHJ1833" s="131"/>
      <c r="RHK1833" s="131"/>
      <c r="RHL1833" s="131"/>
      <c r="RHM1833" s="131"/>
      <c r="RHN1833" s="131"/>
      <c r="RHO1833" s="131"/>
      <c r="RHP1833" s="131"/>
      <c r="RHQ1833" s="131"/>
      <c r="RHR1833" s="131"/>
      <c r="RHS1833" s="131"/>
      <c r="RHT1833" s="131"/>
      <c r="RHU1833" s="131"/>
      <c r="RHV1833" s="131"/>
      <c r="RHW1833" s="131"/>
      <c r="RHX1833" s="131"/>
      <c r="RHY1833" s="131"/>
      <c r="RHZ1833" s="131"/>
      <c r="RIA1833" s="131"/>
      <c r="RIB1833" s="131"/>
      <c r="RIC1833" s="131"/>
      <c r="RID1833" s="131"/>
      <c r="RIE1833" s="131"/>
      <c r="RIF1833" s="131"/>
      <c r="RIG1833" s="131"/>
      <c r="RIH1833" s="131"/>
      <c r="RII1833" s="131"/>
      <c r="RIJ1833" s="131"/>
      <c r="RIK1833" s="131"/>
      <c r="RIL1833" s="131"/>
      <c r="RIM1833" s="131"/>
      <c r="RIN1833" s="131"/>
      <c r="RIO1833" s="131"/>
      <c r="RIP1833" s="131"/>
      <c r="RIQ1833" s="131"/>
      <c r="RIR1833" s="131"/>
      <c r="RIS1833" s="131"/>
      <c r="RIT1833" s="131"/>
      <c r="RIU1833" s="131"/>
      <c r="RIV1833" s="131"/>
      <c r="RIW1833" s="131"/>
      <c r="RIX1833" s="131"/>
      <c r="RIY1833" s="131"/>
      <c r="RIZ1833" s="131"/>
      <c r="RJA1833" s="131"/>
      <c r="RJB1833" s="131"/>
      <c r="RJC1833" s="131"/>
      <c r="RJD1833" s="131"/>
      <c r="RJE1833" s="131"/>
      <c r="RJF1833" s="131"/>
      <c r="RJG1833" s="131"/>
      <c r="RJH1833" s="131"/>
      <c r="RJI1833" s="131"/>
      <c r="RJJ1833" s="131"/>
      <c r="RJK1833" s="131"/>
      <c r="RJL1833" s="131"/>
      <c r="RJM1833" s="131"/>
      <c r="RJN1833" s="131"/>
      <c r="RJO1833" s="131"/>
      <c r="RJP1833" s="131"/>
      <c r="RJQ1833" s="131"/>
      <c r="RJR1833" s="131"/>
      <c r="RJS1833" s="131"/>
      <c r="RJT1833" s="131"/>
      <c r="RJU1833" s="131"/>
      <c r="RJV1833" s="131"/>
      <c r="RJW1833" s="131"/>
      <c r="RJX1833" s="131"/>
      <c r="RJY1833" s="131"/>
      <c r="RJZ1833" s="131"/>
      <c r="RKA1833" s="131"/>
      <c r="RKB1833" s="131"/>
      <c r="RKC1833" s="131"/>
      <c r="RKD1833" s="131"/>
      <c r="RKE1833" s="131"/>
      <c r="RKF1833" s="131"/>
      <c r="RKG1833" s="131"/>
      <c r="RKH1833" s="131"/>
      <c r="RKI1833" s="131"/>
      <c r="RKJ1833" s="131"/>
      <c r="RKK1833" s="131"/>
      <c r="RKL1833" s="131"/>
      <c r="RKM1833" s="131"/>
      <c r="RKN1833" s="131"/>
      <c r="RKO1833" s="131"/>
      <c r="RKP1833" s="131"/>
      <c r="RKQ1833" s="131"/>
      <c r="RKR1833" s="131"/>
      <c r="RKS1833" s="131"/>
      <c r="RKT1833" s="131"/>
      <c r="RKU1833" s="131"/>
      <c r="RKV1833" s="131"/>
      <c r="RKW1833" s="131"/>
      <c r="RKX1833" s="131"/>
      <c r="RKY1833" s="131"/>
      <c r="RKZ1833" s="131"/>
      <c r="RLA1833" s="131"/>
      <c r="RLB1833" s="131"/>
      <c r="RLC1833" s="131"/>
      <c r="RLD1833" s="131"/>
      <c r="RLE1833" s="131"/>
      <c r="RLF1833" s="131"/>
      <c r="RLG1833" s="131"/>
      <c r="RLH1833" s="131"/>
      <c r="RLI1833" s="131"/>
      <c r="RLJ1833" s="131"/>
      <c r="RLK1833" s="131"/>
      <c r="RLL1833" s="131"/>
      <c r="RLM1833" s="131"/>
      <c r="RLN1833" s="131"/>
      <c r="RLO1833" s="131"/>
      <c r="RLP1833" s="131"/>
      <c r="RLQ1833" s="131"/>
      <c r="RLR1833" s="131"/>
      <c r="RLS1833" s="131"/>
      <c r="RLT1833" s="131"/>
      <c r="RLU1833" s="131"/>
      <c r="RLV1833" s="131"/>
      <c r="RLW1833" s="131"/>
      <c r="RLX1833" s="131"/>
      <c r="RLY1833" s="131"/>
      <c r="RLZ1833" s="131"/>
      <c r="RMA1833" s="131"/>
      <c r="RMB1833" s="131"/>
      <c r="RMC1833" s="131"/>
      <c r="RMD1833" s="131"/>
      <c r="RME1833" s="131"/>
      <c r="RMF1833" s="131"/>
      <c r="RMG1833" s="131"/>
      <c r="RMH1833" s="131"/>
      <c r="RMI1833" s="131"/>
      <c r="RMJ1833" s="131"/>
      <c r="RMK1833" s="131"/>
      <c r="RML1833" s="131"/>
      <c r="RMM1833" s="131"/>
      <c r="RMN1833" s="131"/>
      <c r="RMO1833" s="131"/>
      <c r="RMP1833" s="131"/>
      <c r="RMQ1833" s="131"/>
      <c r="RMR1833" s="131"/>
      <c r="RMS1833" s="131"/>
      <c r="RMT1833" s="131"/>
      <c r="RMU1833" s="131"/>
      <c r="RMV1833" s="131"/>
      <c r="RMW1833" s="131"/>
      <c r="RMX1833" s="131"/>
      <c r="RMY1833" s="131"/>
      <c r="RMZ1833" s="131"/>
      <c r="RNA1833" s="131"/>
      <c r="RNB1833" s="131"/>
      <c r="RNC1833" s="131"/>
      <c r="RND1833" s="131"/>
      <c r="RNE1833" s="131"/>
      <c r="RNF1833" s="131"/>
      <c r="RNG1833" s="131"/>
      <c r="RNH1833" s="131"/>
      <c r="RNI1833" s="131"/>
      <c r="RNJ1833" s="131"/>
      <c r="RNK1833" s="131"/>
      <c r="RNL1833" s="131"/>
      <c r="RNM1833" s="131"/>
      <c r="RNN1833" s="131"/>
      <c r="RNO1833" s="131"/>
      <c r="RNP1833" s="131"/>
      <c r="RNQ1833" s="131"/>
      <c r="RNR1833" s="131"/>
      <c r="RNS1833" s="131"/>
      <c r="RNT1833" s="131"/>
      <c r="RNU1833" s="131"/>
      <c r="RNV1833" s="131"/>
      <c r="RNW1833" s="131"/>
      <c r="RNX1833" s="131"/>
      <c r="RNY1833" s="131"/>
      <c r="RNZ1833" s="131"/>
      <c r="ROA1833" s="131"/>
      <c r="ROB1833" s="131"/>
      <c r="ROC1833" s="131"/>
      <c r="ROD1833" s="131"/>
      <c r="ROE1833" s="131"/>
      <c r="ROF1833" s="131"/>
      <c r="ROG1833" s="131"/>
      <c r="ROH1833" s="131"/>
      <c r="ROI1833" s="131"/>
      <c r="ROJ1833" s="131"/>
      <c r="ROK1833" s="131"/>
      <c r="ROL1833" s="131"/>
      <c r="ROM1833" s="131"/>
      <c r="RON1833" s="131"/>
      <c r="ROO1833" s="131"/>
      <c r="ROP1833" s="131"/>
      <c r="ROQ1833" s="131"/>
      <c r="ROR1833" s="131"/>
      <c r="ROS1833" s="131"/>
      <c r="ROT1833" s="131"/>
      <c r="ROU1833" s="131"/>
      <c r="ROV1833" s="131"/>
      <c r="ROW1833" s="131"/>
      <c r="ROX1833" s="131"/>
      <c r="ROY1833" s="131"/>
      <c r="ROZ1833" s="131"/>
      <c r="RPA1833" s="131"/>
      <c r="RPB1833" s="131"/>
      <c r="RPC1833" s="131"/>
      <c r="RPD1833" s="131"/>
      <c r="RPE1833" s="131"/>
      <c r="RPF1833" s="131"/>
      <c r="RPG1833" s="131"/>
      <c r="RPH1833" s="131"/>
      <c r="RPI1833" s="131"/>
      <c r="RPJ1833" s="131"/>
      <c r="RPK1833" s="131"/>
      <c r="RPL1833" s="131"/>
      <c r="RPM1833" s="131"/>
      <c r="RPN1833" s="131"/>
      <c r="RPO1833" s="131"/>
      <c r="RPP1833" s="131"/>
      <c r="RPQ1833" s="131"/>
      <c r="RPR1833" s="131"/>
      <c r="RPS1833" s="131"/>
      <c r="RPT1833" s="131"/>
      <c r="RPU1833" s="131"/>
      <c r="RPV1833" s="131"/>
      <c r="RPW1833" s="131"/>
      <c r="RPX1833" s="131"/>
      <c r="RPY1833" s="131"/>
      <c r="RPZ1833" s="131"/>
      <c r="RQA1833" s="131"/>
      <c r="RQB1833" s="131"/>
      <c r="RQC1833" s="131"/>
      <c r="RQD1833" s="131"/>
      <c r="RQE1833" s="131"/>
      <c r="RQF1833" s="131"/>
      <c r="RQG1833" s="131"/>
      <c r="RQH1833" s="131"/>
      <c r="RQI1833" s="131"/>
      <c r="RQJ1833" s="131"/>
      <c r="RQK1833" s="131"/>
      <c r="RQL1833" s="131"/>
      <c r="RQM1833" s="131"/>
      <c r="RQN1833" s="131"/>
      <c r="RQO1833" s="131"/>
      <c r="RQP1833" s="131"/>
      <c r="RQQ1833" s="131"/>
      <c r="RQR1833" s="131"/>
      <c r="RQS1833" s="131"/>
      <c r="RQT1833" s="131"/>
      <c r="RQU1833" s="131"/>
      <c r="RQV1833" s="131"/>
      <c r="RQW1833" s="131"/>
      <c r="RQX1833" s="131"/>
      <c r="RQY1833" s="131"/>
      <c r="RQZ1833" s="131"/>
      <c r="RRA1833" s="131"/>
      <c r="RRB1833" s="131"/>
      <c r="RRC1833" s="131"/>
      <c r="RRD1833" s="131"/>
      <c r="RRE1833" s="131"/>
      <c r="RRF1833" s="131"/>
      <c r="RRG1833" s="131"/>
      <c r="RRH1833" s="131"/>
      <c r="RRI1833" s="131"/>
      <c r="RRJ1833" s="131"/>
      <c r="RRK1833" s="131"/>
      <c r="RRL1833" s="131"/>
      <c r="RRM1833" s="131"/>
      <c r="RRN1833" s="131"/>
      <c r="RRO1833" s="131"/>
      <c r="RRP1833" s="131"/>
      <c r="RRQ1833" s="131"/>
      <c r="RRR1833" s="131"/>
      <c r="RRS1833" s="131"/>
      <c r="RRT1833" s="131"/>
      <c r="RRU1833" s="131"/>
      <c r="RRV1833" s="131"/>
      <c r="RRW1833" s="131"/>
      <c r="RRX1833" s="131"/>
      <c r="RRY1833" s="131"/>
      <c r="RRZ1833" s="131"/>
      <c r="RSA1833" s="131"/>
      <c r="RSB1833" s="131"/>
      <c r="RSC1833" s="131"/>
      <c r="RSD1833" s="131"/>
      <c r="RSE1833" s="131"/>
      <c r="RSF1833" s="131"/>
      <c r="RSG1833" s="131"/>
      <c r="RSH1833" s="131"/>
      <c r="RSI1833" s="131"/>
      <c r="RSJ1833" s="131"/>
      <c r="RSK1833" s="131"/>
      <c r="RSL1833" s="131"/>
      <c r="RSM1833" s="131"/>
      <c r="RSN1833" s="131"/>
      <c r="RSO1833" s="131"/>
      <c r="RSP1833" s="131"/>
      <c r="RSQ1833" s="131"/>
      <c r="RSR1833" s="131"/>
      <c r="RSS1833" s="131"/>
      <c r="RST1833" s="131"/>
      <c r="RSU1833" s="131"/>
      <c r="RSV1833" s="131"/>
      <c r="RSW1833" s="131"/>
      <c r="RSX1833" s="131"/>
      <c r="RSY1833" s="131"/>
      <c r="RSZ1833" s="131"/>
      <c r="RTA1833" s="131"/>
      <c r="RTB1833" s="131"/>
      <c r="RTC1833" s="131"/>
      <c r="RTD1833" s="131"/>
      <c r="RTE1833" s="131"/>
      <c r="RTF1833" s="131"/>
      <c r="RTG1833" s="131"/>
      <c r="RTH1833" s="131"/>
      <c r="RTI1833" s="131"/>
      <c r="RTJ1833" s="131"/>
      <c r="RTK1833" s="131"/>
      <c r="RTL1833" s="131"/>
      <c r="RTM1833" s="131"/>
      <c r="RTN1833" s="131"/>
      <c r="RTO1833" s="131"/>
      <c r="RTP1833" s="131"/>
      <c r="RTQ1833" s="131"/>
      <c r="RTR1833" s="131"/>
      <c r="RTS1833" s="131"/>
      <c r="RTT1833" s="131"/>
      <c r="RTU1833" s="131"/>
      <c r="RTV1833" s="131"/>
      <c r="RTW1833" s="131"/>
      <c r="RTX1833" s="131"/>
      <c r="RTY1833" s="131"/>
      <c r="RTZ1833" s="131"/>
      <c r="RUA1833" s="131"/>
      <c r="RUB1833" s="131"/>
      <c r="RUC1833" s="131"/>
      <c r="RUD1833" s="131"/>
      <c r="RUE1833" s="131"/>
      <c r="RUF1833" s="131"/>
      <c r="RUG1833" s="131"/>
      <c r="RUH1833" s="131"/>
      <c r="RUI1833" s="131"/>
      <c r="RUJ1833" s="131"/>
      <c r="RUK1833" s="131"/>
      <c r="RUL1833" s="131"/>
      <c r="RUM1833" s="131"/>
      <c r="RUN1833" s="131"/>
      <c r="RUO1833" s="131"/>
      <c r="RUP1833" s="131"/>
      <c r="RUQ1833" s="131"/>
      <c r="RUR1833" s="131"/>
      <c r="RUS1833" s="131"/>
      <c r="RUT1833" s="131"/>
      <c r="RUU1833" s="131"/>
      <c r="RUV1833" s="131"/>
      <c r="RUW1833" s="131"/>
      <c r="RUX1833" s="131"/>
      <c r="RUY1833" s="131"/>
      <c r="RUZ1833" s="131"/>
      <c r="RVA1833" s="131"/>
      <c r="RVB1833" s="131"/>
      <c r="RVC1833" s="131"/>
      <c r="RVD1833" s="131"/>
      <c r="RVE1833" s="131"/>
      <c r="RVF1833" s="131"/>
      <c r="RVG1833" s="131"/>
      <c r="RVH1833" s="131"/>
      <c r="RVI1833" s="131"/>
      <c r="RVJ1833" s="131"/>
      <c r="RVK1833" s="131"/>
      <c r="RVL1833" s="131"/>
      <c r="RVM1833" s="131"/>
      <c r="RVN1833" s="131"/>
      <c r="RVO1833" s="131"/>
      <c r="RVP1833" s="131"/>
      <c r="RVQ1833" s="131"/>
      <c r="RVR1833" s="131"/>
      <c r="RVS1833" s="131"/>
      <c r="RVT1833" s="131"/>
      <c r="RVU1833" s="131"/>
      <c r="RVV1833" s="131"/>
      <c r="RVW1833" s="131"/>
      <c r="RVX1833" s="131"/>
      <c r="RVY1833" s="131"/>
      <c r="RVZ1833" s="131"/>
      <c r="RWA1833" s="131"/>
      <c r="RWB1833" s="131"/>
      <c r="RWC1833" s="131"/>
      <c r="RWD1833" s="131"/>
      <c r="RWE1833" s="131"/>
      <c r="RWF1833" s="131"/>
      <c r="RWG1833" s="131"/>
      <c r="RWH1833" s="131"/>
      <c r="RWI1833" s="131"/>
      <c r="RWJ1833" s="131"/>
      <c r="RWK1833" s="131"/>
      <c r="RWL1833" s="131"/>
      <c r="RWM1833" s="131"/>
      <c r="RWN1833" s="131"/>
      <c r="RWO1833" s="131"/>
      <c r="RWP1833" s="131"/>
      <c r="RWQ1833" s="131"/>
      <c r="RWR1833" s="131"/>
      <c r="RWS1833" s="131"/>
      <c r="RWT1833" s="131"/>
      <c r="RWU1833" s="131"/>
      <c r="RWV1833" s="131"/>
      <c r="RWW1833" s="131"/>
      <c r="RWX1833" s="131"/>
      <c r="RWY1833" s="131"/>
      <c r="RWZ1833" s="131"/>
      <c r="RXA1833" s="131"/>
      <c r="RXB1833" s="131"/>
      <c r="RXC1833" s="131"/>
      <c r="RXD1833" s="131"/>
      <c r="RXE1833" s="131"/>
      <c r="RXF1833" s="131"/>
      <c r="RXG1833" s="131"/>
      <c r="RXH1833" s="131"/>
      <c r="RXI1833" s="131"/>
      <c r="RXJ1833" s="131"/>
      <c r="RXK1833" s="131"/>
      <c r="RXL1833" s="131"/>
      <c r="RXM1833" s="131"/>
      <c r="RXN1833" s="131"/>
      <c r="RXO1833" s="131"/>
      <c r="RXP1833" s="131"/>
      <c r="RXQ1833" s="131"/>
      <c r="RXR1833" s="131"/>
      <c r="RXS1833" s="131"/>
      <c r="RXT1833" s="131"/>
      <c r="RXU1833" s="131"/>
      <c r="RXV1833" s="131"/>
      <c r="RXW1833" s="131"/>
      <c r="RXX1833" s="131"/>
      <c r="RXY1833" s="131"/>
      <c r="RXZ1833" s="131"/>
      <c r="RYA1833" s="131"/>
      <c r="RYB1833" s="131"/>
      <c r="RYC1833" s="131"/>
      <c r="RYD1833" s="131"/>
      <c r="RYE1833" s="131"/>
      <c r="RYF1833" s="131"/>
      <c r="RYG1833" s="131"/>
      <c r="RYH1833" s="131"/>
      <c r="RYI1833" s="131"/>
      <c r="RYJ1833" s="131"/>
      <c r="RYK1833" s="131"/>
      <c r="RYL1833" s="131"/>
      <c r="RYM1833" s="131"/>
      <c r="RYN1833" s="131"/>
      <c r="RYO1833" s="131"/>
      <c r="RYP1833" s="131"/>
      <c r="RYQ1833" s="131"/>
      <c r="RYR1833" s="131"/>
      <c r="RYS1833" s="131"/>
      <c r="RYT1833" s="131"/>
      <c r="RYU1833" s="131"/>
      <c r="RYV1833" s="131"/>
      <c r="RYW1833" s="131"/>
      <c r="RYX1833" s="131"/>
      <c r="RYY1833" s="131"/>
      <c r="RYZ1833" s="131"/>
      <c r="RZA1833" s="131"/>
      <c r="RZB1833" s="131"/>
      <c r="RZC1833" s="131"/>
      <c r="RZD1833" s="131"/>
      <c r="RZE1833" s="131"/>
      <c r="RZF1833" s="131"/>
      <c r="RZG1833" s="131"/>
      <c r="RZH1833" s="131"/>
      <c r="RZI1833" s="131"/>
      <c r="RZJ1833" s="131"/>
      <c r="RZK1833" s="131"/>
      <c r="RZL1833" s="131"/>
      <c r="RZM1833" s="131"/>
      <c r="RZN1833" s="131"/>
      <c r="RZO1833" s="131"/>
      <c r="RZP1833" s="131"/>
      <c r="RZQ1833" s="131"/>
      <c r="RZR1833" s="131"/>
      <c r="RZS1833" s="131"/>
      <c r="RZT1833" s="131"/>
      <c r="RZU1833" s="131"/>
      <c r="RZV1833" s="131"/>
      <c r="RZW1833" s="131"/>
      <c r="RZX1833" s="131"/>
      <c r="RZY1833" s="131"/>
      <c r="RZZ1833" s="131"/>
      <c r="SAA1833" s="131"/>
      <c r="SAB1833" s="131"/>
      <c r="SAC1833" s="131"/>
      <c r="SAD1833" s="131"/>
      <c r="SAE1833" s="131"/>
      <c r="SAF1833" s="131"/>
      <c r="SAG1833" s="131"/>
      <c r="SAH1833" s="131"/>
      <c r="SAI1833" s="131"/>
      <c r="SAJ1833" s="131"/>
      <c r="SAK1833" s="131"/>
      <c r="SAL1833" s="131"/>
      <c r="SAM1833" s="131"/>
      <c r="SAN1833" s="131"/>
      <c r="SAO1833" s="131"/>
      <c r="SAP1833" s="131"/>
      <c r="SAQ1833" s="131"/>
      <c r="SAR1833" s="131"/>
      <c r="SAS1833" s="131"/>
      <c r="SAT1833" s="131"/>
      <c r="SAU1833" s="131"/>
      <c r="SAV1833" s="131"/>
      <c r="SAW1833" s="131"/>
      <c r="SAX1833" s="131"/>
      <c r="SAY1833" s="131"/>
      <c r="SAZ1833" s="131"/>
      <c r="SBA1833" s="131"/>
      <c r="SBB1833" s="131"/>
      <c r="SBC1833" s="131"/>
      <c r="SBD1833" s="131"/>
      <c r="SBE1833" s="131"/>
      <c r="SBF1833" s="131"/>
      <c r="SBG1833" s="131"/>
      <c r="SBH1833" s="131"/>
      <c r="SBI1833" s="131"/>
      <c r="SBJ1833" s="131"/>
      <c r="SBK1833" s="131"/>
      <c r="SBL1833" s="131"/>
      <c r="SBM1833" s="131"/>
      <c r="SBN1833" s="131"/>
      <c r="SBO1833" s="131"/>
      <c r="SBP1833" s="131"/>
      <c r="SBQ1833" s="131"/>
      <c r="SBR1833" s="131"/>
      <c r="SBS1833" s="131"/>
      <c r="SBT1833" s="131"/>
      <c r="SBU1833" s="131"/>
      <c r="SBV1833" s="131"/>
      <c r="SBW1833" s="131"/>
      <c r="SBX1833" s="131"/>
      <c r="SBY1833" s="131"/>
      <c r="SBZ1833" s="131"/>
      <c r="SCA1833" s="131"/>
      <c r="SCB1833" s="131"/>
      <c r="SCC1833" s="131"/>
      <c r="SCD1833" s="131"/>
      <c r="SCE1833" s="131"/>
      <c r="SCF1833" s="131"/>
      <c r="SCG1833" s="131"/>
      <c r="SCH1833" s="131"/>
      <c r="SCI1833" s="131"/>
      <c r="SCJ1833" s="131"/>
      <c r="SCK1833" s="131"/>
      <c r="SCL1833" s="131"/>
      <c r="SCM1833" s="131"/>
      <c r="SCN1833" s="131"/>
      <c r="SCO1833" s="131"/>
      <c r="SCP1833" s="131"/>
      <c r="SCQ1833" s="131"/>
      <c r="SCR1833" s="131"/>
      <c r="SCS1833" s="131"/>
      <c r="SCT1833" s="131"/>
      <c r="SCU1833" s="131"/>
      <c r="SCV1833" s="131"/>
      <c r="SCW1833" s="131"/>
      <c r="SCX1833" s="131"/>
      <c r="SCY1833" s="131"/>
      <c r="SCZ1833" s="131"/>
      <c r="SDA1833" s="131"/>
      <c r="SDB1833" s="131"/>
      <c r="SDC1833" s="131"/>
      <c r="SDD1833" s="131"/>
      <c r="SDE1833" s="131"/>
      <c r="SDF1833" s="131"/>
      <c r="SDG1833" s="131"/>
      <c r="SDH1833" s="131"/>
      <c r="SDI1833" s="131"/>
      <c r="SDJ1833" s="131"/>
      <c r="SDK1833" s="131"/>
      <c r="SDL1833" s="131"/>
      <c r="SDM1833" s="131"/>
      <c r="SDN1833" s="131"/>
      <c r="SDO1833" s="131"/>
      <c r="SDP1833" s="131"/>
      <c r="SDQ1833" s="131"/>
      <c r="SDR1833" s="131"/>
      <c r="SDS1833" s="131"/>
      <c r="SDT1833" s="131"/>
      <c r="SDU1833" s="131"/>
      <c r="SDV1833" s="131"/>
      <c r="SDW1833" s="131"/>
      <c r="SDX1833" s="131"/>
      <c r="SDY1833" s="131"/>
      <c r="SDZ1833" s="131"/>
      <c r="SEA1833" s="131"/>
      <c r="SEB1833" s="131"/>
      <c r="SEC1833" s="131"/>
      <c r="SED1833" s="131"/>
      <c r="SEE1833" s="131"/>
      <c r="SEF1833" s="131"/>
      <c r="SEG1833" s="131"/>
      <c r="SEH1833" s="131"/>
      <c r="SEI1833" s="131"/>
      <c r="SEJ1833" s="131"/>
      <c r="SEK1833" s="131"/>
      <c r="SEL1833" s="131"/>
      <c r="SEM1833" s="131"/>
      <c r="SEN1833" s="131"/>
      <c r="SEO1833" s="131"/>
      <c r="SEP1833" s="131"/>
      <c r="SEQ1833" s="131"/>
      <c r="SER1833" s="131"/>
      <c r="SES1833" s="131"/>
      <c r="SET1833" s="131"/>
      <c r="SEU1833" s="131"/>
      <c r="SEV1833" s="131"/>
      <c r="SEW1833" s="131"/>
      <c r="SEX1833" s="131"/>
      <c r="SEY1833" s="131"/>
      <c r="SEZ1833" s="131"/>
      <c r="SFA1833" s="131"/>
      <c r="SFB1833" s="131"/>
      <c r="SFC1833" s="131"/>
      <c r="SFD1833" s="131"/>
      <c r="SFE1833" s="131"/>
      <c r="SFF1833" s="131"/>
      <c r="SFG1833" s="131"/>
      <c r="SFH1833" s="131"/>
      <c r="SFI1833" s="131"/>
      <c r="SFJ1833" s="131"/>
      <c r="SFK1833" s="131"/>
      <c r="SFL1833" s="131"/>
      <c r="SFM1833" s="131"/>
      <c r="SFN1833" s="131"/>
      <c r="SFO1833" s="131"/>
      <c r="SFP1833" s="131"/>
      <c r="SFQ1833" s="131"/>
      <c r="SFR1833" s="131"/>
      <c r="SFS1833" s="131"/>
      <c r="SFT1833" s="131"/>
      <c r="SFU1833" s="131"/>
      <c r="SFV1833" s="131"/>
      <c r="SFW1833" s="131"/>
      <c r="SFX1833" s="131"/>
      <c r="SFY1833" s="131"/>
      <c r="SFZ1833" s="131"/>
      <c r="SGA1833" s="131"/>
      <c r="SGB1833" s="131"/>
      <c r="SGC1833" s="131"/>
      <c r="SGD1833" s="131"/>
      <c r="SGE1833" s="131"/>
      <c r="SGF1833" s="131"/>
      <c r="SGG1833" s="131"/>
      <c r="SGH1833" s="131"/>
      <c r="SGI1833" s="131"/>
      <c r="SGJ1833" s="131"/>
      <c r="SGK1833" s="131"/>
      <c r="SGL1833" s="131"/>
      <c r="SGM1833" s="131"/>
      <c r="SGN1833" s="131"/>
      <c r="SGO1833" s="131"/>
      <c r="SGP1833" s="131"/>
      <c r="SGQ1833" s="131"/>
      <c r="SGR1833" s="131"/>
      <c r="SGS1833" s="131"/>
      <c r="SGT1833" s="131"/>
      <c r="SGU1833" s="131"/>
      <c r="SGV1833" s="131"/>
      <c r="SGW1833" s="131"/>
      <c r="SGX1833" s="131"/>
      <c r="SGY1833" s="131"/>
      <c r="SGZ1833" s="131"/>
      <c r="SHA1833" s="131"/>
      <c r="SHB1833" s="131"/>
      <c r="SHC1833" s="131"/>
      <c r="SHD1833" s="131"/>
      <c r="SHE1833" s="131"/>
      <c r="SHF1833" s="131"/>
      <c r="SHG1833" s="131"/>
      <c r="SHH1833" s="131"/>
      <c r="SHI1833" s="131"/>
      <c r="SHJ1833" s="131"/>
      <c r="SHK1833" s="131"/>
      <c r="SHL1833" s="131"/>
      <c r="SHM1833" s="131"/>
      <c r="SHN1833" s="131"/>
      <c r="SHO1833" s="131"/>
      <c r="SHP1833" s="131"/>
      <c r="SHQ1833" s="131"/>
      <c r="SHR1833" s="131"/>
      <c r="SHS1833" s="131"/>
      <c r="SHT1833" s="131"/>
      <c r="SHU1833" s="131"/>
      <c r="SHV1833" s="131"/>
      <c r="SHW1833" s="131"/>
      <c r="SHX1833" s="131"/>
      <c r="SHY1833" s="131"/>
      <c r="SHZ1833" s="131"/>
      <c r="SIA1833" s="131"/>
      <c r="SIB1833" s="131"/>
      <c r="SIC1833" s="131"/>
      <c r="SID1833" s="131"/>
      <c r="SIE1833" s="131"/>
      <c r="SIF1833" s="131"/>
      <c r="SIG1833" s="131"/>
      <c r="SIH1833" s="131"/>
      <c r="SII1833" s="131"/>
      <c r="SIJ1833" s="131"/>
      <c r="SIK1833" s="131"/>
      <c r="SIL1833" s="131"/>
      <c r="SIM1833" s="131"/>
      <c r="SIN1833" s="131"/>
      <c r="SIO1833" s="131"/>
      <c r="SIP1833" s="131"/>
      <c r="SIQ1833" s="131"/>
      <c r="SIR1833" s="131"/>
      <c r="SIS1833" s="131"/>
      <c r="SIT1833" s="131"/>
      <c r="SIU1833" s="131"/>
      <c r="SIV1833" s="131"/>
      <c r="SIW1833" s="131"/>
      <c r="SIX1833" s="131"/>
      <c r="SIY1833" s="131"/>
      <c r="SIZ1833" s="131"/>
      <c r="SJA1833" s="131"/>
      <c r="SJB1833" s="131"/>
      <c r="SJC1833" s="131"/>
      <c r="SJD1833" s="131"/>
      <c r="SJE1833" s="131"/>
      <c r="SJF1833" s="131"/>
      <c r="SJG1833" s="131"/>
      <c r="SJH1833" s="131"/>
      <c r="SJI1833" s="131"/>
      <c r="SJJ1833" s="131"/>
      <c r="SJK1833" s="131"/>
      <c r="SJL1833" s="131"/>
      <c r="SJM1833" s="131"/>
      <c r="SJN1833" s="131"/>
      <c r="SJO1833" s="131"/>
      <c r="SJP1833" s="131"/>
      <c r="SJQ1833" s="131"/>
      <c r="SJR1833" s="131"/>
      <c r="SJS1833" s="131"/>
      <c r="SJT1833" s="131"/>
      <c r="SJU1833" s="131"/>
      <c r="SJV1833" s="131"/>
      <c r="SJW1833" s="131"/>
      <c r="SJX1833" s="131"/>
      <c r="SJY1833" s="131"/>
      <c r="SJZ1833" s="131"/>
      <c r="SKA1833" s="131"/>
      <c r="SKB1833" s="131"/>
      <c r="SKC1833" s="131"/>
      <c r="SKD1833" s="131"/>
      <c r="SKE1833" s="131"/>
      <c r="SKF1833" s="131"/>
      <c r="SKG1833" s="131"/>
      <c r="SKH1833" s="131"/>
      <c r="SKI1833" s="131"/>
      <c r="SKJ1833" s="131"/>
      <c r="SKK1833" s="131"/>
      <c r="SKL1833" s="131"/>
      <c r="SKM1833" s="131"/>
      <c r="SKN1833" s="131"/>
      <c r="SKO1833" s="131"/>
      <c r="SKP1833" s="131"/>
      <c r="SKQ1833" s="131"/>
      <c r="SKR1833" s="131"/>
      <c r="SKS1833" s="131"/>
      <c r="SKT1833" s="131"/>
      <c r="SKU1833" s="131"/>
      <c r="SKV1833" s="131"/>
      <c r="SKW1833" s="131"/>
      <c r="SKX1833" s="131"/>
      <c r="SKY1833" s="131"/>
      <c r="SKZ1833" s="131"/>
      <c r="SLA1833" s="131"/>
      <c r="SLB1833" s="131"/>
      <c r="SLC1833" s="131"/>
      <c r="SLD1833" s="131"/>
      <c r="SLE1833" s="131"/>
      <c r="SLF1833" s="131"/>
      <c r="SLG1833" s="131"/>
      <c r="SLH1833" s="131"/>
      <c r="SLI1833" s="131"/>
      <c r="SLJ1833" s="131"/>
      <c r="SLK1833" s="131"/>
      <c r="SLL1833" s="131"/>
      <c r="SLM1833" s="131"/>
      <c r="SLN1833" s="131"/>
      <c r="SLO1833" s="131"/>
      <c r="SLP1833" s="131"/>
      <c r="SLQ1833" s="131"/>
      <c r="SLR1833" s="131"/>
      <c r="SLS1833" s="131"/>
      <c r="SLT1833" s="131"/>
      <c r="SLU1833" s="131"/>
      <c r="SLV1833" s="131"/>
      <c r="SLW1833" s="131"/>
      <c r="SLX1833" s="131"/>
      <c r="SLY1833" s="131"/>
      <c r="SLZ1833" s="131"/>
      <c r="SMA1833" s="131"/>
      <c r="SMB1833" s="131"/>
      <c r="SMC1833" s="131"/>
      <c r="SMD1833" s="131"/>
      <c r="SME1833" s="131"/>
      <c r="SMF1833" s="131"/>
      <c r="SMG1833" s="131"/>
      <c r="SMH1833" s="131"/>
      <c r="SMI1833" s="131"/>
      <c r="SMJ1833" s="131"/>
      <c r="SMK1833" s="131"/>
      <c r="SML1833" s="131"/>
      <c r="SMM1833" s="131"/>
      <c r="SMN1833" s="131"/>
      <c r="SMO1833" s="131"/>
      <c r="SMP1833" s="131"/>
      <c r="SMQ1833" s="131"/>
      <c r="SMR1833" s="131"/>
      <c r="SMS1833" s="131"/>
      <c r="SMT1833" s="131"/>
      <c r="SMU1833" s="131"/>
      <c r="SMV1833" s="131"/>
      <c r="SMW1833" s="131"/>
      <c r="SMX1833" s="131"/>
      <c r="SMY1833" s="131"/>
      <c r="SMZ1833" s="131"/>
      <c r="SNA1833" s="131"/>
      <c r="SNB1833" s="131"/>
      <c r="SNC1833" s="131"/>
      <c r="SND1833" s="131"/>
      <c r="SNE1833" s="131"/>
      <c r="SNF1833" s="131"/>
      <c r="SNG1833" s="131"/>
      <c r="SNH1833" s="131"/>
      <c r="SNI1833" s="131"/>
      <c r="SNJ1833" s="131"/>
      <c r="SNK1833" s="131"/>
      <c r="SNL1833" s="131"/>
      <c r="SNM1833" s="131"/>
      <c r="SNN1833" s="131"/>
      <c r="SNO1833" s="131"/>
      <c r="SNP1833" s="131"/>
      <c r="SNQ1833" s="131"/>
      <c r="SNR1833" s="131"/>
      <c r="SNS1833" s="131"/>
      <c r="SNT1833" s="131"/>
      <c r="SNU1833" s="131"/>
      <c r="SNV1833" s="131"/>
      <c r="SNW1833" s="131"/>
      <c r="SNX1833" s="131"/>
      <c r="SNY1833" s="131"/>
      <c r="SNZ1833" s="131"/>
      <c r="SOA1833" s="131"/>
      <c r="SOB1833" s="131"/>
      <c r="SOC1833" s="131"/>
      <c r="SOD1833" s="131"/>
      <c r="SOE1833" s="131"/>
      <c r="SOF1833" s="131"/>
      <c r="SOG1833" s="131"/>
      <c r="SOH1833" s="131"/>
      <c r="SOI1833" s="131"/>
      <c r="SOJ1833" s="131"/>
      <c r="SOK1833" s="131"/>
      <c r="SOL1833" s="131"/>
      <c r="SOM1833" s="131"/>
      <c r="SON1833" s="131"/>
      <c r="SOO1833" s="131"/>
      <c r="SOP1833" s="131"/>
      <c r="SOQ1833" s="131"/>
      <c r="SOR1833" s="131"/>
      <c r="SOS1833" s="131"/>
      <c r="SOT1833" s="131"/>
      <c r="SOU1833" s="131"/>
      <c r="SOV1833" s="131"/>
      <c r="SOW1833" s="131"/>
      <c r="SOX1833" s="131"/>
      <c r="SOY1833" s="131"/>
      <c r="SOZ1833" s="131"/>
      <c r="SPA1833" s="131"/>
      <c r="SPB1833" s="131"/>
      <c r="SPC1833" s="131"/>
      <c r="SPD1833" s="131"/>
      <c r="SPE1833" s="131"/>
      <c r="SPF1833" s="131"/>
      <c r="SPG1833" s="131"/>
      <c r="SPH1833" s="131"/>
      <c r="SPI1833" s="131"/>
      <c r="SPJ1833" s="131"/>
      <c r="SPK1833" s="131"/>
      <c r="SPL1833" s="131"/>
      <c r="SPM1833" s="131"/>
      <c r="SPN1833" s="131"/>
      <c r="SPO1833" s="131"/>
      <c r="SPP1833" s="131"/>
      <c r="SPQ1833" s="131"/>
      <c r="SPR1833" s="131"/>
      <c r="SPS1833" s="131"/>
      <c r="SPT1833" s="131"/>
      <c r="SPU1833" s="131"/>
      <c r="SPV1833" s="131"/>
      <c r="SPW1833" s="131"/>
      <c r="SPX1833" s="131"/>
      <c r="SPY1833" s="131"/>
      <c r="SPZ1833" s="131"/>
      <c r="SQA1833" s="131"/>
      <c r="SQB1833" s="131"/>
      <c r="SQC1833" s="131"/>
      <c r="SQD1833" s="131"/>
      <c r="SQE1833" s="131"/>
      <c r="SQF1833" s="131"/>
      <c r="SQG1833" s="131"/>
      <c r="SQH1833" s="131"/>
      <c r="SQI1833" s="131"/>
      <c r="SQJ1833" s="131"/>
      <c r="SQK1833" s="131"/>
      <c r="SQL1833" s="131"/>
      <c r="SQM1833" s="131"/>
      <c r="SQN1833" s="131"/>
      <c r="SQO1833" s="131"/>
      <c r="SQP1833" s="131"/>
      <c r="SQQ1833" s="131"/>
      <c r="SQR1833" s="131"/>
      <c r="SQS1833" s="131"/>
      <c r="SQT1833" s="131"/>
      <c r="SQU1833" s="131"/>
      <c r="SQV1833" s="131"/>
      <c r="SQW1833" s="131"/>
      <c r="SQX1833" s="131"/>
      <c r="SQY1833" s="131"/>
      <c r="SQZ1833" s="131"/>
      <c r="SRA1833" s="131"/>
      <c r="SRB1833" s="131"/>
      <c r="SRC1833" s="131"/>
      <c r="SRD1833" s="131"/>
      <c r="SRE1833" s="131"/>
      <c r="SRF1833" s="131"/>
      <c r="SRG1833" s="131"/>
      <c r="SRH1833" s="131"/>
      <c r="SRI1833" s="131"/>
      <c r="SRJ1833" s="131"/>
      <c r="SRK1833" s="131"/>
      <c r="SRL1833" s="131"/>
      <c r="SRM1833" s="131"/>
      <c r="SRN1833" s="131"/>
      <c r="SRO1833" s="131"/>
      <c r="SRP1833" s="131"/>
      <c r="SRQ1833" s="131"/>
      <c r="SRR1833" s="131"/>
      <c r="SRS1833" s="131"/>
      <c r="SRT1833" s="131"/>
      <c r="SRU1833" s="131"/>
      <c r="SRV1833" s="131"/>
      <c r="SRW1833" s="131"/>
      <c r="SRX1833" s="131"/>
      <c r="SRY1833" s="131"/>
      <c r="SRZ1833" s="131"/>
      <c r="SSA1833" s="131"/>
      <c r="SSB1833" s="131"/>
      <c r="SSC1833" s="131"/>
      <c r="SSD1833" s="131"/>
      <c r="SSE1833" s="131"/>
      <c r="SSF1833" s="131"/>
      <c r="SSG1833" s="131"/>
      <c r="SSH1833" s="131"/>
      <c r="SSI1833" s="131"/>
      <c r="SSJ1833" s="131"/>
      <c r="SSK1833" s="131"/>
      <c r="SSL1833" s="131"/>
      <c r="SSM1833" s="131"/>
      <c r="SSN1833" s="131"/>
      <c r="SSO1833" s="131"/>
      <c r="SSP1833" s="131"/>
      <c r="SSQ1833" s="131"/>
      <c r="SSR1833" s="131"/>
      <c r="SSS1833" s="131"/>
      <c r="SST1833" s="131"/>
      <c r="SSU1833" s="131"/>
      <c r="SSV1833" s="131"/>
      <c r="SSW1833" s="131"/>
      <c r="SSX1833" s="131"/>
      <c r="SSY1833" s="131"/>
      <c r="SSZ1833" s="131"/>
      <c r="STA1833" s="131"/>
      <c r="STB1833" s="131"/>
      <c r="STC1833" s="131"/>
      <c r="STD1833" s="131"/>
      <c r="STE1833" s="131"/>
      <c r="STF1833" s="131"/>
      <c r="STG1833" s="131"/>
      <c r="STH1833" s="131"/>
      <c r="STI1833" s="131"/>
      <c r="STJ1833" s="131"/>
      <c r="STK1833" s="131"/>
      <c r="STL1833" s="131"/>
      <c r="STM1833" s="131"/>
      <c r="STN1833" s="131"/>
      <c r="STO1833" s="131"/>
      <c r="STP1833" s="131"/>
      <c r="STQ1833" s="131"/>
      <c r="STR1833" s="131"/>
      <c r="STS1833" s="131"/>
      <c r="STT1833" s="131"/>
      <c r="STU1833" s="131"/>
      <c r="STV1833" s="131"/>
      <c r="STW1833" s="131"/>
      <c r="STX1833" s="131"/>
      <c r="STY1833" s="131"/>
      <c r="STZ1833" s="131"/>
      <c r="SUA1833" s="131"/>
      <c r="SUB1833" s="131"/>
      <c r="SUC1833" s="131"/>
      <c r="SUD1833" s="131"/>
      <c r="SUE1833" s="131"/>
      <c r="SUF1833" s="131"/>
      <c r="SUG1833" s="131"/>
      <c r="SUH1833" s="131"/>
      <c r="SUI1833" s="131"/>
      <c r="SUJ1833" s="131"/>
      <c r="SUK1833" s="131"/>
      <c r="SUL1833" s="131"/>
      <c r="SUM1833" s="131"/>
      <c r="SUN1833" s="131"/>
      <c r="SUO1833" s="131"/>
      <c r="SUP1833" s="131"/>
      <c r="SUQ1833" s="131"/>
      <c r="SUR1833" s="131"/>
      <c r="SUS1833" s="131"/>
      <c r="SUT1833" s="131"/>
      <c r="SUU1833" s="131"/>
      <c r="SUV1833" s="131"/>
      <c r="SUW1833" s="131"/>
      <c r="SUX1833" s="131"/>
      <c r="SUY1833" s="131"/>
      <c r="SUZ1833" s="131"/>
      <c r="SVA1833" s="131"/>
      <c r="SVB1833" s="131"/>
      <c r="SVC1833" s="131"/>
      <c r="SVD1833" s="131"/>
      <c r="SVE1833" s="131"/>
      <c r="SVF1833" s="131"/>
      <c r="SVG1833" s="131"/>
      <c r="SVH1833" s="131"/>
      <c r="SVI1833" s="131"/>
      <c r="SVJ1833" s="131"/>
      <c r="SVK1833" s="131"/>
      <c r="SVL1833" s="131"/>
      <c r="SVM1833" s="131"/>
      <c r="SVN1833" s="131"/>
      <c r="SVO1833" s="131"/>
      <c r="SVP1833" s="131"/>
      <c r="SVQ1833" s="131"/>
      <c r="SVR1833" s="131"/>
      <c r="SVS1833" s="131"/>
      <c r="SVT1833" s="131"/>
      <c r="SVU1833" s="131"/>
      <c r="SVV1833" s="131"/>
      <c r="SVW1833" s="131"/>
      <c r="SVX1833" s="131"/>
      <c r="SVY1833" s="131"/>
      <c r="SVZ1833" s="131"/>
      <c r="SWA1833" s="131"/>
      <c r="SWB1833" s="131"/>
      <c r="SWC1833" s="131"/>
      <c r="SWD1833" s="131"/>
      <c r="SWE1833" s="131"/>
      <c r="SWF1833" s="131"/>
      <c r="SWG1833" s="131"/>
      <c r="SWH1833" s="131"/>
      <c r="SWI1833" s="131"/>
      <c r="SWJ1833" s="131"/>
      <c r="SWK1833" s="131"/>
      <c r="SWL1833" s="131"/>
      <c r="SWM1833" s="131"/>
      <c r="SWN1833" s="131"/>
      <c r="SWO1833" s="131"/>
      <c r="SWP1833" s="131"/>
      <c r="SWQ1833" s="131"/>
      <c r="SWR1833" s="131"/>
      <c r="SWS1833" s="131"/>
      <c r="SWT1833" s="131"/>
      <c r="SWU1833" s="131"/>
      <c r="SWV1833" s="131"/>
      <c r="SWW1833" s="131"/>
      <c r="SWX1833" s="131"/>
      <c r="SWY1833" s="131"/>
      <c r="SWZ1833" s="131"/>
      <c r="SXA1833" s="131"/>
      <c r="SXB1833" s="131"/>
      <c r="SXC1833" s="131"/>
      <c r="SXD1833" s="131"/>
      <c r="SXE1833" s="131"/>
      <c r="SXF1833" s="131"/>
      <c r="SXG1833" s="131"/>
      <c r="SXH1833" s="131"/>
      <c r="SXI1833" s="131"/>
      <c r="SXJ1833" s="131"/>
      <c r="SXK1833" s="131"/>
      <c r="SXL1833" s="131"/>
      <c r="SXM1833" s="131"/>
      <c r="SXN1833" s="131"/>
      <c r="SXO1833" s="131"/>
      <c r="SXP1833" s="131"/>
      <c r="SXQ1833" s="131"/>
      <c r="SXR1833" s="131"/>
      <c r="SXS1833" s="131"/>
      <c r="SXT1833" s="131"/>
      <c r="SXU1833" s="131"/>
      <c r="SXV1833" s="131"/>
      <c r="SXW1833" s="131"/>
      <c r="SXX1833" s="131"/>
      <c r="SXY1833" s="131"/>
      <c r="SXZ1833" s="131"/>
      <c r="SYA1833" s="131"/>
      <c r="SYB1833" s="131"/>
      <c r="SYC1833" s="131"/>
      <c r="SYD1833" s="131"/>
      <c r="SYE1833" s="131"/>
      <c r="SYF1833" s="131"/>
      <c r="SYG1833" s="131"/>
      <c r="SYH1833" s="131"/>
      <c r="SYI1833" s="131"/>
      <c r="SYJ1833" s="131"/>
      <c r="SYK1833" s="131"/>
      <c r="SYL1833" s="131"/>
      <c r="SYM1833" s="131"/>
      <c r="SYN1833" s="131"/>
      <c r="SYO1833" s="131"/>
      <c r="SYP1833" s="131"/>
      <c r="SYQ1833" s="131"/>
      <c r="SYR1833" s="131"/>
      <c r="SYS1833" s="131"/>
      <c r="SYT1833" s="131"/>
      <c r="SYU1833" s="131"/>
      <c r="SYV1833" s="131"/>
      <c r="SYW1833" s="131"/>
      <c r="SYX1833" s="131"/>
      <c r="SYY1833" s="131"/>
      <c r="SYZ1833" s="131"/>
      <c r="SZA1833" s="131"/>
      <c r="SZB1833" s="131"/>
      <c r="SZC1833" s="131"/>
      <c r="SZD1833" s="131"/>
      <c r="SZE1833" s="131"/>
      <c r="SZF1833" s="131"/>
      <c r="SZG1833" s="131"/>
      <c r="SZH1833" s="131"/>
      <c r="SZI1833" s="131"/>
      <c r="SZJ1833" s="131"/>
      <c r="SZK1833" s="131"/>
      <c r="SZL1833" s="131"/>
      <c r="SZM1833" s="131"/>
      <c r="SZN1833" s="131"/>
      <c r="SZO1833" s="131"/>
      <c r="SZP1833" s="131"/>
      <c r="SZQ1833" s="131"/>
      <c r="SZR1833" s="131"/>
      <c r="SZS1833" s="131"/>
      <c r="SZT1833" s="131"/>
      <c r="SZU1833" s="131"/>
      <c r="SZV1833" s="131"/>
      <c r="SZW1833" s="131"/>
      <c r="SZX1833" s="131"/>
      <c r="SZY1833" s="131"/>
      <c r="SZZ1833" s="131"/>
      <c r="TAA1833" s="131"/>
      <c r="TAB1833" s="131"/>
      <c r="TAC1833" s="131"/>
      <c r="TAD1833" s="131"/>
      <c r="TAE1833" s="131"/>
      <c r="TAF1833" s="131"/>
      <c r="TAG1833" s="131"/>
      <c r="TAH1833" s="131"/>
      <c r="TAI1833" s="131"/>
      <c r="TAJ1833" s="131"/>
      <c r="TAK1833" s="131"/>
      <c r="TAL1833" s="131"/>
      <c r="TAM1833" s="131"/>
      <c r="TAN1833" s="131"/>
      <c r="TAO1833" s="131"/>
      <c r="TAP1833" s="131"/>
      <c r="TAQ1833" s="131"/>
      <c r="TAR1833" s="131"/>
      <c r="TAS1833" s="131"/>
      <c r="TAT1833" s="131"/>
      <c r="TAU1833" s="131"/>
      <c r="TAV1833" s="131"/>
      <c r="TAW1833" s="131"/>
      <c r="TAX1833" s="131"/>
      <c r="TAY1833" s="131"/>
      <c r="TAZ1833" s="131"/>
      <c r="TBA1833" s="131"/>
      <c r="TBB1833" s="131"/>
      <c r="TBC1833" s="131"/>
      <c r="TBD1833" s="131"/>
      <c r="TBE1833" s="131"/>
      <c r="TBF1833" s="131"/>
      <c r="TBG1833" s="131"/>
      <c r="TBH1833" s="131"/>
      <c r="TBI1833" s="131"/>
      <c r="TBJ1833" s="131"/>
      <c r="TBK1833" s="131"/>
      <c r="TBL1833" s="131"/>
      <c r="TBM1833" s="131"/>
      <c r="TBN1833" s="131"/>
      <c r="TBO1833" s="131"/>
      <c r="TBP1833" s="131"/>
      <c r="TBQ1833" s="131"/>
      <c r="TBR1833" s="131"/>
      <c r="TBS1833" s="131"/>
      <c r="TBT1833" s="131"/>
      <c r="TBU1833" s="131"/>
      <c r="TBV1833" s="131"/>
      <c r="TBW1833" s="131"/>
      <c r="TBX1833" s="131"/>
      <c r="TBY1833" s="131"/>
      <c r="TBZ1833" s="131"/>
      <c r="TCA1833" s="131"/>
      <c r="TCB1833" s="131"/>
      <c r="TCC1833" s="131"/>
      <c r="TCD1833" s="131"/>
      <c r="TCE1833" s="131"/>
      <c r="TCF1833" s="131"/>
      <c r="TCG1833" s="131"/>
      <c r="TCH1833" s="131"/>
      <c r="TCI1833" s="131"/>
      <c r="TCJ1833" s="131"/>
      <c r="TCK1833" s="131"/>
      <c r="TCL1833" s="131"/>
      <c r="TCM1833" s="131"/>
      <c r="TCN1833" s="131"/>
      <c r="TCO1833" s="131"/>
      <c r="TCP1833" s="131"/>
      <c r="TCQ1833" s="131"/>
      <c r="TCR1833" s="131"/>
      <c r="TCS1833" s="131"/>
      <c r="TCT1833" s="131"/>
      <c r="TCU1833" s="131"/>
      <c r="TCV1833" s="131"/>
      <c r="TCW1833" s="131"/>
      <c r="TCX1833" s="131"/>
      <c r="TCY1833" s="131"/>
      <c r="TCZ1833" s="131"/>
      <c r="TDA1833" s="131"/>
      <c r="TDB1833" s="131"/>
      <c r="TDC1833" s="131"/>
      <c r="TDD1833" s="131"/>
      <c r="TDE1833" s="131"/>
      <c r="TDF1833" s="131"/>
      <c r="TDG1833" s="131"/>
      <c r="TDH1833" s="131"/>
      <c r="TDI1833" s="131"/>
      <c r="TDJ1833" s="131"/>
      <c r="TDK1833" s="131"/>
      <c r="TDL1833" s="131"/>
      <c r="TDM1833" s="131"/>
      <c r="TDN1833" s="131"/>
      <c r="TDO1833" s="131"/>
      <c r="TDP1833" s="131"/>
      <c r="TDQ1833" s="131"/>
      <c r="TDR1833" s="131"/>
      <c r="TDS1833" s="131"/>
      <c r="TDT1833" s="131"/>
      <c r="TDU1833" s="131"/>
      <c r="TDV1833" s="131"/>
      <c r="TDW1833" s="131"/>
      <c r="TDX1833" s="131"/>
      <c r="TDY1833" s="131"/>
      <c r="TDZ1833" s="131"/>
      <c r="TEA1833" s="131"/>
      <c r="TEB1833" s="131"/>
      <c r="TEC1833" s="131"/>
      <c r="TED1833" s="131"/>
      <c r="TEE1833" s="131"/>
      <c r="TEF1833" s="131"/>
      <c r="TEG1833" s="131"/>
      <c r="TEH1833" s="131"/>
      <c r="TEI1833" s="131"/>
      <c r="TEJ1833" s="131"/>
      <c r="TEK1833" s="131"/>
      <c r="TEL1833" s="131"/>
      <c r="TEM1833" s="131"/>
      <c r="TEN1833" s="131"/>
      <c r="TEO1833" s="131"/>
      <c r="TEP1833" s="131"/>
      <c r="TEQ1833" s="131"/>
      <c r="TER1833" s="131"/>
      <c r="TES1833" s="131"/>
      <c r="TET1833" s="131"/>
      <c r="TEU1833" s="131"/>
      <c r="TEV1833" s="131"/>
      <c r="TEW1833" s="131"/>
      <c r="TEX1833" s="131"/>
      <c r="TEY1833" s="131"/>
      <c r="TEZ1833" s="131"/>
      <c r="TFA1833" s="131"/>
      <c r="TFB1833" s="131"/>
      <c r="TFC1833" s="131"/>
      <c r="TFD1833" s="131"/>
      <c r="TFE1833" s="131"/>
      <c r="TFF1833" s="131"/>
      <c r="TFG1833" s="131"/>
      <c r="TFH1833" s="131"/>
      <c r="TFI1833" s="131"/>
      <c r="TFJ1833" s="131"/>
      <c r="TFK1833" s="131"/>
      <c r="TFL1833" s="131"/>
      <c r="TFM1833" s="131"/>
      <c r="TFN1833" s="131"/>
      <c r="TFO1833" s="131"/>
      <c r="TFP1833" s="131"/>
      <c r="TFQ1833" s="131"/>
      <c r="TFR1833" s="131"/>
      <c r="TFS1833" s="131"/>
      <c r="TFT1833" s="131"/>
      <c r="TFU1833" s="131"/>
      <c r="TFV1833" s="131"/>
      <c r="TFW1833" s="131"/>
      <c r="TFX1833" s="131"/>
      <c r="TFY1833" s="131"/>
      <c r="TFZ1833" s="131"/>
      <c r="TGA1833" s="131"/>
      <c r="TGB1833" s="131"/>
      <c r="TGC1833" s="131"/>
      <c r="TGD1833" s="131"/>
      <c r="TGE1833" s="131"/>
      <c r="TGF1833" s="131"/>
      <c r="TGG1833" s="131"/>
      <c r="TGH1833" s="131"/>
      <c r="TGI1833" s="131"/>
      <c r="TGJ1833" s="131"/>
      <c r="TGK1833" s="131"/>
      <c r="TGL1833" s="131"/>
      <c r="TGM1833" s="131"/>
      <c r="TGN1833" s="131"/>
      <c r="TGO1833" s="131"/>
      <c r="TGP1833" s="131"/>
      <c r="TGQ1833" s="131"/>
      <c r="TGR1833" s="131"/>
      <c r="TGS1833" s="131"/>
      <c r="TGT1833" s="131"/>
      <c r="TGU1833" s="131"/>
      <c r="TGV1833" s="131"/>
      <c r="TGW1833" s="131"/>
      <c r="TGX1833" s="131"/>
      <c r="TGY1833" s="131"/>
      <c r="TGZ1833" s="131"/>
      <c r="THA1833" s="131"/>
      <c r="THB1833" s="131"/>
      <c r="THC1833" s="131"/>
      <c r="THD1833" s="131"/>
      <c r="THE1833" s="131"/>
      <c r="THF1833" s="131"/>
      <c r="THG1833" s="131"/>
      <c r="THH1833" s="131"/>
      <c r="THI1833" s="131"/>
      <c r="THJ1833" s="131"/>
      <c r="THK1833" s="131"/>
      <c r="THL1833" s="131"/>
      <c r="THM1833" s="131"/>
      <c r="THN1833" s="131"/>
      <c r="THO1833" s="131"/>
      <c r="THP1833" s="131"/>
      <c r="THQ1833" s="131"/>
      <c r="THR1833" s="131"/>
      <c r="THS1833" s="131"/>
      <c r="THT1833" s="131"/>
      <c r="THU1833" s="131"/>
      <c r="THV1833" s="131"/>
      <c r="THW1833" s="131"/>
      <c r="THX1833" s="131"/>
      <c r="THY1833" s="131"/>
      <c r="THZ1833" s="131"/>
      <c r="TIA1833" s="131"/>
      <c r="TIB1833" s="131"/>
      <c r="TIC1833" s="131"/>
      <c r="TID1833" s="131"/>
      <c r="TIE1833" s="131"/>
      <c r="TIF1833" s="131"/>
      <c r="TIG1833" s="131"/>
      <c r="TIH1833" s="131"/>
      <c r="TII1833" s="131"/>
      <c r="TIJ1833" s="131"/>
      <c r="TIK1833" s="131"/>
      <c r="TIL1833" s="131"/>
      <c r="TIM1833" s="131"/>
      <c r="TIN1833" s="131"/>
      <c r="TIO1833" s="131"/>
      <c r="TIP1833" s="131"/>
      <c r="TIQ1833" s="131"/>
      <c r="TIR1833" s="131"/>
      <c r="TIS1833" s="131"/>
      <c r="TIT1833" s="131"/>
      <c r="TIU1833" s="131"/>
      <c r="TIV1833" s="131"/>
      <c r="TIW1833" s="131"/>
      <c r="TIX1833" s="131"/>
      <c r="TIY1833" s="131"/>
      <c r="TIZ1833" s="131"/>
      <c r="TJA1833" s="131"/>
      <c r="TJB1833" s="131"/>
      <c r="TJC1833" s="131"/>
      <c r="TJD1833" s="131"/>
      <c r="TJE1833" s="131"/>
      <c r="TJF1833" s="131"/>
      <c r="TJG1833" s="131"/>
      <c r="TJH1833" s="131"/>
      <c r="TJI1833" s="131"/>
      <c r="TJJ1833" s="131"/>
      <c r="TJK1833" s="131"/>
      <c r="TJL1833" s="131"/>
      <c r="TJM1833" s="131"/>
      <c r="TJN1833" s="131"/>
      <c r="TJO1833" s="131"/>
      <c r="TJP1833" s="131"/>
      <c r="TJQ1833" s="131"/>
      <c r="TJR1833" s="131"/>
      <c r="TJS1833" s="131"/>
      <c r="TJT1833" s="131"/>
      <c r="TJU1833" s="131"/>
      <c r="TJV1833" s="131"/>
      <c r="TJW1833" s="131"/>
      <c r="TJX1833" s="131"/>
      <c r="TJY1833" s="131"/>
      <c r="TJZ1833" s="131"/>
      <c r="TKA1833" s="131"/>
      <c r="TKB1833" s="131"/>
      <c r="TKC1833" s="131"/>
      <c r="TKD1833" s="131"/>
      <c r="TKE1833" s="131"/>
      <c r="TKF1833" s="131"/>
      <c r="TKG1833" s="131"/>
      <c r="TKH1833" s="131"/>
      <c r="TKI1833" s="131"/>
      <c r="TKJ1833" s="131"/>
      <c r="TKK1833" s="131"/>
      <c r="TKL1833" s="131"/>
      <c r="TKM1833" s="131"/>
      <c r="TKN1833" s="131"/>
      <c r="TKO1833" s="131"/>
      <c r="TKP1833" s="131"/>
      <c r="TKQ1833" s="131"/>
      <c r="TKR1833" s="131"/>
      <c r="TKS1833" s="131"/>
      <c r="TKT1833" s="131"/>
      <c r="TKU1833" s="131"/>
      <c r="TKV1833" s="131"/>
      <c r="TKW1833" s="131"/>
      <c r="TKX1833" s="131"/>
      <c r="TKY1833" s="131"/>
      <c r="TKZ1833" s="131"/>
      <c r="TLA1833" s="131"/>
      <c r="TLB1833" s="131"/>
      <c r="TLC1833" s="131"/>
      <c r="TLD1833" s="131"/>
      <c r="TLE1833" s="131"/>
      <c r="TLF1833" s="131"/>
      <c r="TLG1833" s="131"/>
      <c r="TLH1833" s="131"/>
      <c r="TLI1833" s="131"/>
      <c r="TLJ1833" s="131"/>
      <c r="TLK1833" s="131"/>
      <c r="TLL1833" s="131"/>
      <c r="TLM1833" s="131"/>
      <c r="TLN1833" s="131"/>
      <c r="TLO1833" s="131"/>
      <c r="TLP1833" s="131"/>
      <c r="TLQ1833" s="131"/>
      <c r="TLR1833" s="131"/>
      <c r="TLS1833" s="131"/>
      <c r="TLT1833" s="131"/>
      <c r="TLU1833" s="131"/>
      <c r="TLV1833" s="131"/>
      <c r="TLW1833" s="131"/>
      <c r="TLX1833" s="131"/>
      <c r="TLY1833" s="131"/>
      <c r="TLZ1833" s="131"/>
      <c r="TMA1833" s="131"/>
      <c r="TMB1833" s="131"/>
      <c r="TMC1833" s="131"/>
      <c r="TMD1833" s="131"/>
      <c r="TME1833" s="131"/>
      <c r="TMF1833" s="131"/>
      <c r="TMG1833" s="131"/>
      <c r="TMH1833" s="131"/>
      <c r="TMI1833" s="131"/>
      <c r="TMJ1833" s="131"/>
      <c r="TMK1833" s="131"/>
      <c r="TML1833" s="131"/>
      <c r="TMM1833" s="131"/>
      <c r="TMN1833" s="131"/>
      <c r="TMO1833" s="131"/>
      <c r="TMP1833" s="131"/>
      <c r="TMQ1833" s="131"/>
      <c r="TMR1833" s="131"/>
      <c r="TMS1833" s="131"/>
      <c r="TMT1833" s="131"/>
      <c r="TMU1833" s="131"/>
      <c r="TMV1833" s="131"/>
      <c r="TMW1833" s="131"/>
      <c r="TMX1833" s="131"/>
      <c r="TMY1833" s="131"/>
      <c r="TMZ1833" s="131"/>
      <c r="TNA1833" s="131"/>
      <c r="TNB1833" s="131"/>
      <c r="TNC1833" s="131"/>
      <c r="TND1833" s="131"/>
      <c r="TNE1833" s="131"/>
      <c r="TNF1833" s="131"/>
      <c r="TNG1833" s="131"/>
      <c r="TNH1833" s="131"/>
      <c r="TNI1833" s="131"/>
      <c r="TNJ1833" s="131"/>
      <c r="TNK1833" s="131"/>
      <c r="TNL1833" s="131"/>
      <c r="TNM1833" s="131"/>
      <c r="TNN1833" s="131"/>
      <c r="TNO1833" s="131"/>
      <c r="TNP1833" s="131"/>
      <c r="TNQ1833" s="131"/>
      <c r="TNR1833" s="131"/>
      <c r="TNS1833" s="131"/>
      <c r="TNT1833" s="131"/>
      <c r="TNU1833" s="131"/>
      <c r="TNV1833" s="131"/>
      <c r="TNW1833" s="131"/>
      <c r="TNX1833" s="131"/>
      <c r="TNY1833" s="131"/>
      <c r="TNZ1833" s="131"/>
      <c r="TOA1833" s="131"/>
      <c r="TOB1833" s="131"/>
      <c r="TOC1833" s="131"/>
      <c r="TOD1833" s="131"/>
      <c r="TOE1833" s="131"/>
      <c r="TOF1833" s="131"/>
      <c r="TOG1833" s="131"/>
      <c r="TOH1833" s="131"/>
      <c r="TOI1833" s="131"/>
      <c r="TOJ1833" s="131"/>
      <c r="TOK1833" s="131"/>
      <c r="TOL1833" s="131"/>
      <c r="TOM1833" s="131"/>
      <c r="TON1833" s="131"/>
      <c r="TOO1833" s="131"/>
      <c r="TOP1833" s="131"/>
      <c r="TOQ1833" s="131"/>
      <c r="TOR1833" s="131"/>
      <c r="TOS1833" s="131"/>
      <c r="TOT1833" s="131"/>
      <c r="TOU1833" s="131"/>
      <c r="TOV1833" s="131"/>
      <c r="TOW1833" s="131"/>
      <c r="TOX1833" s="131"/>
      <c r="TOY1833" s="131"/>
      <c r="TOZ1833" s="131"/>
      <c r="TPA1833" s="131"/>
      <c r="TPB1833" s="131"/>
      <c r="TPC1833" s="131"/>
      <c r="TPD1833" s="131"/>
      <c r="TPE1833" s="131"/>
      <c r="TPF1833" s="131"/>
      <c r="TPG1833" s="131"/>
      <c r="TPH1833" s="131"/>
      <c r="TPI1833" s="131"/>
      <c r="TPJ1833" s="131"/>
      <c r="TPK1833" s="131"/>
      <c r="TPL1833" s="131"/>
      <c r="TPM1833" s="131"/>
      <c r="TPN1833" s="131"/>
      <c r="TPO1833" s="131"/>
      <c r="TPP1833" s="131"/>
      <c r="TPQ1833" s="131"/>
      <c r="TPR1833" s="131"/>
      <c r="TPS1833" s="131"/>
      <c r="TPT1833" s="131"/>
      <c r="TPU1833" s="131"/>
      <c r="TPV1833" s="131"/>
      <c r="TPW1833" s="131"/>
      <c r="TPX1833" s="131"/>
      <c r="TPY1833" s="131"/>
      <c r="TPZ1833" s="131"/>
      <c r="TQA1833" s="131"/>
      <c r="TQB1833" s="131"/>
      <c r="TQC1833" s="131"/>
      <c r="TQD1833" s="131"/>
      <c r="TQE1833" s="131"/>
      <c r="TQF1833" s="131"/>
      <c r="TQG1833" s="131"/>
      <c r="TQH1833" s="131"/>
      <c r="TQI1833" s="131"/>
      <c r="TQJ1833" s="131"/>
      <c r="TQK1833" s="131"/>
      <c r="TQL1833" s="131"/>
      <c r="TQM1833" s="131"/>
      <c r="TQN1833" s="131"/>
      <c r="TQO1833" s="131"/>
      <c r="TQP1833" s="131"/>
      <c r="TQQ1833" s="131"/>
      <c r="TQR1833" s="131"/>
      <c r="TQS1833" s="131"/>
      <c r="TQT1833" s="131"/>
      <c r="TQU1833" s="131"/>
      <c r="TQV1833" s="131"/>
      <c r="TQW1833" s="131"/>
      <c r="TQX1833" s="131"/>
      <c r="TQY1833" s="131"/>
      <c r="TQZ1833" s="131"/>
      <c r="TRA1833" s="131"/>
      <c r="TRB1833" s="131"/>
      <c r="TRC1833" s="131"/>
      <c r="TRD1833" s="131"/>
      <c r="TRE1833" s="131"/>
      <c r="TRF1833" s="131"/>
      <c r="TRG1833" s="131"/>
      <c r="TRH1833" s="131"/>
      <c r="TRI1833" s="131"/>
      <c r="TRJ1833" s="131"/>
      <c r="TRK1833" s="131"/>
      <c r="TRL1833" s="131"/>
      <c r="TRM1833" s="131"/>
      <c r="TRN1833" s="131"/>
      <c r="TRO1833" s="131"/>
      <c r="TRP1833" s="131"/>
      <c r="TRQ1833" s="131"/>
      <c r="TRR1833" s="131"/>
      <c r="TRS1833" s="131"/>
      <c r="TRT1833" s="131"/>
      <c r="TRU1833" s="131"/>
      <c r="TRV1833" s="131"/>
      <c r="TRW1833" s="131"/>
      <c r="TRX1833" s="131"/>
      <c r="TRY1833" s="131"/>
      <c r="TRZ1833" s="131"/>
      <c r="TSA1833" s="131"/>
      <c r="TSB1833" s="131"/>
      <c r="TSC1833" s="131"/>
      <c r="TSD1833" s="131"/>
      <c r="TSE1833" s="131"/>
      <c r="TSF1833" s="131"/>
      <c r="TSG1833" s="131"/>
      <c r="TSH1833" s="131"/>
      <c r="TSI1833" s="131"/>
      <c r="TSJ1833" s="131"/>
      <c r="TSK1833" s="131"/>
      <c r="TSL1833" s="131"/>
      <c r="TSM1833" s="131"/>
      <c r="TSN1833" s="131"/>
      <c r="TSO1833" s="131"/>
      <c r="TSP1833" s="131"/>
      <c r="TSQ1833" s="131"/>
      <c r="TSR1833" s="131"/>
      <c r="TSS1833" s="131"/>
      <c r="TST1833" s="131"/>
      <c r="TSU1833" s="131"/>
      <c r="TSV1833" s="131"/>
      <c r="TSW1833" s="131"/>
      <c r="TSX1833" s="131"/>
      <c r="TSY1833" s="131"/>
      <c r="TSZ1833" s="131"/>
      <c r="TTA1833" s="131"/>
      <c r="TTB1833" s="131"/>
      <c r="TTC1833" s="131"/>
      <c r="TTD1833" s="131"/>
      <c r="TTE1833" s="131"/>
      <c r="TTF1833" s="131"/>
      <c r="TTG1833" s="131"/>
      <c r="TTH1833" s="131"/>
      <c r="TTI1833" s="131"/>
      <c r="TTJ1833" s="131"/>
      <c r="TTK1833" s="131"/>
      <c r="TTL1833" s="131"/>
      <c r="TTM1833" s="131"/>
      <c r="TTN1833" s="131"/>
      <c r="TTO1833" s="131"/>
      <c r="TTP1833" s="131"/>
      <c r="TTQ1833" s="131"/>
      <c r="TTR1833" s="131"/>
      <c r="TTS1833" s="131"/>
      <c r="TTT1833" s="131"/>
      <c r="TTU1833" s="131"/>
      <c r="TTV1833" s="131"/>
      <c r="TTW1833" s="131"/>
      <c r="TTX1833" s="131"/>
      <c r="TTY1833" s="131"/>
      <c r="TTZ1833" s="131"/>
      <c r="TUA1833" s="131"/>
      <c r="TUB1833" s="131"/>
      <c r="TUC1833" s="131"/>
      <c r="TUD1833" s="131"/>
      <c r="TUE1833" s="131"/>
      <c r="TUF1833" s="131"/>
      <c r="TUG1833" s="131"/>
      <c r="TUH1833" s="131"/>
      <c r="TUI1833" s="131"/>
      <c r="TUJ1833" s="131"/>
      <c r="TUK1833" s="131"/>
      <c r="TUL1833" s="131"/>
      <c r="TUM1833" s="131"/>
      <c r="TUN1833" s="131"/>
      <c r="TUO1833" s="131"/>
      <c r="TUP1833" s="131"/>
      <c r="TUQ1833" s="131"/>
      <c r="TUR1833" s="131"/>
      <c r="TUS1833" s="131"/>
      <c r="TUT1833" s="131"/>
      <c r="TUU1833" s="131"/>
      <c r="TUV1833" s="131"/>
      <c r="TUW1833" s="131"/>
      <c r="TUX1833" s="131"/>
      <c r="TUY1833" s="131"/>
      <c r="TUZ1833" s="131"/>
      <c r="TVA1833" s="131"/>
      <c r="TVB1833" s="131"/>
      <c r="TVC1833" s="131"/>
      <c r="TVD1833" s="131"/>
      <c r="TVE1833" s="131"/>
      <c r="TVF1833" s="131"/>
      <c r="TVG1833" s="131"/>
      <c r="TVH1833" s="131"/>
      <c r="TVI1833" s="131"/>
      <c r="TVJ1833" s="131"/>
      <c r="TVK1833" s="131"/>
      <c r="TVL1833" s="131"/>
      <c r="TVM1833" s="131"/>
      <c r="TVN1833" s="131"/>
      <c r="TVO1833" s="131"/>
      <c r="TVP1833" s="131"/>
      <c r="TVQ1833" s="131"/>
      <c r="TVR1833" s="131"/>
      <c r="TVS1833" s="131"/>
      <c r="TVT1833" s="131"/>
      <c r="TVU1833" s="131"/>
      <c r="TVV1833" s="131"/>
      <c r="TVW1833" s="131"/>
      <c r="TVX1833" s="131"/>
      <c r="TVY1833" s="131"/>
      <c r="TVZ1833" s="131"/>
      <c r="TWA1833" s="131"/>
      <c r="TWB1833" s="131"/>
      <c r="TWC1833" s="131"/>
      <c r="TWD1833" s="131"/>
      <c r="TWE1833" s="131"/>
      <c r="TWF1833" s="131"/>
      <c r="TWG1833" s="131"/>
      <c r="TWH1833" s="131"/>
      <c r="TWI1833" s="131"/>
      <c r="TWJ1833" s="131"/>
      <c r="TWK1833" s="131"/>
      <c r="TWL1833" s="131"/>
      <c r="TWM1833" s="131"/>
      <c r="TWN1833" s="131"/>
      <c r="TWO1833" s="131"/>
      <c r="TWP1833" s="131"/>
      <c r="TWQ1833" s="131"/>
      <c r="TWR1833" s="131"/>
      <c r="TWS1833" s="131"/>
      <c r="TWT1833" s="131"/>
      <c r="TWU1833" s="131"/>
      <c r="TWV1833" s="131"/>
      <c r="TWW1833" s="131"/>
      <c r="TWX1833" s="131"/>
      <c r="TWY1833" s="131"/>
      <c r="TWZ1833" s="131"/>
      <c r="TXA1833" s="131"/>
      <c r="TXB1833" s="131"/>
      <c r="TXC1833" s="131"/>
      <c r="TXD1833" s="131"/>
      <c r="TXE1833" s="131"/>
      <c r="TXF1833" s="131"/>
      <c r="TXG1833" s="131"/>
      <c r="TXH1833" s="131"/>
      <c r="TXI1833" s="131"/>
      <c r="TXJ1833" s="131"/>
      <c r="TXK1833" s="131"/>
      <c r="TXL1833" s="131"/>
      <c r="TXM1833" s="131"/>
      <c r="TXN1833" s="131"/>
      <c r="TXO1833" s="131"/>
      <c r="TXP1833" s="131"/>
      <c r="TXQ1833" s="131"/>
      <c r="TXR1833" s="131"/>
      <c r="TXS1833" s="131"/>
      <c r="TXT1833" s="131"/>
      <c r="TXU1833" s="131"/>
      <c r="TXV1833" s="131"/>
      <c r="TXW1833" s="131"/>
      <c r="TXX1833" s="131"/>
      <c r="TXY1833" s="131"/>
      <c r="TXZ1833" s="131"/>
      <c r="TYA1833" s="131"/>
      <c r="TYB1833" s="131"/>
      <c r="TYC1833" s="131"/>
      <c r="TYD1833" s="131"/>
      <c r="TYE1833" s="131"/>
      <c r="TYF1833" s="131"/>
      <c r="TYG1833" s="131"/>
      <c r="TYH1833" s="131"/>
      <c r="TYI1833" s="131"/>
      <c r="TYJ1833" s="131"/>
      <c r="TYK1833" s="131"/>
      <c r="TYL1833" s="131"/>
      <c r="TYM1833" s="131"/>
      <c r="TYN1833" s="131"/>
      <c r="TYO1833" s="131"/>
      <c r="TYP1833" s="131"/>
      <c r="TYQ1833" s="131"/>
      <c r="TYR1833" s="131"/>
      <c r="TYS1833" s="131"/>
      <c r="TYT1833" s="131"/>
      <c r="TYU1833" s="131"/>
      <c r="TYV1833" s="131"/>
      <c r="TYW1833" s="131"/>
      <c r="TYX1833" s="131"/>
      <c r="TYY1833" s="131"/>
      <c r="TYZ1833" s="131"/>
      <c r="TZA1833" s="131"/>
      <c r="TZB1833" s="131"/>
      <c r="TZC1833" s="131"/>
      <c r="TZD1833" s="131"/>
      <c r="TZE1833" s="131"/>
      <c r="TZF1833" s="131"/>
      <c r="TZG1833" s="131"/>
      <c r="TZH1833" s="131"/>
      <c r="TZI1833" s="131"/>
      <c r="TZJ1833" s="131"/>
      <c r="TZK1833" s="131"/>
      <c r="TZL1833" s="131"/>
      <c r="TZM1833" s="131"/>
      <c r="TZN1833" s="131"/>
      <c r="TZO1833" s="131"/>
      <c r="TZP1833" s="131"/>
      <c r="TZQ1833" s="131"/>
      <c r="TZR1833" s="131"/>
      <c r="TZS1833" s="131"/>
      <c r="TZT1833" s="131"/>
      <c r="TZU1833" s="131"/>
      <c r="TZV1833" s="131"/>
      <c r="TZW1833" s="131"/>
      <c r="TZX1833" s="131"/>
      <c r="TZY1833" s="131"/>
      <c r="TZZ1833" s="131"/>
      <c r="UAA1833" s="131"/>
      <c r="UAB1833" s="131"/>
      <c r="UAC1833" s="131"/>
      <c r="UAD1833" s="131"/>
      <c r="UAE1833" s="131"/>
      <c r="UAF1833" s="131"/>
      <c r="UAG1833" s="131"/>
      <c r="UAH1833" s="131"/>
      <c r="UAI1833" s="131"/>
      <c r="UAJ1833" s="131"/>
      <c r="UAK1833" s="131"/>
      <c r="UAL1833" s="131"/>
      <c r="UAM1833" s="131"/>
      <c r="UAN1833" s="131"/>
      <c r="UAO1833" s="131"/>
      <c r="UAP1833" s="131"/>
      <c r="UAQ1833" s="131"/>
      <c r="UAR1833" s="131"/>
      <c r="UAS1833" s="131"/>
      <c r="UAT1833" s="131"/>
      <c r="UAU1833" s="131"/>
      <c r="UAV1833" s="131"/>
      <c r="UAW1833" s="131"/>
      <c r="UAX1833" s="131"/>
      <c r="UAY1833" s="131"/>
      <c r="UAZ1833" s="131"/>
      <c r="UBA1833" s="131"/>
      <c r="UBB1833" s="131"/>
      <c r="UBC1833" s="131"/>
      <c r="UBD1833" s="131"/>
      <c r="UBE1833" s="131"/>
      <c r="UBF1833" s="131"/>
      <c r="UBG1833" s="131"/>
      <c r="UBH1833" s="131"/>
      <c r="UBI1833" s="131"/>
      <c r="UBJ1833" s="131"/>
      <c r="UBK1833" s="131"/>
      <c r="UBL1833" s="131"/>
      <c r="UBM1833" s="131"/>
      <c r="UBN1833" s="131"/>
      <c r="UBO1833" s="131"/>
      <c r="UBP1833" s="131"/>
      <c r="UBQ1833" s="131"/>
      <c r="UBR1833" s="131"/>
      <c r="UBS1833" s="131"/>
      <c r="UBT1833" s="131"/>
      <c r="UBU1833" s="131"/>
      <c r="UBV1833" s="131"/>
      <c r="UBW1833" s="131"/>
      <c r="UBX1833" s="131"/>
      <c r="UBY1833" s="131"/>
      <c r="UBZ1833" s="131"/>
      <c r="UCA1833" s="131"/>
      <c r="UCB1833" s="131"/>
      <c r="UCC1833" s="131"/>
      <c r="UCD1833" s="131"/>
      <c r="UCE1833" s="131"/>
      <c r="UCF1833" s="131"/>
      <c r="UCG1833" s="131"/>
      <c r="UCH1833" s="131"/>
      <c r="UCI1833" s="131"/>
      <c r="UCJ1833" s="131"/>
      <c r="UCK1833" s="131"/>
      <c r="UCL1833" s="131"/>
      <c r="UCM1833" s="131"/>
      <c r="UCN1833" s="131"/>
      <c r="UCO1833" s="131"/>
      <c r="UCP1833" s="131"/>
      <c r="UCQ1833" s="131"/>
      <c r="UCR1833" s="131"/>
      <c r="UCS1833" s="131"/>
      <c r="UCT1833" s="131"/>
      <c r="UCU1833" s="131"/>
      <c r="UCV1833" s="131"/>
      <c r="UCW1833" s="131"/>
      <c r="UCX1833" s="131"/>
      <c r="UCY1833" s="131"/>
      <c r="UCZ1833" s="131"/>
      <c r="UDA1833" s="131"/>
      <c r="UDB1833" s="131"/>
      <c r="UDC1833" s="131"/>
      <c r="UDD1833" s="131"/>
      <c r="UDE1833" s="131"/>
      <c r="UDF1833" s="131"/>
      <c r="UDG1833" s="131"/>
      <c r="UDH1833" s="131"/>
      <c r="UDI1833" s="131"/>
      <c r="UDJ1833" s="131"/>
      <c r="UDK1833" s="131"/>
      <c r="UDL1833" s="131"/>
      <c r="UDM1833" s="131"/>
      <c r="UDN1833" s="131"/>
      <c r="UDO1833" s="131"/>
      <c r="UDP1833" s="131"/>
      <c r="UDQ1833" s="131"/>
      <c r="UDR1833" s="131"/>
      <c r="UDS1833" s="131"/>
      <c r="UDT1833" s="131"/>
      <c r="UDU1833" s="131"/>
      <c r="UDV1833" s="131"/>
      <c r="UDW1833" s="131"/>
      <c r="UDX1833" s="131"/>
      <c r="UDY1833" s="131"/>
      <c r="UDZ1833" s="131"/>
      <c r="UEA1833" s="131"/>
      <c r="UEB1833" s="131"/>
      <c r="UEC1833" s="131"/>
      <c r="UED1833" s="131"/>
      <c r="UEE1833" s="131"/>
      <c r="UEF1833" s="131"/>
      <c r="UEG1833" s="131"/>
      <c r="UEH1833" s="131"/>
      <c r="UEI1833" s="131"/>
      <c r="UEJ1833" s="131"/>
      <c r="UEK1833" s="131"/>
      <c r="UEL1833" s="131"/>
      <c r="UEM1833" s="131"/>
      <c r="UEN1833" s="131"/>
      <c r="UEO1833" s="131"/>
      <c r="UEP1833" s="131"/>
      <c r="UEQ1833" s="131"/>
      <c r="UER1833" s="131"/>
      <c r="UES1833" s="131"/>
      <c r="UET1833" s="131"/>
      <c r="UEU1833" s="131"/>
      <c r="UEV1833" s="131"/>
      <c r="UEW1833" s="131"/>
      <c r="UEX1833" s="131"/>
      <c r="UEY1833" s="131"/>
      <c r="UEZ1833" s="131"/>
      <c r="UFA1833" s="131"/>
      <c r="UFB1833" s="131"/>
      <c r="UFC1833" s="131"/>
      <c r="UFD1833" s="131"/>
      <c r="UFE1833" s="131"/>
      <c r="UFF1833" s="131"/>
      <c r="UFG1833" s="131"/>
      <c r="UFH1833" s="131"/>
      <c r="UFI1833" s="131"/>
      <c r="UFJ1833" s="131"/>
      <c r="UFK1833" s="131"/>
      <c r="UFL1833" s="131"/>
      <c r="UFM1833" s="131"/>
      <c r="UFN1833" s="131"/>
      <c r="UFO1833" s="131"/>
      <c r="UFP1833" s="131"/>
      <c r="UFQ1833" s="131"/>
      <c r="UFR1833" s="131"/>
      <c r="UFS1833" s="131"/>
      <c r="UFT1833" s="131"/>
      <c r="UFU1833" s="131"/>
      <c r="UFV1833" s="131"/>
      <c r="UFW1833" s="131"/>
      <c r="UFX1833" s="131"/>
      <c r="UFY1833" s="131"/>
      <c r="UFZ1833" s="131"/>
      <c r="UGA1833" s="131"/>
      <c r="UGB1833" s="131"/>
      <c r="UGC1833" s="131"/>
      <c r="UGD1833" s="131"/>
      <c r="UGE1833" s="131"/>
      <c r="UGF1833" s="131"/>
      <c r="UGG1833" s="131"/>
      <c r="UGH1833" s="131"/>
      <c r="UGI1833" s="131"/>
      <c r="UGJ1833" s="131"/>
      <c r="UGK1833" s="131"/>
      <c r="UGL1833" s="131"/>
      <c r="UGM1833" s="131"/>
      <c r="UGN1833" s="131"/>
      <c r="UGO1833" s="131"/>
      <c r="UGP1833" s="131"/>
      <c r="UGQ1833" s="131"/>
      <c r="UGR1833" s="131"/>
      <c r="UGS1833" s="131"/>
      <c r="UGT1833" s="131"/>
      <c r="UGU1833" s="131"/>
      <c r="UGV1833" s="131"/>
      <c r="UGW1833" s="131"/>
      <c r="UGX1833" s="131"/>
      <c r="UGY1833" s="131"/>
      <c r="UGZ1833" s="131"/>
      <c r="UHA1833" s="131"/>
      <c r="UHB1833" s="131"/>
      <c r="UHC1833" s="131"/>
      <c r="UHD1833" s="131"/>
      <c r="UHE1833" s="131"/>
      <c r="UHF1833" s="131"/>
      <c r="UHG1833" s="131"/>
      <c r="UHH1833" s="131"/>
      <c r="UHI1833" s="131"/>
      <c r="UHJ1833" s="131"/>
      <c r="UHK1833" s="131"/>
      <c r="UHL1833" s="131"/>
      <c r="UHM1833" s="131"/>
      <c r="UHN1833" s="131"/>
      <c r="UHO1833" s="131"/>
      <c r="UHP1833" s="131"/>
      <c r="UHQ1833" s="131"/>
      <c r="UHR1833" s="131"/>
      <c r="UHS1833" s="131"/>
      <c r="UHT1833" s="131"/>
      <c r="UHU1833" s="131"/>
      <c r="UHV1833" s="131"/>
      <c r="UHW1833" s="131"/>
      <c r="UHX1833" s="131"/>
      <c r="UHY1833" s="131"/>
      <c r="UHZ1833" s="131"/>
      <c r="UIA1833" s="131"/>
      <c r="UIB1833" s="131"/>
      <c r="UIC1833" s="131"/>
      <c r="UID1833" s="131"/>
      <c r="UIE1833" s="131"/>
      <c r="UIF1833" s="131"/>
      <c r="UIG1833" s="131"/>
      <c r="UIH1833" s="131"/>
      <c r="UII1833" s="131"/>
      <c r="UIJ1833" s="131"/>
      <c r="UIK1833" s="131"/>
      <c r="UIL1833" s="131"/>
      <c r="UIM1833" s="131"/>
      <c r="UIN1833" s="131"/>
      <c r="UIO1833" s="131"/>
      <c r="UIP1833" s="131"/>
      <c r="UIQ1833" s="131"/>
      <c r="UIR1833" s="131"/>
      <c r="UIS1833" s="131"/>
      <c r="UIT1833" s="131"/>
      <c r="UIU1833" s="131"/>
      <c r="UIV1833" s="131"/>
      <c r="UIW1833" s="131"/>
      <c r="UIX1833" s="131"/>
      <c r="UIY1833" s="131"/>
      <c r="UIZ1833" s="131"/>
      <c r="UJA1833" s="131"/>
      <c r="UJB1833" s="131"/>
      <c r="UJC1833" s="131"/>
      <c r="UJD1833" s="131"/>
      <c r="UJE1833" s="131"/>
      <c r="UJF1833" s="131"/>
      <c r="UJG1833" s="131"/>
      <c r="UJH1833" s="131"/>
      <c r="UJI1833" s="131"/>
      <c r="UJJ1833" s="131"/>
      <c r="UJK1833" s="131"/>
      <c r="UJL1833" s="131"/>
      <c r="UJM1833" s="131"/>
      <c r="UJN1833" s="131"/>
      <c r="UJO1833" s="131"/>
      <c r="UJP1833" s="131"/>
      <c r="UJQ1833" s="131"/>
      <c r="UJR1833" s="131"/>
      <c r="UJS1833" s="131"/>
      <c r="UJT1833" s="131"/>
      <c r="UJU1833" s="131"/>
      <c r="UJV1833" s="131"/>
      <c r="UJW1833" s="131"/>
      <c r="UJX1833" s="131"/>
      <c r="UJY1833" s="131"/>
      <c r="UJZ1833" s="131"/>
      <c r="UKA1833" s="131"/>
      <c r="UKB1833" s="131"/>
      <c r="UKC1833" s="131"/>
      <c r="UKD1833" s="131"/>
      <c r="UKE1833" s="131"/>
      <c r="UKF1833" s="131"/>
      <c r="UKG1833" s="131"/>
      <c r="UKH1833" s="131"/>
      <c r="UKI1833" s="131"/>
      <c r="UKJ1833" s="131"/>
      <c r="UKK1833" s="131"/>
      <c r="UKL1833" s="131"/>
      <c r="UKM1833" s="131"/>
      <c r="UKN1833" s="131"/>
      <c r="UKO1833" s="131"/>
      <c r="UKP1833" s="131"/>
      <c r="UKQ1833" s="131"/>
      <c r="UKR1833" s="131"/>
      <c r="UKS1833" s="131"/>
      <c r="UKT1833" s="131"/>
      <c r="UKU1833" s="131"/>
      <c r="UKV1833" s="131"/>
      <c r="UKW1833" s="131"/>
      <c r="UKX1833" s="131"/>
      <c r="UKY1833" s="131"/>
      <c r="UKZ1833" s="131"/>
      <c r="ULA1833" s="131"/>
      <c r="ULB1833" s="131"/>
      <c r="ULC1833" s="131"/>
      <c r="ULD1833" s="131"/>
      <c r="ULE1833" s="131"/>
      <c r="ULF1833" s="131"/>
      <c r="ULG1833" s="131"/>
      <c r="ULH1833" s="131"/>
      <c r="ULI1833" s="131"/>
      <c r="ULJ1833" s="131"/>
      <c r="ULK1833" s="131"/>
      <c r="ULL1833" s="131"/>
      <c r="ULM1833" s="131"/>
      <c r="ULN1833" s="131"/>
      <c r="ULO1833" s="131"/>
      <c r="ULP1833" s="131"/>
      <c r="ULQ1833" s="131"/>
      <c r="ULR1833" s="131"/>
      <c r="ULS1833" s="131"/>
      <c r="ULT1833" s="131"/>
      <c r="ULU1833" s="131"/>
      <c r="ULV1833" s="131"/>
      <c r="ULW1833" s="131"/>
      <c r="ULX1833" s="131"/>
      <c r="ULY1833" s="131"/>
      <c r="ULZ1833" s="131"/>
      <c r="UMA1833" s="131"/>
      <c r="UMB1833" s="131"/>
      <c r="UMC1833" s="131"/>
      <c r="UMD1833" s="131"/>
      <c r="UME1833" s="131"/>
      <c r="UMF1833" s="131"/>
      <c r="UMG1833" s="131"/>
      <c r="UMH1833" s="131"/>
      <c r="UMI1833" s="131"/>
      <c r="UMJ1833" s="131"/>
      <c r="UMK1833" s="131"/>
      <c r="UML1833" s="131"/>
      <c r="UMM1833" s="131"/>
      <c r="UMN1833" s="131"/>
      <c r="UMO1833" s="131"/>
      <c r="UMP1833" s="131"/>
      <c r="UMQ1833" s="131"/>
      <c r="UMR1833" s="131"/>
      <c r="UMS1833" s="131"/>
      <c r="UMT1833" s="131"/>
      <c r="UMU1833" s="131"/>
      <c r="UMV1833" s="131"/>
      <c r="UMW1833" s="131"/>
      <c r="UMX1833" s="131"/>
      <c r="UMY1833" s="131"/>
      <c r="UMZ1833" s="131"/>
      <c r="UNA1833" s="131"/>
      <c r="UNB1833" s="131"/>
      <c r="UNC1833" s="131"/>
      <c r="UND1833" s="131"/>
      <c r="UNE1833" s="131"/>
      <c r="UNF1833" s="131"/>
      <c r="UNG1833" s="131"/>
      <c r="UNH1833" s="131"/>
      <c r="UNI1833" s="131"/>
      <c r="UNJ1833" s="131"/>
      <c r="UNK1833" s="131"/>
      <c r="UNL1833" s="131"/>
      <c r="UNM1833" s="131"/>
      <c r="UNN1833" s="131"/>
      <c r="UNO1833" s="131"/>
      <c r="UNP1833" s="131"/>
      <c r="UNQ1833" s="131"/>
      <c r="UNR1833" s="131"/>
      <c r="UNS1833" s="131"/>
      <c r="UNT1833" s="131"/>
      <c r="UNU1833" s="131"/>
      <c r="UNV1833" s="131"/>
      <c r="UNW1833" s="131"/>
      <c r="UNX1833" s="131"/>
      <c r="UNY1833" s="131"/>
      <c r="UNZ1833" s="131"/>
      <c r="UOA1833" s="131"/>
      <c r="UOB1833" s="131"/>
      <c r="UOC1833" s="131"/>
      <c r="UOD1833" s="131"/>
      <c r="UOE1833" s="131"/>
      <c r="UOF1833" s="131"/>
      <c r="UOG1833" s="131"/>
      <c r="UOH1833" s="131"/>
      <c r="UOI1833" s="131"/>
      <c r="UOJ1833" s="131"/>
      <c r="UOK1833" s="131"/>
      <c r="UOL1833" s="131"/>
      <c r="UOM1833" s="131"/>
      <c r="UON1833" s="131"/>
      <c r="UOO1833" s="131"/>
      <c r="UOP1833" s="131"/>
      <c r="UOQ1833" s="131"/>
      <c r="UOR1833" s="131"/>
      <c r="UOS1833" s="131"/>
      <c r="UOT1833" s="131"/>
      <c r="UOU1833" s="131"/>
      <c r="UOV1833" s="131"/>
      <c r="UOW1833" s="131"/>
      <c r="UOX1833" s="131"/>
      <c r="UOY1833" s="131"/>
      <c r="UOZ1833" s="131"/>
      <c r="UPA1833" s="131"/>
      <c r="UPB1833" s="131"/>
      <c r="UPC1833" s="131"/>
      <c r="UPD1833" s="131"/>
      <c r="UPE1833" s="131"/>
      <c r="UPF1833" s="131"/>
      <c r="UPG1833" s="131"/>
      <c r="UPH1833" s="131"/>
      <c r="UPI1833" s="131"/>
      <c r="UPJ1833" s="131"/>
      <c r="UPK1833" s="131"/>
      <c r="UPL1833" s="131"/>
      <c r="UPM1833" s="131"/>
      <c r="UPN1833" s="131"/>
      <c r="UPO1833" s="131"/>
      <c r="UPP1833" s="131"/>
      <c r="UPQ1833" s="131"/>
      <c r="UPR1833" s="131"/>
      <c r="UPS1833" s="131"/>
      <c r="UPT1833" s="131"/>
      <c r="UPU1833" s="131"/>
      <c r="UPV1833" s="131"/>
      <c r="UPW1833" s="131"/>
      <c r="UPX1833" s="131"/>
      <c r="UPY1833" s="131"/>
      <c r="UPZ1833" s="131"/>
      <c r="UQA1833" s="131"/>
      <c r="UQB1833" s="131"/>
      <c r="UQC1833" s="131"/>
      <c r="UQD1833" s="131"/>
      <c r="UQE1833" s="131"/>
      <c r="UQF1833" s="131"/>
      <c r="UQG1833" s="131"/>
      <c r="UQH1833" s="131"/>
      <c r="UQI1833" s="131"/>
      <c r="UQJ1833" s="131"/>
      <c r="UQK1833" s="131"/>
      <c r="UQL1833" s="131"/>
      <c r="UQM1833" s="131"/>
      <c r="UQN1833" s="131"/>
      <c r="UQO1833" s="131"/>
      <c r="UQP1833" s="131"/>
      <c r="UQQ1833" s="131"/>
      <c r="UQR1833" s="131"/>
      <c r="UQS1833" s="131"/>
      <c r="UQT1833" s="131"/>
      <c r="UQU1833" s="131"/>
      <c r="UQV1833" s="131"/>
      <c r="UQW1833" s="131"/>
      <c r="UQX1833" s="131"/>
      <c r="UQY1833" s="131"/>
      <c r="UQZ1833" s="131"/>
      <c r="URA1833" s="131"/>
      <c r="URB1833" s="131"/>
      <c r="URC1833" s="131"/>
      <c r="URD1833" s="131"/>
      <c r="URE1833" s="131"/>
      <c r="URF1833" s="131"/>
      <c r="URG1833" s="131"/>
      <c r="URH1833" s="131"/>
      <c r="URI1833" s="131"/>
      <c r="URJ1833" s="131"/>
      <c r="URK1833" s="131"/>
      <c r="URL1833" s="131"/>
      <c r="URM1833" s="131"/>
      <c r="URN1833" s="131"/>
      <c r="URO1833" s="131"/>
      <c r="URP1833" s="131"/>
      <c r="URQ1833" s="131"/>
      <c r="URR1833" s="131"/>
      <c r="URS1833" s="131"/>
      <c r="URT1833" s="131"/>
      <c r="URU1833" s="131"/>
      <c r="URV1833" s="131"/>
      <c r="URW1833" s="131"/>
      <c r="URX1833" s="131"/>
      <c r="URY1833" s="131"/>
      <c r="URZ1833" s="131"/>
      <c r="USA1833" s="131"/>
      <c r="USB1833" s="131"/>
      <c r="USC1833" s="131"/>
      <c r="USD1833" s="131"/>
      <c r="USE1833" s="131"/>
      <c r="USF1833" s="131"/>
      <c r="USG1833" s="131"/>
      <c r="USH1833" s="131"/>
      <c r="USI1833" s="131"/>
      <c r="USJ1833" s="131"/>
      <c r="USK1833" s="131"/>
      <c r="USL1833" s="131"/>
      <c r="USM1833" s="131"/>
      <c r="USN1833" s="131"/>
      <c r="USO1833" s="131"/>
      <c r="USP1833" s="131"/>
      <c r="USQ1833" s="131"/>
      <c r="USR1833" s="131"/>
      <c r="USS1833" s="131"/>
      <c r="UST1833" s="131"/>
      <c r="USU1833" s="131"/>
      <c r="USV1833" s="131"/>
      <c r="USW1833" s="131"/>
      <c r="USX1833" s="131"/>
      <c r="USY1833" s="131"/>
      <c r="USZ1833" s="131"/>
      <c r="UTA1833" s="131"/>
      <c r="UTB1833" s="131"/>
      <c r="UTC1833" s="131"/>
      <c r="UTD1833" s="131"/>
      <c r="UTE1833" s="131"/>
      <c r="UTF1833" s="131"/>
      <c r="UTG1833" s="131"/>
      <c r="UTH1833" s="131"/>
      <c r="UTI1833" s="131"/>
      <c r="UTJ1833" s="131"/>
      <c r="UTK1833" s="131"/>
      <c r="UTL1833" s="131"/>
      <c r="UTM1833" s="131"/>
      <c r="UTN1833" s="131"/>
      <c r="UTO1833" s="131"/>
      <c r="UTP1833" s="131"/>
      <c r="UTQ1833" s="131"/>
      <c r="UTR1833" s="131"/>
      <c r="UTS1833" s="131"/>
      <c r="UTT1833" s="131"/>
      <c r="UTU1833" s="131"/>
      <c r="UTV1833" s="131"/>
      <c r="UTW1833" s="131"/>
      <c r="UTX1833" s="131"/>
      <c r="UTY1833" s="131"/>
      <c r="UTZ1833" s="131"/>
      <c r="UUA1833" s="131"/>
      <c r="UUB1833" s="131"/>
      <c r="UUC1833" s="131"/>
      <c r="UUD1833" s="131"/>
      <c r="UUE1833" s="131"/>
      <c r="UUF1833" s="131"/>
      <c r="UUG1833" s="131"/>
      <c r="UUH1833" s="131"/>
      <c r="UUI1833" s="131"/>
      <c r="UUJ1833" s="131"/>
      <c r="UUK1833" s="131"/>
      <c r="UUL1833" s="131"/>
      <c r="UUM1833" s="131"/>
      <c r="UUN1833" s="131"/>
      <c r="UUO1833" s="131"/>
      <c r="UUP1833" s="131"/>
      <c r="UUQ1833" s="131"/>
      <c r="UUR1833" s="131"/>
      <c r="UUS1833" s="131"/>
      <c r="UUT1833" s="131"/>
      <c r="UUU1833" s="131"/>
      <c r="UUV1833" s="131"/>
      <c r="UUW1833" s="131"/>
      <c r="UUX1833" s="131"/>
      <c r="UUY1833" s="131"/>
      <c r="UUZ1833" s="131"/>
      <c r="UVA1833" s="131"/>
      <c r="UVB1833" s="131"/>
      <c r="UVC1833" s="131"/>
      <c r="UVD1833" s="131"/>
      <c r="UVE1833" s="131"/>
      <c r="UVF1833" s="131"/>
      <c r="UVG1833" s="131"/>
      <c r="UVH1833" s="131"/>
      <c r="UVI1833" s="131"/>
      <c r="UVJ1833" s="131"/>
      <c r="UVK1833" s="131"/>
      <c r="UVL1833" s="131"/>
      <c r="UVM1833" s="131"/>
      <c r="UVN1833" s="131"/>
      <c r="UVO1833" s="131"/>
      <c r="UVP1833" s="131"/>
      <c r="UVQ1833" s="131"/>
      <c r="UVR1833" s="131"/>
      <c r="UVS1833" s="131"/>
      <c r="UVT1833" s="131"/>
      <c r="UVU1833" s="131"/>
      <c r="UVV1833" s="131"/>
      <c r="UVW1833" s="131"/>
      <c r="UVX1833" s="131"/>
      <c r="UVY1833" s="131"/>
      <c r="UVZ1833" s="131"/>
      <c r="UWA1833" s="131"/>
      <c r="UWB1833" s="131"/>
      <c r="UWC1833" s="131"/>
      <c r="UWD1833" s="131"/>
      <c r="UWE1833" s="131"/>
      <c r="UWF1833" s="131"/>
      <c r="UWG1833" s="131"/>
      <c r="UWH1833" s="131"/>
      <c r="UWI1833" s="131"/>
      <c r="UWJ1833" s="131"/>
      <c r="UWK1833" s="131"/>
      <c r="UWL1833" s="131"/>
      <c r="UWM1833" s="131"/>
      <c r="UWN1833" s="131"/>
      <c r="UWO1833" s="131"/>
      <c r="UWP1833" s="131"/>
      <c r="UWQ1833" s="131"/>
      <c r="UWR1833" s="131"/>
      <c r="UWS1833" s="131"/>
      <c r="UWT1833" s="131"/>
      <c r="UWU1833" s="131"/>
      <c r="UWV1833" s="131"/>
      <c r="UWW1833" s="131"/>
      <c r="UWX1833" s="131"/>
      <c r="UWY1833" s="131"/>
      <c r="UWZ1833" s="131"/>
      <c r="UXA1833" s="131"/>
      <c r="UXB1833" s="131"/>
      <c r="UXC1833" s="131"/>
      <c r="UXD1833" s="131"/>
      <c r="UXE1833" s="131"/>
      <c r="UXF1833" s="131"/>
      <c r="UXG1833" s="131"/>
      <c r="UXH1833" s="131"/>
      <c r="UXI1833" s="131"/>
      <c r="UXJ1833" s="131"/>
      <c r="UXK1833" s="131"/>
      <c r="UXL1833" s="131"/>
      <c r="UXM1833" s="131"/>
      <c r="UXN1833" s="131"/>
      <c r="UXO1833" s="131"/>
      <c r="UXP1833" s="131"/>
      <c r="UXQ1833" s="131"/>
      <c r="UXR1833" s="131"/>
      <c r="UXS1833" s="131"/>
      <c r="UXT1833" s="131"/>
      <c r="UXU1833" s="131"/>
      <c r="UXV1833" s="131"/>
      <c r="UXW1833" s="131"/>
      <c r="UXX1833" s="131"/>
      <c r="UXY1833" s="131"/>
      <c r="UXZ1833" s="131"/>
      <c r="UYA1833" s="131"/>
      <c r="UYB1833" s="131"/>
      <c r="UYC1833" s="131"/>
      <c r="UYD1833" s="131"/>
      <c r="UYE1833" s="131"/>
      <c r="UYF1833" s="131"/>
      <c r="UYG1833" s="131"/>
      <c r="UYH1833" s="131"/>
      <c r="UYI1833" s="131"/>
      <c r="UYJ1833" s="131"/>
      <c r="UYK1833" s="131"/>
      <c r="UYL1833" s="131"/>
      <c r="UYM1833" s="131"/>
      <c r="UYN1833" s="131"/>
      <c r="UYO1833" s="131"/>
      <c r="UYP1833" s="131"/>
      <c r="UYQ1833" s="131"/>
      <c r="UYR1833" s="131"/>
      <c r="UYS1833" s="131"/>
      <c r="UYT1833" s="131"/>
      <c r="UYU1833" s="131"/>
      <c r="UYV1833" s="131"/>
      <c r="UYW1833" s="131"/>
      <c r="UYX1833" s="131"/>
      <c r="UYY1833" s="131"/>
      <c r="UYZ1833" s="131"/>
      <c r="UZA1833" s="131"/>
      <c r="UZB1833" s="131"/>
      <c r="UZC1833" s="131"/>
      <c r="UZD1833" s="131"/>
      <c r="UZE1833" s="131"/>
      <c r="UZF1833" s="131"/>
      <c r="UZG1833" s="131"/>
      <c r="UZH1833" s="131"/>
      <c r="UZI1833" s="131"/>
      <c r="UZJ1833" s="131"/>
      <c r="UZK1833" s="131"/>
      <c r="UZL1833" s="131"/>
      <c r="UZM1833" s="131"/>
      <c r="UZN1833" s="131"/>
      <c r="UZO1833" s="131"/>
      <c r="UZP1833" s="131"/>
      <c r="UZQ1833" s="131"/>
      <c r="UZR1833" s="131"/>
      <c r="UZS1833" s="131"/>
      <c r="UZT1833" s="131"/>
      <c r="UZU1833" s="131"/>
      <c r="UZV1833" s="131"/>
      <c r="UZW1833" s="131"/>
      <c r="UZX1833" s="131"/>
      <c r="UZY1833" s="131"/>
      <c r="UZZ1833" s="131"/>
      <c r="VAA1833" s="131"/>
      <c r="VAB1833" s="131"/>
      <c r="VAC1833" s="131"/>
      <c r="VAD1833" s="131"/>
      <c r="VAE1833" s="131"/>
      <c r="VAF1833" s="131"/>
      <c r="VAG1833" s="131"/>
      <c r="VAH1833" s="131"/>
      <c r="VAI1833" s="131"/>
      <c r="VAJ1833" s="131"/>
      <c r="VAK1833" s="131"/>
      <c r="VAL1833" s="131"/>
      <c r="VAM1833" s="131"/>
      <c r="VAN1833" s="131"/>
      <c r="VAO1833" s="131"/>
      <c r="VAP1833" s="131"/>
      <c r="VAQ1833" s="131"/>
      <c r="VAR1833" s="131"/>
      <c r="VAS1833" s="131"/>
      <c r="VAT1833" s="131"/>
      <c r="VAU1833" s="131"/>
      <c r="VAV1833" s="131"/>
      <c r="VAW1833" s="131"/>
      <c r="VAX1833" s="131"/>
      <c r="VAY1833" s="131"/>
      <c r="VAZ1833" s="131"/>
      <c r="VBA1833" s="131"/>
      <c r="VBB1833" s="131"/>
      <c r="VBC1833" s="131"/>
      <c r="VBD1833" s="131"/>
      <c r="VBE1833" s="131"/>
      <c r="VBF1833" s="131"/>
      <c r="VBG1833" s="131"/>
      <c r="VBH1833" s="131"/>
      <c r="VBI1833" s="131"/>
      <c r="VBJ1833" s="131"/>
      <c r="VBK1833" s="131"/>
      <c r="VBL1833" s="131"/>
      <c r="VBM1833" s="131"/>
      <c r="VBN1833" s="131"/>
      <c r="VBO1833" s="131"/>
      <c r="VBP1833" s="131"/>
      <c r="VBQ1833" s="131"/>
      <c r="VBR1833" s="131"/>
      <c r="VBS1833" s="131"/>
      <c r="VBT1833" s="131"/>
      <c r="VBU1833" s="131"/>
      <c r="VBV1833" s="131"/>
      <c r="VBW1833" s="131"/>
      <c r="VBX1833" s="131"/>
      <c r="VBY1833" s="131"/>
      <c r="VBZ1833" s="131"/>
      <c r="VCA1833" s="131"/>
      <c r="VCB1833" s="131"/>
      <c r="VCC1833" s="131"/>
      <c r="VCD1833" s="131"/>
      <c r="VCE1833" s="131"/>
      <c r="VCF1833" s="131"/>
      <c r="VCG1833" s="131"/>
      <c r="VCH1833" s="131"/>
      <c r="VCI1833" s="131"/>
      <c r="VCJ1833" s="131"/>
      <c r="VCK1833" s="131"/>
      <c r="VCL1833" s="131"/>
      <c r="VCM1833" s="131"/>
      <c r="VCN1833" s="131"/>
      <c r="VCO1833" s="131"/>
      <c r="VCP1833" s="131"/>
      <c r="VCQ1833" s="131"/>
      <c r="VCR1833" s="131"/>
      <c r="VCS1833" s="131"/>
      <c r="VCT1833" s="131"/>
      <c r="VCU1833" s="131"/>
      <c r="VCV1833" s="131"/>
      <c r="VCW1833" s="131"/>
      <c r="VCX1833" s="131"/>
      <c r="VCY1833" s="131"/>
      <c r="VCZ1833" s="131"/>
      <c r="VDA1833" s="131"/>
      <c r="VDB1833" s="131"/>
      <c r="VDC1833" s="131"/>
      <c r="VDD1833" s="131"/>
      <c r="VDE1833" s="131"/>
      <c r="VDF1833" s="131"/>
      <c r="VDG1833" s="131"/>
      <c r="VDH1833" s="131"/>
      <c r="VDI1833" s="131"/>
      <c r="VDJ1833" s="131"/>
      <c r="VDK1833" s="131"/>
      <c r="VDL1833" s="131"/>
      <c r="VDM1833" s="131"/>
      <c r="VDN1833" s="131"/>
      <c r="VDO1833" s="131"/>
      <c r="VDP1833" s="131"/>
      <c r="VDQ1833" s="131"/>
      <c r="VDR1833" s="131"/>
      <c r="VDS1833" s="131"/>
      <c r="VDT1833" s="131"/>
      <c r="VDU1833" s="131"/>
      <c r="VDV1833" s="131"/>
      <c r="VDW1833" s="131"/>
      <c r="VDX1833" s="131"/>
      <c r="VDY1833" s="131"/>
      <c r="VDZ1833" s="131"/>
      <c r="VEA1833" s="131"/>
      <c r="VEB1833" s="131"/>
      <c r="VEC1833" s="131"/>
      <c r="VED1833" s="131"/>
      <c r="VEE1833" s="131"/>
      <c r="VEF1833" s="131"/>
      <c r="VEG1833" s="131"/>
      <c r="VEH1833" s="131"/>
      <c r="VEI1833" s="131"/>
      <c r="VEJ1833" s="131"/>
      <c r="VEK1833" s="131"/>
      <c r="VEL1833" s="131"/>
      <c r="VEM1833" s="131"/>
      <c r="VEN1833" s="131"/>
      <c r="VEO1833" s="131"/>
      <c r="VEP1833" s="131"/>
      <c r="VEQ1833" s="131"/>
      <c r="VER1833" s="131"/>
      <c r="VES1833" s="131"/>
      <c r="VET1833" s="131"/>
      <c r="VEU1833" s="131"/>
      <c r="VEV1833" s="131"/>
      <c r="VEW1833" s="131"/>
      <c r="VEX1833" s="131"/>
      <c r="VEY1833" s="131"/>
      <c r="VEZ1833" s="131"/>
      <c r="VFA1833" s="131"/>
      <c r="VFB1833" s="131"/>
      <c r="VFC1833" s="131"/>
      <c r="VFD1833" s="131"/>
      <c r="VFE1833" s="131"/>
      <c r="VFF1833" s="131"/>
      <c r="VFG1833" s="131"/>
      <c r="VFH1833" s="131"/>
      <c r="VFI1833" s="131"/>
      <c r="VFJ1833" s="131"/>
      <c r="VFK1833" s="131"/>
      <c r="VFL1833" s="131"/>
      <c r="VFM1833" s="131"/>
      <c r="VFN1833" s="131"/>
      <c r="VFO1833" s="131"/>
      <c r="VFP1833" s="131"/>
      <c r="VFQ1833" s="131"/>
      <c r="VFR1833" s="131"/>
      <c r="VFS1833" s="131"/>
      <c r="VFT1833" s="131"/>
      <c r="VFU1833" s="131"/>
      <c r="VFV1833" s="131"/>
      <c r="VFW1833" s="131"/>
      <c r="VFX1833" s="131"/>
      <c r="VFY1833" s="131"/>
      <c r="VFZ1833" s="131"/>
      <c r="VGA1833" s="131"/>
      <c r="VGB1833" s="131"/>
      <c r="VGC1833" s="131"/>
      <c r="VGD1833" s="131"/>
      <c r="VGE1833" s="131"/>
      <c r="VGF1833" s="131"/>
      <c r="VGG1833" s="131"/>
      <c r="VGH1833" s="131"/>
      <c r="VGI1833" s="131"/>
      <c r="VGJ1833" s="131"/>
      <c r="VGK1833" s="131"/>
      <c r="VGL1833" s="131"/>
      <c r="VGM1833" s="131"/>
      <c r="VGN1833" s="131"/>
      <c r="VGO1833" s="131"/>
      <c r="VGP1833" s="131"/>
      <c r="VGQ1833" s="131"/>
      <c r="VGR1833" s="131"/>
      <c r="VGS1833" s="131"/>
      <c r="VGT1833" s="131"/>
      <c r="VGU1833" s="131"/>
      <c r="VGV1833" s="131"/>
      <c r="VGW1833" s="131"/>
      <c r="VGX1833" s="131"/>
      <c r="VGY1833" s="131"/>
      <c r="VGZ1833" s="131"/>
      <c r="VHA1833" s="131"/>
      <c r="VHB1833" s="131"/>
      <c r="VHC1833" s="131"/>
      <c r="VHD1833" s="131"/>
      <c r="VHE1833" s="131"/>
      <c r="VHF1833" s="131"/>
      <c r="VHG1833" s="131"/>
      <c r="VHH1833" s="131"/>
      <c r="VHI1833" s="131"/>
      <c r="VHJ1833" s="131"/>
      <c r="VHK1833" s="131"/>
      <c r="VHL1833" s="131"/>
      <c r="VHM1833" s="131"/>
      <c r="VHN1833" s="131"/>
      <c r="VHO1833" s="131"/>
      <c r="VHP1833" s="131"/>
      <c r="VHQ1833" s="131"/>
      <c r="VHR1833" s="131"/>
      <c r="VHS1833" s="131"/>
      <c r="VHT1833" s="131"/>
      <c r="VHU1833" s="131"/>
      <c r="VHV1833" s="131"/>
      <c r="VHW1833" s="131"/>
      <c r="VHX1833" s="131"/>
      <c r="VHY1833" s="131"/>
      <c r="VHZ1833" s="131"/>
      <c r="VIA1833" s="131"/>
      <c r="VIB1833" s="131"/>
      <c r="VIC1833" s="131"/>
      <c r="VID1833" s="131"/>
      <c r="VIE1833" s="131"/>
      <c r="VIF1833" s="131"/>
      <c r="VIG1833" s="131"/>
      <c r="VIH1833" s="131"/>
      <c r="VII1833" s="131"/>
      <c r="VIJ1833" s="131"/>
      <c r="VIK1833" s="131"/>
      <c r="VIL1833" s="131"/>
      <c r="VIM1833" s="131"/>
      <c r="VIN1833" s="131"/>
      <c r="VIO1833" s="131"/>
      <c r="VIP1833" s="131"/>
      <c r="VIQ1833" s="131"/>
      <c r="VIR1833" s="131"/>
      <c r="VIS1833" s="131"/>
      <c r="VIT1833" s="131"/>
      <c r="VIU1833" s="131"/>
      <c r="VIV1833" s="131"/>
      <c r="VIW1833" s="131"/>
      <c r="VIX1833" s="131"/>
      <c r="VIY1833" s="131"/>
      <c r="VIZ1833" s="131"/>
      <c r="VJA1833" s="131"/>
      <c r="VJB1833" s="131"/>
      <c r="VJC1833" s="131"/>
      <c r="VJD1833" s="131"/>
      <c r="VJE1833" s="131"/>
      <c r="VJF1833" s="131"/>
      <c r="VJG1833" s="131"/>
      <c r="VJH1833" s="131"/>
      <c r="VJI1833" s="131"/>
      <c r="VJJ1833" s="131"/>
      <c r="VJK1833" s="131"/>
      <c r="VJL1833" s="131"/>
      <c r="VJM1833" s="131"/>
      <c r="VJN1833" s="131"/>
      <c r="VJO1833" s="131"/>
      <c r="VJP1833" s="131"/>
      <c r="VJQ1833" s="131"/>
      <c r="VJR1833" s="131"/>
      <c r="VJS1833" s="131"/>
      <c r="VJT1833" s="131"/>
      <c r="VJU1833" s="131"/>
      <c r="VJV1833" s="131"/>
      <c r="VJW1833" s="131"/>
      <c r="VJX1833" s="131"/>
      <c r="VJY1833" s="131"/>
      <c r="VJZ1833" s="131"/>
      <c r="VKA1833" s="131"/>
      <c r="VKB1833" s="131"/>
      <c r="VKC1833" s="131"/>
      <c r="VKD1833" s="131"/>
      <c r="VKE1833" s="131"/>
      <c r="VKF1833" s="131"/>
      <c r="VKG1833" s="131"/>
      <c r="VKH1833" s="131"/>
      <c r="VKI1833" s="131"/>
      <c r="VKJ1833" s="131"/>
      <c r="VKK1833" s="131"/>
      <c r="VKL1833" s="131"/>
      <c r="VKM1833" s="131"/>
      <c r="VKN1833" s="131"/>
      <c r="VKO1833" s="131"/>
      <c r="VKP1833" s="131"/>
      <c r="VKQ1833" s="131"/>
      <c r="VKR1833" s="131"/>
      <c r="VKS1833" s="131"/>
      <c r="VKT1833" s="131"/>
      <c r="VKU1833" s="131"/>
      <c r="VKV1833" s="131"/>
      <c r="VKW1833" s="131"/>
      <c r="VKX1833" s="131"/>
      <c r="VKY1833" s="131"/>
      <c r="VKZ1833" s="131"/>
      <c r="VLA1833" s="131"/>
      <c r="VLB1833" s="131"/>
      <c r="VLC1833" s="131"/>
      <c r="VLD1833" s="131"/>
      <c r="VLE1833" s="131"/>
      <c r="VLF1833" s="131"/>
      <c r="VLG1833" s="131"/>
      <c r="VLH1833" s="131"/>
      <c r="VLI1833" s="131"/>
      <c r="VLJ1833" s="131"/>
      <c r="VLK1833" s="131"/>
      <c r="VLL1833" s="131"/>
      <c r="VLM1833" s="131"/>
      <c r="VLN1833" s="131"/>
      <c r="VLO1833" s="131"/>
      <c r="VLP1833" s="131"/>
      <c r="VLQ1833" s="131"/>
      <c r="VLR1833" s="131"/>
      <c r="VLS1833" s="131"/>
      <c r="VLT1833" s="131"/>
      <c r="VLU1833" s="131"/>
      <c r="VLV1833" s="131"/>
      <c r="VLW1833" s="131"/>
      <c r="VLX1833" s="131"/>
      <c r="VLY1833" s="131"/>
      <c r="VLZ1833" s="131"/>
      <c r="VMA1833" s="131"/>
      <c r="VMB1833" s="131"/>
      <c r="VMC1833" s="131"/>
      <c r="VMD1833" s="131"/>
      <c r="VME1833" s="131"/>
      <c r="VMF1833" s="131"/>
      <c r="VMG1833" s="131"/>
      <c r="VMH1833" s="131"/>
      <c r="VMI1833" s="131"/>
      <c r="VMJ1833" s="131"/>
      <c r="VMK1833" s="131"/>
      <c r="VML1833" s="131"/>
      <c r="VMM1833" s="131"/>
      <c r="VMN1833" s="131"/>
      <c r="VMO1833" s="131"/>
      <c r="VMP1833" s="131"/>
      <c r="VMQ1833" s="131"/>
      <c r="VMR1833" s="131"/>
      <c r="VMS1833" s="131"/>
      <c r="VMT1833" s="131"/>
      <c r="VMU1833" s="131"/>
      <c r="VMV1833" s="131"/>
      <c r="VMW1833" s="131"/>
      <c r="VMX1833" s="131"/>
      <c r="VMY1833" s="131"/>
      <c r="VMZ1833" s="131"/>
      <c r="VNA1833" s="131"/>
      <c r="VNB1833" s="131"/>
      <c r="VNC1833" s="131"/>
      <c r="VND1833" s="131"/>
      <c r="VNE1833" s="131"/>
      <c r="VNF1833" s="131"/>
      <c r="VNG1833" s="131"/>
      <c r="VNH1833" s="131"/>
      <c r="VNI1833" s="131"/>
      <c r="VNJ1833" s="131"/>
      <c r="VNK1833" s="131"/>
      <c r="VNL1833" s="131"/>
      <c r="VNM1833" s="131"/>
      <c r="VNN1833" s="131"/>
      <c r="VNO1833" s="131"/>
      <c r="VNP1833" s="131"/>
      <c r="VNQ1833" s="131"/>
      <c r="VNR1833" s="131"/>
      <c r="VNS1833" s="131"/>
      <c r="VNT1833" s="131"/>
      <c r="VNU1833" s="131"/>
      <c r="VNV1833" s="131"/>
      <c r="VNW1833" s="131"/>
      <c r="VNX1833" s="131"/>
      <c r="VNY1833" s="131"/>
      <c r="VNZ1833" s="131"/>
      <c r="VOA1833" s="131"/>
      <c r="VOB1833" s="131"/>
      <c r="VOC1833" s="131"/>
      <c r="VOD1833" s="131"/>
      <c r="VOE1833" s="131"/>
      <c r="VOF1833" s="131"/>
      <c r="VOG1833" s="131"/>
      <c r="VOH1833" s="131"/>
      <c r="VOI1833" s="131"/>
      <c r="VOJ1833" s="131"/>
      <c r="VOK1833" s="131"/>
      <c r="VOL1833" s="131"/>
      <c r="VOM1833" s="131"/>
      <c r="VON1833" s="131"/>
      <c r="VOO1833" s="131"/>
      <c r="VOP1833" s="131"/>
      <c r="VOQ1833" s="131"/>
      <c r="VOR1833" s="131"/>
      <c r="VOS1833" s="131"/>
      <c r="VOT1833" s="131"/>
      <c r="VOU1833" s="131"/>
      <c r="VOV1833" s="131"/>
      <c r="VOW1833" s="131"/>
      <c r="VOX1833" s="131"/>
      <c r="VOY1833" s="131"/>
      <c r="VOZ1833" s="131"/>
      <c r="VPA1833" s="131"/>
      <c r="VPB1833" s="131"/>
      <c r="VPC1833" s="131"/>
      <c r="VPD1833" s="131"/>
      <c r="VPE1833" s="131"/>
      <c r="VPF1833" s="131"/>
      <c r="VPG1833" s="131"/>
      <c r="VPH1833" s="131"/>
      <c r="VPI1833" s="131"/>
      <c r="VPJ1833" s="131"/>
      <c r="VPK1833" s="131"/>
      <c r="VPL1833" s="131"/>
      <c r="VPM1833" s="131"/>
      <c r="VPN1833" s="131"/>
      <c r="VPO1833" s="131"/>
      <c r="VPP1833" s="131"/>
      <c r="VPQ1833" s="131"/>
      <c r="VPR1833" s="131"/>
      <c r="VPS1833" s="131"/>
      <c r="VPT1833" s="131"/>
      <c r="VPU1833" s="131"/>
      <c r="VPV1833" s="131"/>
      <c r="VPW1833" s="131"/>
      <c r="VPX1833" s="131"/>
      <c r="VPY1833" s="131"/>
      <c r="VPZ1833" s="131"/>
      <c r="VQA1833" s="131"/>
      <c r="VQB1833" s="131"/>
      <c r="VQC1833" s="131"/>
      <c r="VQD1833" s="131"/>
      <c r="VQE1833" s="131"/>
      <c r="VQF1833" s="131"/>
      <c r="VQG1833" s="131"/>
      <c r="VQH1833" s="131"/>
      <c r="VQI1833" s="131"/>
      <c r="VQJ1833" s="131"/>
      <c r="VQK1833" s="131"/>
      <c r="VQL1833" s="131"/>
      <c r="VQM1833" s="131"/>
      <c r="VQN1833" s="131"/>
      <c r="VQO1833" s="131"/>
      <c r="VQP1833" s="131"/>
      <c r="VQQ1833" s="131"/>
      <c r="VQR1833" s="131"/>
      <c r="VQS1833" s="131"/>
      <c r="VQT1833" s="131"/>
      <c r="VQU1833" s="131"/>
      <c r="VQV1833" s="131"/>
      <c r="VQW1833" s="131"/>
      <c r="VQX1833" s="131"/>
      <c r="VQY1833" s="131"/>
      <c r="VQZ1833" s="131"/>
      <c r="VRA1833" s="131"/>
      <c r="VRB1833" s="131"/>
      <c r="VRC1833" s="131"/>
      <c r="VRD1833" s="131"/>
      <c r="VRE1833" s="131"/>
      <c r="VRF1833" s="131"/>
      <c r="VRG1833" s="131"/>
      <c r="VRH1833" s="131"/>
      <c r="VRI1833" s="131"/>
      <c r="VRJ1833" s="131"/>
      <c r="VRK1833" s="131"/>
      <c r="VRL1833" s="131"/>
      <c r="VRM1833" s="131"/>
      <c r="VRN1833" s="131"/>
      <c r="VRO1833" s="131"/>
      <c r="VRP1833" s="131"/>
      <c r="VRQ1833" s="131"/>
      <c r="VRR1833" s="131"/>
      <c r="VRS1833" s="131"/>
      <c r="VRT1833" s="131"/>
      <c r="VRU1833" s="131"/>
      <c r="VRV1833" s="131"/>
      <c r="VRW1833" s="131"/>
      <c r="VRX1833" s="131"/>
      <c r="VRY1833" s="131"/>
      <c r="VRZ1833" s="131"/>
      <c r="VSA1833" s="131"/>
      <c r="VSB1833" s="131"/>
      <c r="VSC1833" s="131"/>
      <c r="VSD1833" s="131"/>
      <c r="VSE1833" s="131"/>
      <c r="VSF1833" s="131"/>
      <c r="VSG1833" s="131"/>
      <c r="VSH1833" s="131"/>
      <c r="VSI1833" s="131"/>
      <c r="VSJ1833" s="131"/>
      <c r="VSK1833" s="131"/>
      <c r="VSL1833" s="131"/>
      <c r="VSM1833" s="131"/>
      <c r="VSN1833" s="131"/>
      <c r="VSO1833" s="131"/>
      <c r="VSP1833" s="131"/>
      <c r="VSQ1833" s="131"/>
      <c r="VSR1833" s="131"/>
      <c r="VSS1833" s="131"/>
      <c r="VST1833" s="131"/>
      <c r="VSU1833" s="131"/>
      <c r="VSV1833" s="131"/>
      <c r="VSW1833" s="131"/>
      <c r="VSX1833" s="131"/>
      <c r="VSY1833" s="131"/>
      <c r="VSZ1833" s="131"/>
      <c r="VTA1833" s="131"/>
      <c r="VTB1833" s="131"/>
      <c r="VTC1833" s="131"/>
      <c r="VTD1833" s="131"/>
      <c r="VTE1833" s="131"/>
      <c r="VTF1833" s="131"/>
      <c r="VTG1833" s="131"/>
      <c r="VTH1833" s="131"/>
      <c r="VTI1833" s="131"/>
      <c r="VTJ1833" s="131"/>
      <c r="VTK1833" s="131"/>
      <c r="VTL1833" s="131"/>
      <c r="VTM1833" s="131"/>
      <c r="VTN1833" s="131"/>
      <c r="VTO1833" s="131"/>
      <c r="VTP1833" s="131"/>
      <c r="VTQ1833" s="131"/>
      <c r="VTR1833" s="131"/>
      <c r="VTS1833" s="131"/>
      <c r="VTT1833" s="131"/>
      <c r="VTU1833" s="131"/>
      <c r="VTV1833" s="131"/>
      <c r="VTW1833" s="131"/>
      <c r="VTX1833" s="131"/>
      <c r="VTY1833" s="131"/>
      <c r="VTZ1833" s="131"/>
      <c r="VUA1833" s="131"/>
      <c r="VUB1833" s="131"/>
      <c r="VUC1833" s="131"/>
      <c r="VUD1833" s="131"/>
      <c r="VUE1833" s="131"/>
      <c r="VUF1833" s="131"/>
      <c r="VUG1833" s="131"/>
      <c r="VUH1833" s="131"/>
      <c r="VUI1833" s="131"/>
      <c r="VUJ1833" s="131"/>
      <c r="VUK1833" s="131"/>
      <c r="VUL1833" s="131"/>
      <c r="VUM1833" s="131"/>
      <c r="VUN1833" s="131"/>
      <c r="VUO1833" s="131"/>
      <c r="VUP1833" s="131"/>
      <c r="VUQ1833" s="131"/>
      <c r="VUR1833" s="131"/>
      <c r="VUS1833" s="131"/>
      <c r="VUT1833" s="131"/>
      <c r="VUU1833" s="131"/>
      <c r="VUV1833" s="131"/>
      <c r="VUW1833" s="131"/>
      <c r="VUX1833" s="131"/>
      <c r="VUY1833" s="131"/>
      <c r="VUZ1833" s="131"/>
      <c r="VVA1833" s="131"/>
      <c r="VVB1833" s="131"/>
      <c r="VVC1833" s="131"/>
      <c r="VVD1833" s="131"/>
      <c r="VVE1833" s="131"/>
      <c r="VVF1833" s="131"/>
      <c r="VVG1833" s="131"/>
      <c r="VVH1833" s="131"/>
      <c r="VVI1833" s="131"/>
      <c r="VVJ1833" s="131"/>
      <c r="VVK1833" s="131"/>
      <c r="VVL1833" s="131"/>
      <c r="VVM1833" s="131"/>
      <c r="VVN1833" s="131"/>
      <c r="VVO1833" s="131"/>
      <c r="VVP1833" s="131"/>
      <c r="VVQ1833" s="131"/>
      <c r="VVR1833" s="131"/>
      <c r="VVS1833" s="131"/>
      <c r="VVT1833" s="131"/>
      <c r="VVU1833" s="131"/>
      <c r="VVV1833" s="131"/>
      <c r="VVW1833" s="131"/>
      <c r="VVX1833" s="131"/>
      <c r="VVY1833" s="131"/>
      <c r="VVZ1833" s="131"/>
      <c r="VWA1833" s="131"/>
      <c r="VWB1833" s="131"/>
      <c r="VWC1833" s="131"/>
      <c r="VWD1833" s="131"/>
      <c r="VWE1833" s="131"/>
      <c r="VWF1833" s="131"/>
      <c r="VWG1833" s="131"/>
      <c r="VWH1833" s="131"/>
      <c r="VWI1833" s="131"/>
      <c r="VWJ1833" s="131"/>
      <c r="VWK1833" s="131"/>
      <c r="VWL1833" s="131"/>
      <c r="VWM1833" s="131"/>
      <c r="VWN1833" s="131"/>
      <c r="VWO1833" s="131"/>
      <c r="VWP1833" s="131"/>
      <c r="VWQ1833" s="131"/>
      <c r="VWR1833" s="131"/>
      <c r="VWS1833" s="131"/>
      <c r="VWT1833" s="131"/>
      <c r="VWU1833" s="131"/>
      <c r="VWV1833" s="131"/>
      <c r="VWW1833" s="131"/>
      <c r="VWX1833" s="131"/>
      <c r="VWY1833" s="131"/>
      <c r="VWZ1833" s="131"/>
      <c r="VXA1833" s="131"/>
      <c r="VXB1833" s="131"/>
      <c r="VXC1833" s="131"/>
      <c r="VXD1833" s="131"/>
      <c r="VXE1833" s="131"/>
      <c r="VXF1833" s="131"/>
      <c r="VXG1833" s="131"/>
      <c r="VXH1833" s="131"/>
      <c r="VXI1833" s="131"/>
      <c r="VXJ1833" s="131"/>
      <c r="VXK1833" s="131"/>
      <c r="VXL1833" s="131"/>
      <c r="VXM1833" s="131"/>
      <c r="VXN1833" s="131"/>
      <c r="VXO1833" s="131"/>
      <c r="VXP1833" s="131"/>
      <c r="VXQ1833" s="131"/>
      <c r="VXR1833" s="131"/>
      <c r="VXS1833" s="131"/>
      <c r="VXT1833" s="131"/>
      <c r="VXU1833" s="131"/>
      <c r="VXV1833" s="131"/>
      <c r="VXW1833" s="131"/>
      <c r="VXX1833" s="131"/>
      <c r="VXY1833" s="131"/>
      <c r="VXZ1833" s="131"/>
      <c r="VYA1833" s="131"/>
      <c r="VYB1833" s="131"/>
      <c r="VYC1833" s="131"/>
      <c r="VYD1833" s="131"/>
      <c r="VYE1833" s="131"/>
      <c r="VYF1833" s="131"/>
      <c r="VYG1833" s="131"/>
      <c r="VYH1833" s="131"/>
      <c r="VYI1833" s="131"/>
      <c r="VYJ1833" s="131"/>
      <c r="VYK1833" s="131"/>
      <c r="VYL1833" s="131"/>
      <c r="VYM1833" s="131"/>
      <c r="VYN1833" s="131"/>
      <c r="VYO1833" s="131"/>
      <c r="VYP1833" s="131"/>
      <c r="VYQ1833" s="131"/>
      <c r="VYR1833" s="131"/>
      <c r="VYS1833" s="131"/>
      <c r="VYT1833" s="131"/>
      <c r="VYU1833" s="131"/>
      <c r="VYV1833" s="131"/>
      <c r="VYW1833" s="131"/>
      <c r="VYX1833" s="131"/>
      <c r="VYY1833" s="131"/>
      <c r="VYZ1833" s="131"/>
      <c r="VZA1833" s="131"/>
      <c r="VZB1833" s="131"/>
      <c r="VZC1833" s="131"/>
      <c r="VZD1833" s="131"/>
      <c r="VZE1833" s="131"/>
      <c r="VZF1833" s="131"/>
      <c r="VZG1833" s="131"/>
      <c r="VZH1833" s="131"/>
      <c r="VZI1833" s="131"/>
      <c r="VZJ1833" s="131"/>
      <c r="VZK1833" s="131"/>
      <c r="VZL1833" s="131"/>
      <c r="VZM1833" s="131"/>
      <c r="VZN1833" s="131"/>
      <c r="VZO1833" s="131"/>
      <c r="VZP1833" s="131"/>
      <c r="VZQ1833" s="131"/>
      <c r="VZR1833" s="131"/>
      <c r="VZS1833" s="131"/>
      <c r="VZT1833" s="131"/>
      <c r="VZU1833" s="131"/>
      <c r="VZV1833" s="131"/>
      <c r="VZW1833" s="131"/>
      <c r="VZX1833" s="131"/>
      <c r="VZY1833" s="131"/>
      <c r="VZZ1833" s="131"/>
      <c r="WAA1833" s="131"/>
      <c r="WAB1833" s="131"/>
      <c r="WAC1833" s="131"/>
      <c r="WAD1833" s="131"/>
      <c r="WAE1833" s="131"/>
      <c r="WAF1833" s="131"/>
      <c r="WAG1833" s="131"/>
      <c r="WAH1833" s="131"/>
      <c r="WAI1833" s="131"/>
      <c r="WAJ1833" s="131"/>
      <c r="WAK1833" s="131"/>
      <c r="WAL1833" s="131"/>
      <c r="WAM1833" s="131"/>
      <c r="WAN1833" s="131"/>
      <c r="WAO1833" s="131"/>
      <c r="WAP1833" s="131"/>
      <c r="WAQ1833" s="131"/>
      <c r="WAR1833" s="131"/>
      <c r="WAS1833" s="131"/>
      <c r="WAT1833" s="131"/>
      <c r="WAU1833" s="131"/>
      <c r="WAV1833" s="131"/>
      <c r="WAW1833" s="131"/>
      <c r="WAX1833" s="131"/>
      <c r="WAY1833" s="131"/>
      <c r="WAZ1833" s="131"/>
      <c r="WBA1833" s="131"/>
      <c r="WBB1833" s="131"/>
      <c r="WBC1833" s="131"/>
      <c r="WBD1833" s="131"/>
      <c r="WBE1833" s="131"/>
      <c r="WBF1833" s="131"/>
      <c r="WBG1833" s="131"/>
      <c r="WBH1833" s="131"/>
      <c r="WBI1833" s="131"/>
      <c r="WBJ1833" s="131"/>
      <c r="WBK1833" s="131"/>
      <c r="WBL1833" s="131"/>
      <c r="WBM1833" s="131"/>
      <c r="WBN1833" s="131"/>
      <c r="WBO1833" s="131"/>
      <c r="WBP1833" s="131"/>
      <c r="WBQ1833" s="131"/>
      <c r="WBR1833" s="131"/>
      <c r="WBS1833" s="131"/>
      <c r="WBT1833" s="131"/>
      <c r="WBU1833" s="131"/>
      <c r="WBV1833" s="131"/>
      <c r="WBW1833" s="131"/>
      <c r="WBX1833" s="131"/>
      <c r="WBY1833" s="131"/>
      <c r="WBZ1833" s="131"/>
      <c r="WCA1833" s="131"/>
      <c r="WCB1833" s="131"/>
      <c r="WCC1833" s="131"/>
      <c r="WCD1833" s="131"/>
      <c r="WCE1833" s="131"/>
      <c r="WCF1833" s="131"/>
      <c r="WCG1833" s="131"/>
      <c r="WCH1833" s="131"/>
      <c r="WCI1833" s="131"/>
      <c r="WCJ1833" s="131"/>
      <c r="WCK1833" s="131"/>
      <c r="WCL1833" s="131"/>
      <c r="WCM1833" s="131"/>
      <c r="WCN1833" s="131"/>
      <c r="WCO1833" s="131"/>
      <c r="WCP1833" s="131"/>
      <c r="WCQ1833" s="131"/>
      <c r="WCR1833" s="131"/>
      <c r="WCS1833" s="131"/>
      <c r="WCT1833" s="131"/>
      <c r="WCU1833" s="131"/>
      <c r="WCV1833" s="131"/>
      <c r="WCW1833" s="131"/>
      <c r="WCX1833" s="131"/>
      <c r="WCY1833" s="131"/>
      <c r="WCZ1833" s="131"/>
      <c r="WDA1833" s="131"/>
      <c r="WDB1833" s="131"/>
      <c r="WDC1833" s="131"/>
      <c r="WDD1833" s="131"/>
      <c r="WDE1833" s="131"/>
      <c r="WDF1833" s="131"/>
      <c r="WDG1833" s="131"/>
      <c r="WDH1833" s="131"/>
      <c r="WDI1833" s="131"/>
      <c r="WDJ1833" s="131"/>
      <c r="WDK1833" s="131"/>
      <c r="WDL1833" s="131"/>
      <c r="WDM1833" s="131"/>
      <c r="WDN1833" s="131"/>
      <c r="WDO1833" s="131"/>
      <c r="WDP1833" s="131"/>
      <c r="WDQ1833" s="131"/>
      <c r="WDR1833" s="131"/>
      <c r="WDS1833" s="131"/>
      <c r="WDT1833" s="131"/>
      <c r="WDU1833" s="131"/>
      <c r="WDV1833" s="131"/>
      <c r="WDW1833" s="131"/>
      <c r="WDX1833" s="131"/>
      <c r="WDY1833" s="131"/>
      <c r="WDZ1833" s="131"/>
      <c r="WEA1833" s="131"/>
      <c r="WEB1833" s="131"/>
      <c r="WEC1833" s="131"/>
      <c r="WED1833" s="131"/>
      <c r="WEE1833" s="131"/>
      <c r="WEF1833" s="131"/>
      <c r="WEG1833" s="131"/>
      <c r="WEH1833" s="131"/>
      <c r="WEI1833" s="131"/>
      <c r="WEJ1833" s="131"/>
      <c r="WEK1833" s="131"/>
      <c r="WEL1833" s="131"/>
      <c r="WEM1833" s="131"/>
      <c r="WEN1833" s="131"/>
      <c r="WEO1833" s="131"/>
      <c r="WEP1833" s="131"/>
      <c r="WEQ1833" s="131"/>
      <c r="WER1833" s="131"/>
      <c r="WES1833" s="131"/>
      <c r="WET1833" s="131"/>
      <c r="WEU1833" s="131"/>
      <c r="WEV1833" s="131"/>
      <c r="WEW1833" s="131"/>
      <c r="WEX1833" s="131"/>
      <c r="WEY1833" s="131"/>
      <c r="WEZ1833" s="131"/>
      <c r="WFA1833" s="131"/>
      <c r="WFB1833" s="131"/>
      <c r="WFC1833" s="131"/>
      <c r="WFD1833" s="131"/>
      <c r="WFE1833" s="131"/>
      <c r="WFF1833" s="131"/>
      <c r="WFG1833" s="131"/>
      <c r="WFH1833" s="131"/>
      <c r="WFI1833" s="131"/>
      <c r="WFJ1833" s="131"/>
      <c r="WFK1833" s="131"/>
      <c r="WFL1833" s="131"/>
      <c r="WFM1833" s="131"/>
      <c r="WFN1833" s="131"/>
      <c r="WFO1833" s="131"/>
      <c r="WFP1833" s="131"/>
      <c r="WFQ1833" s="131"/>
      <c r="WFR1833" s="131"/>
      <c r="WFS1833" s="131"/>
      <c r="WFT1833" s="131"/>
      <c r="WFU1833" s="131"/>
      <c r="WFV1833" s="131"/>
      <c r="WFW1833" s="131"/>
      <c r="WFX1833" s="131"/>
      <c r="WFY1833" s="131"/>
      <c r="WFZ1833" s="131"/>
      <c r="WGA1833" s="131"/>
      <c r="WGB1833" s="131"/>
      <c r="WGC1833" s="131"/>
      <c r="WGD1833" s="131"/>
      <c r="WGE1833" s="131"/>
      <c r="WGF1833" s="131"/>
      <c r="WGG1833" s="131"/>
      <c r="WGH1833" s="131"/>
      <c r="WGI1833" s="131"/>
      <c r="WGJ1833" s="131"/>
      <c r="WGK1833" s="131"/>
      <c r="WGL1833" s="131"/>
      <c r="WGM1833" s="131"/>
      <c r="WGN1833" s="131"/>
      <c r="WGO1833" s="131"/>
      <c r="WGP1833" s="131"/>
      <c r="WGQ1833" s="131"/>
      <c r="WGR1833" s="131"/>
      <c r="WGS1833" s="131"/>
      <c r="WGT1833" s="131"/>
      <c r="WGU1833" s="131"/>
      <c r="WGV1833" s="131"/>
      <c r="WGW1833" s="131"/>
      <c r="WGX1833" s="131"/>
      <c r="WGY1833" s="131"/>
      <c r="WGZ1833" s="131"/>
      <c r="WHA1833" s="131"/>
      <c r="WHB1833" s="131"/>
      <c r="WHC1833" s="131"/>
      <c r="WHD1833" s="131"/>
      <c r="WHE1833" s="131"/>
      <c r="WHF1833" s="131"/>
      <c r="WHG1833" s="131"/>
      <c r="WHH1833" s="131"/>
      <c r="WHI1833" s="131"/>
      <c r="WHJ1833" s="131"/>
      <c r="WHK1833" s="131"/>
      <c r="WHL1833" s="131"/>
      <c r="WHM1833" s="131"/>
      <c r="WHN1833" s="131"/>
      <c r="WHO1833" s="131"/>
      <c r="WHP1833" s="131"/>
      <c r="WHQ1833" s="131"/>
      <c r="WHR1833" s="131"/>
      <c r="WHS1833" s="131"/>
      <c r="WHT1833" s="131"/>
      <c r="WHU1833" s="131"/>
      <c r="WHV1833" s="131"/>
      <c r="WHW1833" s="131"/>
      <c r="WHX1833" s="131"/>
      <c r="WHY1833" s="131"/>
      <c r="WHZ1833" s="131"/>
      <c r="WIA1833" s="131"/>
      <c r="WIB1833" s="131"/>
      <c r="WIC1833" s="131"/>
      <c r="WID1833" s="131"/>
      <c r="WIE1833" s="131"/>
      <c r="WIF1833" s="131"/>
      <c r="WIG1833" s="131"/>
      <c r="WIH1833" s="131"/>
      <c r="WII1833" s="131"/>
      <c r="WIJ1833" s="131"/>
      <c r="WIK1833" s="131"/>
      <c r="WIL1833" s="131"/>
      <c r="WIM1833" s="131"/>
      <c r="WIN1833" s="131"/>
      <c r="WIO1833" s="131"/>
      <c r="WIP1833" s="131"/>
      <c r="WIQ1833" s="131"/>
      <c r="WIR1833" s="131"/>
      <c r="WIS1833" s="131"/>
      <c r="WIT1833" s="131"/>
      <c r="WIU1833" s="131"/>
      <c r="WIV1833" s="131"/>
      <c r="WIW1833" s="131"/>
      <c r="WIX1833" s="131"/>
      <c r="WIY1833" s="131"/>
      <c r="WIZ1833" s="131"/>
      <c r="WJA1833" s="131"/>
      <c r="WJB1833" s="131"/>
      <c r="WJC1833" s="131"/>
      <c r="WJD1833" s="131"/>
      <c r="WJE1833" s="131"/>
      <c r="WJF1833" s="131"/>
      <c r="WJG1833" s="131"/>
      <c r="WJH1833" s="131"/>
      <c r="WJI1833" s="131"/>
      <c r="WJJ1833" s="131"/>
      <c r="WJK1833" s="131"/>
      <c r="WJL1833" s="131"/>
      <c r="WJM1833" s="131"/>
      <c r="WJN1833" s="131"/>
      <c r="WJO1833" s="131"/>
      <c r="WJP1833" s="131"/>
      <c r="WJQ1833" s="131"/>
      <c r="WJR1833" s="131"/>
      <c r="WJS1833" s="131"/>
      <c r="WJT1833" s="131"/>
      <c r="WJU1833" s="131"/>
      <c r="WJV1833" s="131"/>
      <c r="WJW1833" s="131"/>
      <c r="WJX1833" s="131"/>
      <c r="WJY1833" s="131"/>
      <c r="WJZ1833" s="131"/>
      <c r="WKA1833" s="131"/>
      <c r="WKB1833" s="131"/>
      <c r="WKC1833" s="131"/>
      <c r="WKD1833" s="131"/>
      <c r="WKE1833" s="131"/>
      <c r="WKF1833" s="131"/>
      <c r="WKG1833" s="131"/>
      <c r="WKH1833" s="131"/>
      <c r="WKI1833" s="131"/>
      <c r="WKJ1833" s="131"/>
      <c r="WKK1833" s="131"/>
      <c r="WKL1833" s="131"/>
      <c r="WKM1833" s="131"/>
      <c r="WKN1833" s="131"/>
      <c r="WKO1833" s="131"/>
      <c r="WKP1833" s="131"/>
      <c r="WKQ1833" s="131"/>
      <c r="WKR1833" s="131"/>
      <c r="WKS1833" s="131"/>
      <c r="WKT1833" s="131"/>
      <c r="WKU1833" s="131"/>
      <c r="WKV1833" s="131"/>
      <c r="WKW1833" s="131"/>
      <c r="WKX1833" s="131"/>
      <c r="WKY1833" s="131"/>
      <c r="WKZ1833" s="131"/>
      <c r="WLA1833" s="131"/>
      <c r="WLB1833" s="131"/>
      <c r="WLC1833" s="131"/>
      <c r="WLD1833" s="131"/>
      <c r="WLE1833" s="131"/>
      <c r="WLF1833" s="131"/>
      <c r="WLG1833" s="131"/>
      <c r="WLH1833" s="131"/>
      <c r="WLI1833" s="131"/>
      <c r="WLJ1833" s="131"/>
      <c r="WLK1833" s="131"/>
      <c r="WLL1833" s="131"/>
      <c r="WLM1833" s="131"/>
      <c r="WLN1833" s="131"/>
      <c r="WLO1833" s="131"/>
      <c r="WLP1833" s="131"/>
      <c r="WLQ1833" s="131"/>
      <c r="WLR1833" s="131"/>
      <c r="WLS1833" s="131"/>
      <c r="WLT1833" s="131"/>
      <c r="WLU1833" s="131"/>
      <c r="WLV1833" s="131"/>
      <c r="WLW1833" s="131"/>
      <c r="WLX1833" s="131"/>
      <c r="WLY1833" s="131"/>
      <c r="WLZ1833" s="131"/>
      <c r="WMA1833" s="131"/>
      <c r="WMB1833" s="131"/>
      <c r="WMC1833" s="131"/>
      <c r="WMD1833" s="131"/>
      <c r="WME1833" s="131"/>
      <c r="WMF1833" s="131"/>
      <c r="WMG1833" s="131"/>
      <c r="WMH1833" s="131"/>
      <c r="WMI1833" s="131"/>
      <c r="WMJ1833" s="131"/>
      <c r="WMK1833" s="131"/>
      <c r="WML1833" s="131"/>
      <c r="WMM1833" s="131"/>
      <c r="WMN1833" s="131"/>
      <c r="WMO1833" s="131"/>
      <c r="WMP1833" s="131"/>
      <c r="WMQ1833" s="131"/>
      <c r="WMR1833" s="131"/>
      <c r="WMS1833" s="131"/>
      <c r="WMT1833" s="131"/>
      <c r="WMU1833" s="131"/>
      <c r="WMV1833" s="131"/>
      <c r="WMW1833" s="131"/>
      <c r="WMX1833" s="131"/>
      <c r="WMY1833" s="131"/>
      <c r="WMZ1833" s="131"/>
      <c r="WNA1833" s="131"/>
      <c r="WNB1833" s="131"/>
      <c r="WNC1833" s="131"/>
      <c r="WND1833" s="131"/>
      <c r="WNE1833" s="131"/>
      <c r="WNF1833" s="131"/>
      <c r="WNG1833" s="131"/>
      <c r="WNH1833" s="131"/>
      <c r="WNI1833" s="131"/>
      <c r="WNJ1833" s="131"/>
      <c r="WNK1833" s="131"/>
      <c r="WNL1833" s="131"/>
      <c r="WNM1833" s="131"/>
      <c r="WNN1833" s="131"/>
      <c r="WNO1833" s="131"/>
      <c r="WNP1833" s="131"/>
      <c r="WNQ1833" s="131"/>
      <c r="WNR1833" s="131"/>
      <c r="WNS1833" s="131"/>
      <c r="WNT1833" s="131"/>
      <c r="WNU1833" s="131"/>
      <c r="WNV1833" s="131"/>
      <c r="WNW1833" s="131"/>
      <c r="WNX1833" s="131"/>
      <c r="WNY1833" s="131"/>
      <c r="WNZ1833" s="131"/>
      <c r="WOA1833" s="131"/>
      <c r="WOB1833" s="131"/>
      <c r="WOC1833" s="131"/>
      <c r="WOD1833" s="131"/>
      <c r="WOE1833" s="131"/>
      <c r="WOF1833" s="131"/>
      <c r="WOG1833" s="131"/>
      <c r="WOH1833" s="131"/>
      <c r="WOI1833" s="131"/>
      <c r="WOJ1833" s="131"/>
      <c r="WOK1833" s="131"/>
      <c r="WOL1833" s="131"/>
      <c r="WOM1833" s="131"/>
      <c r="WON1833" s="131"/>
      <c r="WOO1833" s="131"/>
      <c r="WOP1833" s="131"/>
      <c r="WOQ1833" s="131"/>
      <c r="WOR1833" s="131"/>
      <c r="WOS1833" s="131"/>
      <c r="WOT1833" s="131"/>
      <c r="WOU1833" s="131"/>
      <c r="WOV1833" s="131"/>
      <c r="WOW1833" s="131"/>
      <c r="WOX1833" s="131"/>
      <c r="WOY1833" s="131"/>
      <c r="WOZ1833" s="131"/>
      <c r="WPA1833" s="131"/>
      <c r="WPB1833" s="131"/>
      <c r="WPC1833" s="131"/>
      <c r="WPD1833" s="131"/>
      <c r="WPE1833" s="131"/>
      <c r="WPF1833" s="131"/>
      <c r="WPG1833" s="131"/>
      <c r="WPH1833" s="131"/>
      <c r="WPI1833" s="131"/>
      <c r="WPJ1833" s="131"/>
      <c r="WPK1833" s="131"/>
      <c r="WPL1833" s="131"/>
      <c r="WPM1833" s="131"/>
      <c r="WPN1833" s="131"/>
      <c r="WPO1833" s="131"/>
      <c r="WPP1833" s="131"/>
      <c r="WPQ1833" s="131"/>
      <c r="WPR1833" s="131"/>
      <c r="WPS1833" s="131"/>
      <c r="WPT1833" s="131"/>
      <c r="WPU1833" s="131"/>
      <c r="WPV1833" s="131"/>
      <c r="WPW1833" s="131"/>
      <c r="WPX1833" s="131"/>
      <c r="WPY1833" s="131"/>
      <c r="WPZ1833" s="131"/>
      <c r="WQA1833" s="131"/>
      <c r="WQB1833" s="131"/>
      <c r="WQC1833" s="131"/>
      <c r="WQD1833" s="131"/>
      <c r="WQE1833" s="131"/>
      <c r="WQF1833" s="131"/>
      <c r="WQG1833" s="131"/>
      <c r="WQH1833" s="131"/>
      <c r="WQI1833" s="131"/>
      <c r="WQJ1833" s="131"/>
      <c r="WQK1833" s="131"/>
      <c r="WQL1833" s="131"/>
      <c r="WQM1833" s="131"/>
      <c r="WQN1833" s="131"/>
      <c r="WQO1833" s="131"/>
      <c r="WQP1833" s="131"/>
      <c r="WQQ1833" s="131"/>
      <c r="WQR1833" s="131"/>
      <c r="WQS1833" s="131"/>
      <c r="WQT1833" s="131"/>
      <c r="WQU1833" s="131"/>
      <c r="WQV1833" s="131"/>
      <c r="WQW1833" s="131"/>
      <c r="WQX1833" s="131"/>
      <c r="WQY1833" s="131"/>
      <c r="WQZ1833" s="131"/>
      <c r="WRA1833" s="131"/>
      <c r="WRB1833" s="131"/>
      <c r="WRC1833" s="131"/>
      <c r="WRD1833" s="131"/>
      <c r="WRE1833" s="131"/>
      <c r="WRF1833" s="131"/>
      <c r="WRG1833" s="131"/>
      <c r="WRH1833" s="131"/>
      <c r="WRI1833" s="131"/>
      <c r="WRJ1833" s="131"/>
      <c r="WRK1833" s="131"/>
      <c r="WRL1833" s="131"/>
      <c r="WRM1833" s="131"/>
      <c r="WRN1833" s="131"/>
      <c r="WRO1833" s="131"/>
      <c r="WRP1833" s="131"/>
      <c r="WRQ1833" s="131"/>
      <c r="WRR1833" s="131"/>
      <c r="WRS1833" s="131"/>
      <c r="WRT1833" s="131"/>
      <c r="WRU1833" s="131"/>
      <c r="WRV1833" s="131"/>
      <c r="WRW1833" s="131"/>
      <c r="WRX1833" s="131"/>
      <c r="WRY1833" s="131"/>
      <c r="WRZ1833" s="131"/>
      <c r="WSA1833" s="131"/>
      <c r="WSB1833" s="131"/>
      <c r="WSC1833" s="131"/>
      <c r="WSD1833" s="131"/>
      <c r="WSE1833" s="131"/>
      <c r="WSF1833" s="131"/>
      <c r="WSG1833" s="131"/>
      <c r="WSH1833" s="131"/>
      <c r="WSI1833" s="131"/>
      <c r="WSJ1833" s="131"/>
      <c r="WSK1833" s="131"/>
      <c r="WSL1833" s="131"/>
      <c r="WSM1833" s="131"/>
      <c r="WSN1833" s="131"/>
      <c r="WSO1833" s="131"/>
      <c r="WSP1833" s="131"/>
      <c r="WSQ1833" s="131"/>
      <c r="WSR1833" s="131"/>
      <c r="WSS1833" s="131"/>
      <c r="WST1833" s="131"/>
      <c r="WSU1833" s="131"/>
      <c r="WSV1833" s="131"/>
      <c r="WSW1833" s="131"/>
      <c r="WSX1833" s="131"/>
      <c r="WSY1833" s="131"/>
      <c r="WSZ1833" s="131"/>
      <c r="WTA1833" s="131"/>
      <c r="WTB1833" s="131"/>
      <c r="WTC1833" s="131"/>
      <c r="WTD1833" s="131"/>
      <c r="WTE1833" s="131"/>
      <c r="WTF1833" s="131"/>
      <c r="WTG1833" s="131"/>
      <c r="WTH1833" s="131"/>
      <c r="WTI1833" s="131"/>
      <c r="WTJ1833" s="131"/>
      <c r="WTK1833" s="131"/>
      <c r="WTL1833" s="131"/>
      <c r="WTM1833" s="131"/>
      <c r="WTN1833" s="131"/>
      <c r="WTO1833" s="131"/>
      <c r="WTP1833" s="131"/>
      <c r="WTQ1833" s="131"/>
      <c r="WTR1833" s="131"/>
      <c r="WTS1833" s="131"/>
      <c r="WTT1833" s="131"/>
      <c r="WTU1833" s="131"/>
      <c r="WTV1833" s="131"/>
      <c r="WTW1833" s="131"/>
      <c r="WTX1833" s="131"/>
      <c r="WTY1833" s="131"/>
      <c r="WTZ1833" s="131"/>
      <c r="WUA1833" s="131"/>
      <c r="WUB1833" s="131"/>
      <c r="WUC1833" s="131"/>
      <c r="WUD1833" s="131"/>
      <c r="WUE1833" s="131"/>
      <c r="WUF1833" s="131"/>
      <c r="WUG1833" s="131"/>
      <c r="WUH1833" s="131"/>
      <c r="WUI1833" s="131"/>
      <c r="WUJ1833" s="131"/>
      <c r="WUK1833" s="131"/>
      <c r="WUL1833" s="131"/>
      <c r="WUM1833" s="131"/>
      <c r="WUN1833" s="131"/>
      <c r="WUO1833" s="131"/>
      <c r="WUP1833" s="131"/>
      <c r="WUQ1833" s="131"/>
      <c r="WUR1833" s="131"/>
      <c r="WUS1833" s="131"/>
      <c r="WUT1833" s="131"/>
      <c r="WUU1833" s="131"/>
      <c r="WUV1833" s="131"/>
      <c r="WUW1833" s="131"/>
      <c r="WUX1833" s="131"/>
      <c r="WUY1833" s="131"/>
      <c r="WUZ1833" s="131"/>
      <c r="WVA1833" s="131"/>
      <c r="WVB1833" s="131"/>
      <c r="WVC1833" s="131"/>
      <c r="WVD1833" s="131"/>
      <c r="WVE1833" s="131"/>
      <c r="WVF1833" s="131"/>
      <c r="WVG1833" s="131"/>
      <c r="WVH1833" s="131"/>
      <c r="WVI1833" s="131"/>
      <c r="WVJ1833" s="131"/>
      <c r="WVK1833" s="131"/>
      <c r="WVL1833" s="131"/>
      <c r="WVM1833" s="131"/>
      <c r="WVN1833" s="131"/>
      <c r="WVO1833" s="131"/>
      <c r="WVP1833" s="131"/>
      <c r="WVQ1833" s="131"/>
      <c r="WVR1833" s="131"/>
      <c r="WVS1833" s="131"/>
      <c r="WVT1833" s="131"/>
      <c r="WVU1833" s="131"/>
      <c r="WVV1833" s="131"/>
      <c r="WVW1833" s="131"/>
      <c r="WVX1833" s="131"/>
      <c r="WVY1833" s="131"/>
      <c r="WVZ1833" s="131"/>
      <c r="WWA1833" s="131"/>
      <c r="WWB1833" s="131"/>
      <c r="WWC1833" s="131"/>
      <c r="WWD1833" s="131"/>
      <c r="WWE1833" s="131"/>
      <c r="WWF1833" s="131"/>
      <c r="WWG1833" s="131"/>
      <c r="WWH1833" s="131"/>
      <c r="WWI1833" s="131"/>
      <c r="WWJ1833" s="131"/>
      <c r="WWK1833" s="131"/>
      <c r="WWL1833" s="131"/>
      <c r="WWM1833" s="131"/>
      <c r="WWN1833" s="131"/>
      <c r="WWO1833" s="131"/>
      <c r="WWP1833" s="131"/>
      <c r="WWQ1833" s="131"/>
      <c r="WWR1833" s="131"/>
      <c r="WWS1833" s="131"/>
      <c r="WWT1833" s="131"/>
      <c r="WWU1833" s="131"/>
      <c r="WWV1833" s="131"/>
      <c r="WWW1833" s="131"/>
      <c r="WWX1833" s="131"/>
      <c r="WWY1833" s="131"/>
      <c r="WWZ1833" s="131"/>
      <c r="WXA1833" s="131"/>
      <c r="WXB1833" s="131"/>
      <c r="WXC1833" s="131"/>
      <c r="WXD1833" s="131"/>
      <c r="WXE1833" s="131"/>
      <c r="WXF1833" s="131"/>
      <c r="WXG1833" s="131"/>
      <c r="WXH1833" s="131"/>
      <c r="WXI1833" s="131"/>
      <c r="WXJ1833" s="131"/>
      <c r="WXK1833" s="131"/>
      <c r="WXL1833" s="131"/>
      <c r="WXM1833" s="131"/>
      <c r="WXN1833" s="131"/>
      <c r="WXO1833" s="131"/>
      <c r="WXP1833" s="131"/>
      <c r="WXQ1833" s="131"/>
      <c r="WXR1833" s="131"/>
      <c r="WXS1833" s="131"/>
      <c r="WXT1833" s="131"/>
      <c r="WXU1833" s="131"/>
      <c r="WXV1833" s="131"/>
      <c r="WXW1833" s="131"/>
      <c r="WXX1833" s="131"/>
      <c r="WXY1833" s="131"/>
      <c r="WXZ1833" s="131"/>
      <c r="WYA1833" s="131"/>
      <c r="WYB1833" s="131"/>
      <c r="WYC1833" s="131"/>
      <c r="WYD1833" s="131"/>
      <c r="WYE1833" s="131"/>
      <c r="WYF1833" s="131"/>
      <c r="WYG1833" s="131"/>
      <c r="WYH1833" s="131"/>
      <c r="WYI1833" s="131"/>
      <c r="WYJ1833" s="131"/>
      <c r="WYK1833" s="131"/>
      <c r="WYL1833" s="131"/>
      <c r="WYM1833" s="131"/>
      <c r="WYN1833" s="131"/>
      <c r="WYO1833" s="131"/>
      <c r="WYP1833" s="131"/>
      <c r="WYQ1833" s="131"/>
      <c r="WYR1833" s="131"/>
      <c r="WYS1833" s="131"/>
      <c r="WYT1833" s="131"/>
      <c r="WYU1833" s="131"/>
      <c r="WYV1833" s="131"/>
      <c r="WYW1833" s="131"/>
      <c r="WYX1833" s="131"/>
      <c r="WYY1833" s="131"/>
      <c r="WYZ1833" s="131"/>
      <c r="WZA1833" s="131"/>
      <c r="WZB1833" s="131"/>
      <c r="WZC1833" s="131"/>
      <c r="WZD1833" s="131"/>
      <c r="WZE1833" s="131"/>
      <c r="WZF1833" s="131"/>
      <c r="WZG1833" s="131"/>
      <c r="WZH1833" s="131"/>
      <c r="WZI1833" s="131"/>
      <c r="WZJ1833" s="131"/>
      <c r="WZK1833" s="131"/>
      <c r="WZL1833" s="131"/>
      <c r="WZM1833" s="131"/>
      <c r="WZN1833" s="131"/>
      <c r="WZO1833" s="131"/>
      <c r="WZP1833" s="131"/>
      <c r="WZQ1833" s="131"/>
      <c r="WZR1833" s="131"/>
      <c r="WZS1833" s="131"/>
      <c r="WZT1833" s="131"/>
      <c r="WZU1833" s="131"/>
      <c r="WZV1833" s="131"/>
      <c r="WZW1833" s="131"/>
      <c r="WZX1833" s="131"/>
      <c r="WZY1833" s="131"/>
      <c r="WZZ1833" s="131"/>
      <c r="XAA1833" s="131"/>
      <c r="XAB1833" s="131"/>
      <c r="XAC1833" s="131"/>
      <c r="XAD1833" s="131"/>
      <c r="XAE1833" s="131"/>
      <c r="XAF1833" s="131"/>
      <c r="XAG1833" s="131"/>
      <c r="XAH1833" s="131"/>
      <c r="XAI1833" s="131"/>
      <c r="XAJ1833" s="131"/>
      <c r="XAK1833" s="131"/>
      <c r="XAL1833" s="131"/>
      <c r="XAM1833" s="131"/>
      <c r="XAN1833" s="131"/>
      <c r="XAO1833" s="131"/>
      <c r="XAP1833" s="131"/>
      <c r="XAQ1833" s="131"/>
      <c r="XAR1833" s="131"/>
      <c r="XAS1833" s="131"/>
      <c r="XAT1833" s="131"/>
      <c r="XAU1833" s="131"/>
      <c r="XAV1833" s="131"/>
      <c r="XAW1833" s="131"/>
      <c r="XAX1833" s="131"/>
      <c r="XAY1833" s="131"/>
      <c r="XAZ1833" s="131"/>
      <c r="XBA1833" s="131"/>
      <c r="XBB1833" s="131"/>
      <c r="XBC1833" s="131"/>
      <c r="XBD1833" s="131"/>
      <c r="XBE1833" s="131"/>
      <c r="XBF1833" s="131"/>
      <c r="XBG1833" s="131"/>
      <c r="XBH1833" s="131"/>
      <c r="XBI1833" s="131"/>
      <c r="XBJ1833" s="131"/>
      <c r="XBK1833" s="131"/>
      <c r="XBL1833" s="131"/>
      <c r="XBM1833" s="131"/>
      <c r="XBN1833" s="131"/>
      <c r="XBO1833" s="131"/>
      <c r="XBP1833" s="131"/>
      <c r="XBQ1833" s="131"/>
      <c r="XBR1833" s="131"/>
      <c r="XBS1833" s="131"/>
      <c r="XBT1833" s="131"/>
      <c r="XBU1833" s="131"/>
      <c r="XBV1833" s="131"/>
      <c r="XBW1833" s="131"/>
      <c r="XBX1833" s="131"/>
      <c r="XBY1833" s="131"/>
      <c r="XBZ1833" s="131"/>
      <c r="XCA1833" s="131"/>
      <c r="XCB1833" s="131"/>
      <c r="XCC1833" s="131"/>
      <c r="XCD1833" s="131"/>
      <c r="XCE1833" s="131"/>
      <c r="XCF1833" s="131"/>
      <c r="XCG1833" s="131"/>
      <c r="XCH1833" s="131"/>
      <c r="XCI1833" s="131"/>
      <c r="XCJ1833" s="131"/>
      <c r="XCK1833" s="131"/>
      <c r="XCL1833" s="131"/>
      <c r="XCM1833" s="131"/>
      <c r="XCN1833" s="131"/>
      <c r="XCO1833" s="131"/>
      <c r="XCP1833" s="131"/>
      <c r="XCQ1833" s="131"/>
      <c r="XCR1833" s="131"/>
      <c r="XCS1833" s="131"/>
      <c r="XCT1833" s="131"/>
      <c r="XCU1833" s="131"/>
      <c r="XCV1833" s="131"/>
      <c r="XCW1833" s="131"/>
      <c r="XCX1833" s="131"/>
      <c r="XCY1833" s="131"/>
      <c r="XCZ1833" s="131"/>
      <c r="XDA1833" s="131"/>
      <c r="XDB1833" s="131"/>
      <c r="XDC1833" s="131"/>
      <c r="XDD1833" s="131"/>
      <c r="XDE1833" s="131"/>
      <c r="XDF1833" s="131"/>
      <c r="XDG1833" s="131"/>
      <c r="XDH1833" s="131"/>
      <c r="XDI1833" s="131"/>
      <c r="XDJ1833" s="131"/>
      <c r="XDK1833" s="131"/>
      <c r="XDL1833" s="131"/>
      <c r="XDM1833" s="131"/>
      <c r="XDN1833" s="131"/>
      <c r="XDO1833" s="131"/>
      <c r="XDP1833" s="131"/>
      <c r="XDQ1833" s="131"/>
      <c r="XDR1833" s="131"/>
      <c r="XDS1833" s="131"/>
      <c r="XDT1833" s="131"/>
      <c r="XDU1833" s="131"/>
      <c r="XDV1833" s="131"/>
      <c r="XDW1833" s="131"/>
      <c r="XDX1833" s="131"/>
      <c r="XDY1833" s="131"/>
      <c r="XDZ1833" s="131"/>
      <c r="XEA1833" s="131"/>
      <c r="XEB1833" s="131"/>
      <c r="XEC1833" s="131"/>
      <c r="XED1833" s="131"/>
      <c r="XEE1833" s="131"/>
      <c r="XEF1833" s="131"/>
      <c r="XEG1833" s="131"/>
      <c r="XEH1833" s="131"/>
      <c r="XEI1833" s="131"/>
      <c r="XEJ1833" s="131"/>
      <c r="XEK1833" s="131"/>
      <c r="XEL1833" s="131"/>
      <c r="XEM1833" s="131"/>
      <c r="XEN1833" s="131"/>
      <c r="XEO1833" s="131"/>
      <c r="XEP1833" s="131"/>
      <c r="XEQ1833" s="131"/>
      <c r="XER1833" s="131"/>
      <c r="XES1833" s="131"/>
      <c r="XET1833" s="131"/>
      <c r="XEU1833" s="131"/>
      <c r="XEV1833" s="131"/>
      <c r="XEW1833" s="131"/>
      <c r="XEX1833" s="131"/>
      <c r="XEY1833" s="131"/>
      <c r="XEZ1833" s="131"/>
      <c r="XFA1833" s="131"/>
      <c r="XFB1833" s="131"/>
      <c r="XFC1833" s="131"/>
    </row>
    <row r="1834" spans="1:16383" s="7" customFormat="1" ht="42" hidden="1" customHeight="1" x14ac:dyDescent="0.25">
      <c r="A1834" s="11" t="s">
        <v>1061</v>
      </c>
      <c r="B1834" s="12" t="s">
        <v>4809</v>
      </c>
      <c r="C1834" s="12"/>
      <c r="D1834" s="17" t="s">
        <v>43</v>
      </c>
      <c r="E1834" s="9"/>
      <c r="F1834" s="12" t="s">
        <v>4810</v>
      </c>
      <c r="G1834" s="17" t="s">
        <v>815</v>
      </c>
      <c r="H1834" s="17" t="s">
        <v>1414</v>
      </c>
      <c r="I1834" s="12" t="s">
        <v>4804</v>
      </c>
      <c r="J1834" s="12" t="s">
        <v>4811</v>
      </c>
      <c r="L1834" s="14"/>
      <c r="M1834" s="53"/>
      <c r="N1834" s="148"/>
      <c r="O1834" s="148"/>
      <c r="P1834" s="25"/>
      <c r="Q1834" s="25"/>
      <c r="T1834" s="25" t="s">
        <v>23</v>
      </c>
      <c r="V1834" s="49"/>
    </row>
    <row r="1835" spans="1:16383" s="7" customFormat="1" ht="26.4" hidden="1" x14ac:dyDescent="0.25">
      <c r="A1835" s="7" t="s">
        <v>4812</v>
      </c>
      <c r="B1835" s="42" t="s">
        <v>1060</v>
      </c>
      <c r="C1835" s="42"/>
      <c r="D1835" s="45" t="s">
        <v>43</v>
      </c>
      <c r="E1835" s="45"/>
      <c r="F1835" s="42" t="s">
        <v>4813</v>
      </c>
      <c r="G1835" s="45" t="s">
        <v>815</v>
      </c>
      <c r="H1835" s="45" t="s">
        <v>217</v>
      </c>
      <c r="I1835" s="42" t="s">
        <v>40</v>
      </c>
      <c r="J1835" s="12"/>
      <c r="L1835" s="14"/>
      <c r="M1835" s="53"/>
      <c r="N1835" s="148"/>
      <c r="O1835" s="148"/>
      <c r="P1835" s="25"/>
      <c r="Q1835" s="25"/>
      <c r="S1835" s="14"/>
      <c r="T1835" s="25" t="s">
        <v>23</v>
      </c>
      <c r="V1835" s="49"/>
    </row>
    <row r="1836" spans="1:16383" s="7" customFormat="1" ht="25.5" hidden="1" customHeight="1" x14ac:dyDescent="0.25">
      <c r="A1836" s="11" t="s">
        <v>4814</v>
      </c>
      <c r="B1836" s="12" t="s">
        <v>4802</v>
      </c>
      <c r="C1836" s="12"/>
      <c r="D1836" s="17" t="s">
        <v>43</v>
      </c>
      <c r="E1836" s="9"/>
      <c r="F1836" s="12" t="s">
        <v>36</v>
      </c>
      <c r="G1836" s="17"/>
      <c r="H1836" s="17"/>
      <c r="I1836" s="12"/>
      <c r="J1836" s="12"/>
      <c r="K1836" s="12"/>
      <c r="L1836" s="14"/>
      <c r="M1836" s="71"/>
      <c r="N1836" s="148"/>
      <c r="O1836" s="148"/>
      <c r="P1836" s="25"/>
      <c r="Q1836" s="25"/>
      <c r="S1836" s="14"/>
      <c r="T1836" s="25" t="s">
        <v>23</v>
      </c>
      <c r="V1836" s="49"/>
    </row>
    <row r="1837" spans="1:16383" s="7" customFormat="1" ht="25.5" hidden="1" customHeight="1" x14ac:dyDescent="0.25">
      <c r="A1837" s="11" t="s">
        <v>4815</v>
      </c>
      <c r="B1837" s="12" t="s">
        <v>4816</v>
      </c>
      <c r="C1837" s="12"/>
      <c r="D1837" s="17" t="s">
        <v>59</v>
      </c>
      <c r="E1837" s="9"/>
      <c r="F1837" s="12" t="s">
        <v>4817</v>
      </c>
      <c r="G1837" s="17"/>
      <c r="H1837" s="17"/>
      <c r="I1837" s="12" t="s">
        <v>3318</v>
      </c>
      <c r="J1837" s="12"/>
      <c r="K1837" s="12"/>
      <c r="L1837" s="14"/>
      <c r="M1837" s="71"/>
      <c r="N1837" s="148"/>
      <c r="O1837" s="148"/>
      <c r="P1837" s="25"/>
      <c r="Q1837" s="25"/>
      <c r="S1837" s="14"/>
      <c r="T1837" s="25"/>
      <c r="V1837" s="49"/>
    </row>
    <row r="1838" spans="1:16383" s="7" customFormat="1" ht="64.5" customHeight="1" x14ac:dyDescent="0.25">
      <c r="A1838" s="11" t="s">
        <v>4818</v>
      </c>
      <c r="B1838" s="12" t="s">
        <v>4819</v>
      </c>
      <c r="C1838" s="12"/>
      <c r="D1838" s="17" t="s">
        <v>16</v>
      </c>
      <c r="E1838" s="9">
        <f>2+5</f>
        <v>7</v>
      </c>
      <c r="F1838" s="12" t="s">
        <v>4820</v>
      </c>
      <c r="G1838" s="17"/>
      <c r="H1838" s="17"/>
      <c r="I1838" s="12" t="s">
        <v>4821</v>
      </c>
      <c r="J1838" s="12"/>
      <c r="K1838" s="12"/>
      <c r="L1838" s="14"/>
      <c r="M1838" s="71"/>
      <c r="N1838" s="148"/>
      <c r="O1838" s="148"/>
      <c r="P1838" s="25"/>
      <c r="Q1838" s="25"/>
      <c r="S1838" s="14"/>
      <c r="T1838" s="25"/>
      <c r="V1838" s="49"/>
    </row>
    <row r="1839" spans="1:16383" s="7" customFormat="1" ht="24.75" hidden="1" customHeight="1" x14ac:dyDescent="0.25">
      <c r="A1839" s="11" t="s">
        <v>4822</v>
      </c>
      <c r="B1839" s="12" t="s">
        <v>4823</v>
      </c>
      <c r="C1839" s="12"/>
      <c r="D1839" s="17" t="s">
        <v>43</v>
      </c>
      <c r="E1839" s="9"/>
      <c r="F1839" s="12" t="s">
        <v>4824</v>
      </c>
      <c r="G1839" s="17" t="s">
        <v>77</v>
      </c>
      <c r="H1839" s="17" t="s">
        <v>83</v>
      </c>
      <c r="I1839" s="12" t="s">
        <v>3038</v>
      </c>
      <c r="J1839" s="12"/>
      <c r="K1839" s="12"/>
      <c r="L1839" s="14"/>
      <c r="M1839" s="71"/>
      <c r="N1839" s="148"/>
      <c r="O1839" s="148"/>
      <c r="P1839" s="25"/>
      <c r="Q1839" s="25"/>
      <c r="T1839" s="25" t="s">
        <v>23</v>
      </c>
      <c r="V1839" s="49"/>
    </row>
    <row r="1840" spans="1:16383" s="7" customFormat="1" ht="26.4" hidden="1" x14ac:dyDescent="0.25">
      <c r="A1840" s="222" t="s">
        <v>4825</v>
      </c>
      <c r="B1840" s="12"/>
      <c r="C1840" s="12"/>
      <c r="D1840" s="17" t="s">
        <v>16</v>
      </c>
      <c r="E1840" s="9"/>
      <c r="F1840" s="112" t="s">
        <v>503</v>
      </c>
      <c r="G1840" s="17"/>
      <c r="H1840" s="17"/>
      <c r="I1840" s="12"/>
      <c r="J1840" s="12"/>
      <c r="K1840" s="12"/>
      <c r="L1840" s="14"/>
      <c r="M1840" s="71"/>
      <c r="N1840" s="148"/>
      <c r="O1840" s="148"/>
      <c r="P1840" s="25"/>
      <c r="Q1840" s="25"/>
      <c r="T1840" s="25" t="s">
        <v>23</v>
      </c>
      <c r="V1840" s="49"/>
    </row>
    <row r="1841" spans="1:22" s="7" customFormat="1" ht="26.4" hidden="1" x14ac:dyDescent="0.25">
      <c r="A1841" s="11" t="s">
        <v>4826</v>
      </c>
      <c r="B1841" s="12" t="s">
        <v>4827</v>
      </c>
      <c r="C1841" s="12"/>
      <c r="D1841" s="17" t="s">
        <v>110</v>
      </c>
      <c r="E1841" s="9"/>
      <c r="F1841" s="12" t="s">
        <v>4828</v>
      </c>
      <c r="G1841" s="17" t="s">
        <v>70</v>
      </c>
      <c r="H1841" s="17" t="s">
        <v>276</v>
      </c>
      <c r="I1841" s="12" t="s">
        <v>4829</v>
      </c>
      <c r="J1841" s="12"/>
      <c r="K1841" s="12"/>
      <c r="L1841" s="14"/>
      <c r="M1841" s="53"/>
      <c r="N1841" s="148"/>
      <c r="O1841" s="148"/>
      <c r="P1841" s="25"/>
      <c r="Q1841" s="25"/>
      <c r="T1841" s="25" t="s">
        <v>23</v>
      </c>
      <c r="V1841" s="49"/>
    </row>
    <row r="1842" spans="1:22" s="7" customFormat="1" ht="26.4" hidden="1" x14ac:dyDescent="0.25">
      <c r="A1842" s="11" t="s">
        <v>4830</v>
      </c>
      <c r="B1842" s="12" t="s">
        <v>4827</v>
      </c>
      <c r="C1842" s="12"/>
      <c r="D1842" s="17" t="s">
        <v>110</v>
      </c>
      <c r="E1842" s="9"/>
      <c r="F1842" s="112" t="s">
        <v>4831</v>
      </c>
      <c r="G1842" s="17"/>
      <c r="H1842" s="17" t="s">
        <v>272</v>
      </c>
      <c r="I1842" s="12"/>
      <c r="J1842" s="12"/>
      <c r="K1842" s="12"/>
      <c r="L1842" s="14"/>
      <c r="M1842" s="53"/>
      <c r="N1842" s="148"/>
      <c r="O1842" s="148"/>
      <c r="P1842" s="25"/>
      <c r="Q1842" s="25"/>
      <c r="T1842" s="25" t="s">
        <v>23</v>
      </c>
      <c r="V1842" s="49"/>
    </row>
    <row r="1843" spans="1:22" s="7" customFormat="1" hidden="1" x14ac:dyDescent="0.25">
      <c r="A1843" s="114" t="s">
        <v>4832</v>
      </c>
      <c r="B1843" s="12" t="s">
        <v>4833</v>
      </c>
      <c r="C1843" s="12"/>
      <c r="D1843" s="17" t="s">
        <v>43</v>
      </c>
      <c r="E1843" s="9"/>
      <c r="F1843" s="12" t="s">
        <v>4834</v>
      </c>
      <c r="G1843" s="17" t="s">
        <v>246</v>
      </c>
      <c r="H1843" s="17" t="s">
        <v>570</v>
      </c>
      <c r="I1843" s="12" t="s">
        <v>3915</v>
      </c>
      <c r="J1843" s="12"/>
      <c r="L1843" s="15"/>
      <c r="M1843" s="71"/>
      <c r="N1843" s="148"/>
      <c r="O1843" s="148"/>
      <c r="P1843" s="25"/>
      <c r="Q1843" s="95"/>
      <c r="T1843" s="25"/>
      <c r="V1843" s="49"/>
    </row>
    <row r="1844" spans="1:22" s="7" customFormat="1" hidden="1" x14ac:dyDescent="0.25">
      <c r="A1844" s="114" t="s">
        <v>4832</v>
      </c>
      <c r="B1844" s="12" t="s">
        <v>4833</v>
      </c>
      <c r="C1844" s="12"/>
      <c r="D1844" s="17" t="s">
        <v>43</v>
      </c>
      <c r="E1844" s="9"/>
      <c r="F1844" s="12" t="s">
        <v>65</v>
      </c>
      <c r="G1844" s="17" t="s">
        <v>4835</v>
      </c>
      <c r="H1844" s="17" t="s">
        <v>570</v>
      </c>
      <c r="I1844" s="12" t="s">
        <v>3915</v>
      </c>
      <c r="J1844" s="12"/>
      <c r="L1844" s="15"/>
      <c r="M1844" s="71"/>
      <c r="N1844" s="148"/>
      <c r="O1844" s="148"/>
      <c r="P1844" s="25"/>
      <c r="Q1844" s="95"/>
      <c r="T1844" s="25"/>
      <c r="V1844" s="49"/>
    </row>
    <row r="1845" spans="1:22" s="7" customFormat="1" ht="25.5" hidden="1" customHeight="1" x14ac:dyDescent="0.25">
      <c r="A1845" s="11" t="s">
        <v>4832</v>
      </c>
      <c r="B1845" s="12" t="s">
        <v>4833</v>
      </c>
      <c r="C1845" s="12"/>
      <c r="D1845" s="17" t="s">
        <v>43</v>
      </c>
      <c r="E1845" s="9"/>
      <c r="F1845" s="133" t="s">
        <v>4836</v>
      </c>
      <c r="G1845" s="17" t="s">
        <v>246</v>
      </c>
      <c r="H1845" s="17" t="s">
        <v>570</v>
      </c>
      <c r="I1845" s="12" t="s">
        <v>3915</v>
      </c>
      <c r="J1845" s="12"/>
      <c r="K1845" s="12"/>
      <c r="L1845" s="15"/>
      <c r="M1845" s="71"/>
      <c r="N1845" s="148"/>
      <c r="O1845" s="148"/>
      <c r="P1845" s="25"/>
      <c r="Q1845" s="95"/>
      <c r="T1845" s="25" t="s">
        <v>23</v>
      </c>
      <c r="V1845" s="49"/>
    </row>
    <row r="1846" spans="1:22" s="7" customFormat="1" ht="26.4" x14ac:dyDescent="0.25">
      <c r="A1846" s="11" t="s">
        <v>4832</v>
      </c>
      <c r="B1846" s="12" t="s">
        <v>4833</v>
      </c>
      <c r="C1846" s="12"/>
      <c r="D1846" s="17" t="s">
        <v>43</v>
      </c>
      <c r="E1846" s="9">
        <v>4</v>
      </c>
      <c r="F1846" s="12" t="s">
        <v>503</v>
      </c>
      <c r="G1846" s="17" t="s">
        <v>246</v>
      </c>
      <c r="H1846" s="17" t="s">
        <v>570</v>
      </c>
      <c r="I1846" s="12" t="s">
        <v>3915</v>
      </c>
      <c r="J1846" s="12"/>
      <c r="K1846" s="15" t="s">
        <v>21</v>
      </c>
      <c r="L1846" s="103" t="s">
        <v>73</v>
      </c>
      <c r="M1846" s="71"/>
      <c r="N1846" s="148" t="s">
        <v>161</v>
      </c>
      <c r="O1846" s="148"/>
      <c r="P1846" s="25"/>
      <c r="Q1846" s="95"/>
      <c r="T1846" s="25" t="s">
        <v>23</v>
      </c>
      <c r="V1846" s="49"/>
    </row>
    <row r="1847" spans="1:22" s="7" customFormat="1" ht="20.25" customHeight="1" x14ac:dyDescent="0.25">
      <c r="A1847" s="11" t="s">
        <v>4832</v>
      </c>
      <c r="B1847" s="12" t="s">
        <v>4833</v>
      </c>
      <c r="C1847" s="12"/>
      <c r="D1847" s="17" t="s">
        <v>43</v>
      </c>
      <c r="E1847" s="9">
        <v>4</v>
      </c>
      <c r="F1847" s="12"/>
      <c r="G1847" s="17" t="s">
        <v>246</v>
      </c>
      <c r="H1847" s="17" t="s">
        <v>2884</v>
      </c>
      <c r="I1847" s="12" t="s">
        <v>3915</v>
      </c>
      <c r="J1847" s="12"/>
      <c r="K1847" s="15"/>
      <c r="L1847" s="103"/>
      <c r="M1847" s="71"/>
      <c r="N1847" s="258"/>
      <c r="O1847" s="258"/>
      <c r="P1847" s="25"/>
      <c r="Q1847" s="95"/>
      <c r="T1847" s="25"/>
      <c r="V1847" s="49"/>
    </row>
    <row r="1848" spans="1:22" s="7" customFormat="1" ht="26.4" hidden="1" x14ac:dyDescent="0.25">
      <c r="A1848" s="1" t="s">
        <v>4837</v>
      </c>
      <c r="B1848" s="12" t="s">
        <v>4838</v>
      </c>
      <c r="C1848" s="12"/>
      <c r="D1848" s="17" t="s">
        <v>43</v>
      </c>
      <c r="E1848" s="9"/>
      <c r="F1848" s="135" t="s">
        <v>4839</v>
      </c>
      <c r="G1848" s="17" t="s">
        <v>205</v>
      </c>
      <c r="H1848" s="17" t="s">
        <v>4840</v>
      </c>
      <c r="I1848" s="12" t="s">
        <v>362</v>
      </c>
      <c r="J1848" s="12"/>
      <c r="K1848" s="12"/>
      <c r="L1848" s="14"/>
      <c r="M1848" s="53"/>
      <c r="N1848" s="148"/>
      <c r="O1848" s="148"/>
      <c r="P1848" s="25"/>
      <c r="Q1848" s="25"/>
      <c r="T1848" s="25" t="s">
        <v>23</v>
      </c>
      <c r="V1848" s="49"/>
    </row>
    <row r="1849" spans="1:22" s="7" customFormat="1" ht="25.5" hidden="1" customHeight="1" x14ac:dyDescent="0.25">
      <c r="A1849" s="11" t="s">
        <v>4841</v>
      </c>
      <c r="B1849" s="12" t="s">
        <v>4842</v>
      </c>
      <c r="C1849" s="12"/>
      <c r="D1849" s="17" t="s">
        <v>43</v>
      </c>
      <c r="E1849" s="9"/>
      <c r="F1849" s="12" t="s">
        <v>4843</v>
      </c>
      <c r="G1849" s="17"/>
      <c r="H1849" s="17"/>
      <c r="J1849" s="12" t="s">
        <v>4844</v>
      </c>
      <c r="K1849" s="12"/>
      <c r="L1849" s="14"/>
      <c r="M1849" s="71"/>
      <c r="N1849" s="148"/>
      <c r="O1849" s="148"/>
      <c r="P1849" s="25"/>
      <c r="Q1849" s="25"/>
      <c r="T1849" s="25" t="s">
        <v>23</v>
      </c>
      <c r="V1849" s="49"/>
    </row>
    <row r="1850" spans="1:22" s="7" customFormat="1" ht="26.4" hidden="1" x14ac:dyDescent="0.25">
      <c r="A1850" s="11" t="s">
        <v>4845</v>
      </c>
      <c r="B1850" s="12"/>
      <c r="C1850" s="12"/>
      <c r="D1850" s="17" t="s">
        <v>59</v>
      </c>
      <c r="E1850" s="9"/>
      <c r="F1850" s="42" t="s">
        <v>4846</v>
      </c>
      <c r="G1850" s="47" t="s">
        <v>4847</v>
      </c>
      <c r="H1850" s="47" t="s">
        <v>1228</v>
      </c>
      <c r="I1850" s="42" t="s">
        <v>4848</v>
      </c>
      <c r="J1850" s="12"/>
      <c r="K1850" s="12"/>
      <c r="L1850" s="14"/>
      <c r="M1850" s="53"/>
      <c r="N1850" s="148"/>
      <c r="O1850" s="148"/>
      <c r="P1850" s="25"/>
      <c r="Q1850" s="25"/>
      <c r="T1850" s="25" t="s">
        <v>23</v>
      </c>
    </row>
    <row r="1851" spans="1:22" s="7" customFormat="1" ht="38.25" hidden="1" customHeight="1" x14ac:dyDescent="0.25">
      <c r="A1851" s="11" t="s">
        <v>4849</v>
      </c>
      <c r="B1851" s="12" t="s">
        <v>4850</v>
      </c>
      <c r="C1851" s="12"/>
      <c r="D1851" s="17" t="s">
        <v>3010</v>
      </c>
      <c r="E1851" s="9"/>
      <c r="F1851" s="12" t="s">
        <v>4851</v>
      </c>
      <c r="G1851" s="17"/>
      <c r="H1851" s="17" t="s">
        <v>2691</v>
      </c>
      <c r="I1851" s="12"/>
      <c r="J1851" s="12"/>
      <c r="K1851" s="12"/>
      <c r="L1851" s="14"/>
      <c r="M1851" s="71"/>
      <c r="N1851" s="148"/>
      <c r="O1851" s="148"/>
      <c r="P1851" s="25"/>
      <c r="Q1851" s="25"/>
      <c r="T1851" s="25" t="s">
        <v>23</v>
      </c>
    </row>
    <row r="1852" spans="1:22" s="7" customFormat="1" ht="25.5" hidden="1" customHeight="1" x14ac:dyDescent="0.25">
      <c r="A1852" s="11" t="s">
        <v>4852</v>
      </c>
      <c r="B1852" s="12" t="s">
        <v>4853</v>
      </c>
      <c r="C1852" s="12"/>
      <c r="D1852" s="17" t="s">
        <v>226</v>
      </c>
      <c r="E1852" s="9"/>
      <c r="F1852" s="12" t="s">
        <v>4854</v>
      </c>
      <c r="G1852" s="17" t="s">
        <v>27</v>
      </c>
      <c r="H1852" s="17" t="s">
        <v>470</v>
      </c>
      <c r="I1852" s="12" t="s">
        <v>4855</v>
      </c>
      <c r="J1852" s="12" t="s">
        <v>4856</v>
      </c>
      <c r="K1852" s="12"/>
      <c r="L1852" s="14"/>
      <c r="M1852" s="71"/>
      <c r="N1852" s="148"/>
      <c r="O1852" s="148"/>
      <c r="P1852" s="25"/>
      <c r="Q1852" s="25"/>
      <c r="T1852" s="25" t="s">
        <v>23</v>
      </c>
    </row>
    <row r="1853" spans="1:22" s="7" customFormat="1" ht="25.5" hidden="1" customHeight="1" x14ac:dyDescent="0.25">
      <c r="A1853" s="11" t="s">
        <v>4852</v>
      </c>
      <c r="B1853" s="12" t="s">
        <v>4853</v>
      </c>
      <c r="C1853" s="12"/>
      <c r="D1853" s="17" t="s">
        <v>226</v>
      </c>
      <c r="E1853" s="9"/>
      <c r="F1853" s="12" t="s">
        <v>4857</v>
      </c>
      <c r="G1853" s="17"/>
      <c r="H1853" s="17"/>
      <c r="I1853" s="12" t="s">
        <v>4858</v>
      </c>
      <c r="J1853" s="12"/>
      <c r="K1853" s="12"/>
      <c r="M1853" s="25"/>
      <c r="N1853" s="148"/>
      <c r="O1853" s="148"/>
      <c r="P1853" s="25"/>
      <c r="Q1853" s="25"/>
      <c r="T1853" s="25" t="s">
        <v>23</v>
      </c>
    </row>
    <row r="1854" spans="1:22" s="7" customFormat="1" ht="25.5" hidden="1" customHeight="1" x14ac:dyDescent="0.25">
      <c r="A1854" s="11" t="s">
        <v>4859</v>
      </c>
      <c r="B1854" s="12" t="s">
        <v>4860</v>
      </c>
      <c r="C1854" s="12"/>
      <c r="D1854" s="17" t="s">
        <v>226</v>
      </c>
      <c r="E1854" s="9"/>
      <c r="F1854" s="12" t="s">
        <v>4861</v>
      </c>
      <c r="G1854" s="17" t="s">
        <v>27</v>
      </c>
      <c r="H1854" s="17" t="s">
        <v>470</v>
      </c>
      <c r="I1854" s="12"/>
      <c r="J1854" s="12"/>
      <c r="K1854" s="12"/>
      <c r="M1854" s="25"/>
      <c r="N1854" s="148"/>
      <c r="O1854" s="148"/>
      <c r="P1854" s="25"/>
      <c r="Q1854" s="20"/>
      <c r="S1854" s="14"/>
      <c r="T1854" s="25" t="s">
        <v>23</v>
      </c>
    </row>
    <row r="1855" spans="1:22" s="7" customFormat="1" ht="25.5" hidden="1" customHeight="1" x14ac:dyDescent="0.25">
      <c r="A1855" s="11" t="s">
        <v>4862</v>
      </c>
      <c r="B1855" s="12" t="s">
        <v>4853</v>
      </c>
      <c r="C1855" s="12"/>
      <c r="D1855" s="17" t="s">
        <v>226</v>
      </c>
      <c r="E1855" s="9"/>
      <c r="F1855" s="12" t="s">
        <v>4863</v>
      </c>
      <c r="G1855" s="17" t="s">
        <v>77</v>
      </c>
      <c r="H1855" s="17" t="s">
        <v>442</v>
      </c>
      <c r="I1855" s="12" t="s">
        <v>4864</v>
      </c>
      <c r="J1855" s="12" t="s">
        <v>4865</v>
      </c>
      <c r="K1855" s="12"/>
      <c r="M1855" s="25"/>
      <c r="N1855" s="148"/>
      <c r="O1855" s="148"/>
      <c r="P1855" s="25"/>
      <c r="Q1855" s="25"/>
      <c r="S1855" s="14"/>
      <c r="T1855" s="25" t="s">
        <v>23</v>
      </c>
    </row>
    <row r="1856" spans="1:22" s="7" customFormat="1" ht="25.5" hidden="1" customHeight="1" x14ac:dyDescent="0.25">
      <c r="A1856" s="11" t="s">
        <v>4866</v>
      </c>
      <c r="B1856" s="12" t="s">
        <v>4853</v>
      </c>
      <c r="C1856" s="12"/>
      <c r="D1856" s="17" t="s">
        <v>226</v>
      </c>
      <c r="E1856" s="9"/>
      <c r="F1856" s="12"/>
      <c r="G1856" s="17"/>
      <c r="H1856" s="17"/>
      <c r="I1856" s="12"/>
      <c r="J1856" s="12"/>
      <c r="K1856" s="12"/>
      <c r="L1856" s="14"/>
      <c r="M1856" s="71"/>
      <c r="N1856" s="148"/>
      <c r="O1856" s="148"/>
      <c r="P1856" s="25"/>
      <c r="Q1856" s="25"/>
      <c r="S1856" s="14"/>
      <c r="T1856" s="25" t="s">
        <v>23</v>
      </c>
    </row>
    <row r="1857" spans="1:20" s="7" customFormat="1" ht="25.5" hidden="1" customHeight="1" x14ac:dyDescent="0.25">
      <c r="A1857" s="11" t="s">
        <v>4867</v>
      </c>
      <c r="B1857" s="12" t="s">
        <v>4868</v>
      </c>
      <c r="C1857" s="12"/>
      <c r="D1857" s="17" t="s">
        <v>16</v>
      </c>
      <c r="E1857" s="9"/>
      <c r="F1857" s="12" t="s">
        <v>4869</v>
      </c>
      <c r="G1857" s="17" t="s">
        <v>766</v>
      </c>
      <c r="H1857" s="17"/>
      <c r="I1857" s="12"/>
      <c r="J1857" s="12"/>
      <c r="K1857" s="12"/>
      <c r="L1857" s="14"/>
      <c r="M1857" s="20"/>
      <c r="N1857" s="148"/>
      <c r="O1857" s="148"/>
      <c r="P1857" s="25"/>
      <c r="Q1857" s="25"/>
      <c r="S1857" s="14"/>
      <c r="T1857" s="25" t="s">
        <v>23</v>
      </c>
    </row>
    <row r="1858" spans="1:20" s="7" customFormat="1" ht="25.5" hidden="1" customHeight="1" x14ac:dyDescent="0.25">
      <c r="A1858" s="11" t="s">
        <v>4870</v>
      </c>
      <c r="B1858" s="12" t="s">
        <v>4871</v>
      </c>
      <c r="C1858" s="12"/>
      <c r="D1858" s="17" t="s">
        <v>16</v>
      </c>
      <c r="E1858" s="9"/>
      <c r="F1858" s="12" t="s">
        <v>4872</v>
      </c>
      <c r="G1858" s="17" t="s">
        <v>766</v>
      </c>
      <c r="H1858" s="17" t="s">
        <v>356</v>
      </c>
      <c r="I1858" s="12" t="s">
        <v>3363</v>
      </c>
      <c r="J1858" s="12"/>
      <c r="K1858" s="12"/>
      <c r="M1858" s="53" t="s">
        <v>12</v>
      </c>
      <c r="N1858" s="148"/>
      <c r="O1858" s="148"/>
      <c r="P1858" s="25"/>
      <c r="Q1858" s="20"/>
      <c r="S1858" s="14"/>
      <c r="T1858" s="25" t="s">
        <v>23</v>
      </c>
    </row>
    <row r="1859" spans="1:20" s="7" customFormat="1" ht="25.5" hidden="1" customHeight="1" x14ac:dyDescent="0.25">
      <c r="A1859" s="11" t="s">
        <v>4870</v>
      </c>
      <c r="B1859" s="12" t="s">
        <v>4871</v>
      </c>
      <c r="C1859" s="12"/>
      <c r="D1859" s="17" t="s">
        <v>16</v>
      </c>
      <c r="E1859" s="9"/>
      <c r="F1859" s="12" t="s">
        <v>80</v>
      </c>
      <c r="G1859" s="17" t="s">
        <v>766</v>
      </c>
      <c r="H1859" s="17" t="s">
        <v>356</v>
      </c>
      <c r="I1859" s="12" t="s">
        <v>3363</v>
      </c>
      <c r="J1859" s="12"/>
      <c r="K1859" s="103" t="s">
        <v>21</v>
      </c>
      <c r="M1859" s="53" t="s">
        <v>12</v>
      </c>
      <c r="N1859" s="148" t="s">
        <v>161</v>
      </c>
      <c r="O1859" s="148"/>
      <c r="P1859" s="25"/>
      <c r="Q1859" s="20"/>
      <c r="T1859" s="25" t="s">
        <v>23</v>
      </c>
    </row>
    <row r="1860" spans="1:20" s="7" customFormat="1" ht="25.5" hidden="1" customHeight="1" x14ac:dyDescent="0.25">
      <c r="A1860" s="11" t="s">
        <v>4873</v>
      </c>
      <c r="B1860" s="12" t="s">
        <v>4874</v>
      </c>
      <c r="C1860" s="12" t="s">
        <v>3</v>
      </c>
      <c r="D1860" s="17" t="s">
        <v>16</v>
      </c>
      <c r="E1860" s="9"/>
      <c r="F1860" s="12"/>
      <c r="G1860" s="17"/>
      <c r="H1860" s="17"/>
      <c r="I1860" s="12"/>
      <c r="J1860" s="12" t="s">
        <v>4875</v>
      </c>
      <c r="K1860" s="12"/>
      <c r="L1860" s="50"/>
      <c r="M1860" s="140"/>
      <c r="N1860" s="148"/>
      <c r="O1860" s="148"/>
      <c r="P1860" s="25"/>
      <c r="Q1860" s="25"/>
      <c r="S1860" s="14"/>
      <c r="T1860" s="25" t="s">
        <v>23</v>
      </c>
    </row>
    <row r="1861" spans="1:20" s="7" customFormat="1" ht="25.5" hidden="1" customHeight="1" x14ac:dyDescent="0.25">
      <c r="A1861" s="11" t="s">
        <v>4876</v>
      </c>
      <c r="B1861" s="12" t="s">
        <v>4877</v>
      </c>
      <c r="C1861" s="12"/>
      <c r="D1861" s="17" t="s">
        <v>16</v>
      </c>
      <c r="E1861" s="9"/>
      <c r="F1861" s="12"/>
      <c r="G1861" s="17"/>
      <c r="H1861" s="17"/>
      <c r="I1861" s="12"/>
      <c r="J1861" s="12"/>
      <c r="K1861" s="12"/>
      <c r="L1861" s="50"/>
      <c r="M1861" s="140"/>
      <c r="N1861" s="148"/>
      <c r="O1861" s="148"/>
      <c r="P1861" s="25"/>
      <c r="Q1861" s="25"/>
      <c r="S1861" s="14"/>
      <c r="T1861" s="25" t="s">
        <v>23</v>
      </c>
    </row>
    <row r="1862" spans="1:20" s="7" customFormat="1" ht="24.75" hidden="1" customHeight="1" x14ac:dyDescent="0.25">
      <c r="A1862" s="240" t="s">
        <v>4878</v>
      </c>
      <c r="B1862" s="240"/>
      <c r="C1862" s="240"/>
      <c r="D1862" s="241" t="s">
        <v>110</v>
      </c>
      <c r="E1862" s="9"/>
      <c r="F1862" s="12" t="s">
        <v>4879</v>
      </c>
      <c r="G1862" s="17" t="s">
        <v>139</v>
      </c>
      <c r="H1862" s="17" t="s">
        <v>858</v>
      </c>
      <c r="I1862" s="12"/>
      <c r="J1862" s="12"/>
      <c r="K1862" s="12"/>
      <c r="M1862" s="25"/>
      <c r="N1862" s="148"/>
      <c r="O1862" s="148"/>
      <c r="P1862" s="25"/>
      <c r="Q1862" s="25"/>
      <c r="S1862" s="14"/>
      <c r="T1862" s="25" t="s">
        <v>23</v>
      </c>
    </row>
    <row r="1863" spans="1:20" s="7" customFormat="1" ht="25.5" hidden="1" customHeight="1" x14ac:dyDescent="0.25">
      <c r="A1863" s="11" t="s">
        <v>4880</v>
      </c>
      <c r="B1863" s="12" t="s">
        <v>4881</v>
      </c>
      <c r="C1863" s="12"/>
      <c r="D1863" s="17" t="s">
        <v>110</v>
      </c>
      <c r="E1863" s="9"/>
      <c r="F1863" s="12" t="s">
        <v>4882</v>
      </c>
      <c r="G1863" s="17" t="s">
        <v>112</v>
      </c>
      <c r="H1863" s="17" t="s">
        <v>247</v>
      </c>
      <c r="I1863" s="12" t="s">
        <v>4883</v>
      </c>
      <c r="J1863" s="12"/>
      <c r="K1863" s="12"/>
      <c r="L1863" s="14"/>
      <c r="M1863" s="53"/>
      <c r="N1863" s="148"/>
      <c r="O1863" s="148"/>
      <c r="P1863" s="25"/>
      <c r="Q1863" s="20"/>
      <c r="S1863" s="14"/>
      <c r="T1863" s="25" t="s">
        <v>23</v>
      </c>
    </row>
    <row r="1864" spans="1:20" s="7" customFormat="1" ht="25.5" hidden="1" customHeight="1" x14ac:dyDescent="0.25">
      <c r="A1864" s="11" t="s">
        <v>4884</v>
      </c>
      <c r="B1864" s="12" t="s">
        <v>4881</v>
      </c>
      <c r="C1864" s="12"/>
      <c r="D1864" s="17" t="s">
        <v>110</v>
      </c>
      <c r="E1864" s="9"/>
      <c r="F1864" s="12" t="s">
        <v>503</v>
      </c>
      <c r="G1864" s="17" t="s">
        <v>112</v>
      </c>
      <c r="H1864" s="17" t="s">
        <v>276</v>
      </c>
      <c r="I1864" s="12" t="s">
        <v>4885</v>
      </c>
      <c r="J1864" s="12"/>
      <c r="K1864" s="12"/>
      <c r="M1864" s="25"/>
      <c r="N1864" s="148"/>
      <c r="O1864" s="148"/>
      <c r="P1864" s="25"/>
      <c r="Q1864" s="25"/>
      <c r="S1864" s="14"/>
      <c r="T1864" s="25"/>
    </row>
    <row r="1865" spans="1:20" s="7" customFormat="1" ht="25.5" hidden="1" customHeight="1" x14ac:dyDescent="0.25">
      <c r="A1865" s="11" t="s">
        <v>4886</v>
      </c>
      <c r="B1865" s="12" t="s">
        <v>4887</v>
      </c>
      <c r="C1865" s="12"/>
      <c r="D1865" s="17" t="s">
        <v>110</v>
      </c>
      <c r="E1865" s="9"/>
      <c r="F1865" s="12"/>
      <c r="G1865" s="17" t="s">
        <v>112</v>
      </c>
      <c r="H1865" s="17" t="s">
        <v>4888</v>
      </c>
      <c r="I1865" s="12" t="s">
        <v>4885</v>
      </c>
      <c r="J1865" s="12"/>
      <c r="K1865" s="12"/>
      <c r="M1865" s="25"/>
      <c r="N1865" s="148"/>
      <c r="O1865" s="148"/>
      <c r="P1865" s="25"/>
      <c r="Q1865" s="25"/>
      <c r="S1865" s="13"/>
      <c r="T1865" s="25" t="s">
        <v>23</v>
      </c>
    </row>
    <row r="1866" spans="1:20" s="7" customFormat="1" ht="25.5" customHeight="1" x14ac:dyDescent="0.25">
      <c r="A1866" s="11" t="s">
        <v>4889</v>
      </c>
      <c r="B1866" s="11"/>
      <c r="C1866" s="11"/>
      <c r="D1866" s="20" t="s">
        <v>110</v>
      </c>
      <c r="E1866" s="29">
        <v>12</v>
      </c>
      <c r="F1866" s="12" t="s">
        <v>4890</v>
      </c>
      <c r="G1866" s="17" t="s">
        <v>139</v>
      </c>
      <c r="H1866" s="17" t="s">
        <v>858</v>
      </c>
      <c r="I1866" s="12" t="s">
        <v>1960</v>
      </c>
      <c r="J1866" s="12"/>
      <c r="K1866" s="12"/>
      <c r="M1866" s="25"/>
      <c r="N1866" s="148"/>
      <c r="O1866" s="148"/>
      <c r="P1866" s="25"/>
      <c r="Q1866" s="25"/>
      <c r="T1866" s="25" t="s">
        <v>23</v>
      </c>
    </row>
    <row r="1867" spans="1:20" s="7" customFormat="1" ht="25.5" hidden="1" customHeight="1" x14ac:dyDescent="0.25">
      <c r="A1867" s="11" t="s">
        <v>4891</v>
      </c>
      <c r="B1867" s="12" t="s">
        <v>4892</v>
      </c>
      <c r="C1867" s="12"/>
      <c r="D1867" s="17" t="s">
        <v>110</v>
      </c>
      <c r="E1867" s="9"/>
      <c r="F1867" s="12" t="s">
        <v>4893</v>
      </c>
      <c r="G1867" s="17" t="s">
        <v>112</v>
      </c>
      <c r="H1867" s="17" t="s">
        <v>470</v>
      </c>
      <c r="I1867" s="12" t="s">
        <v>4894</v>
      </c>
      <c r="J1867" s="12"/>
      <c r="K1867" s="12"/>
      <c r="L1867" s="14"/>
      <c r="M1867" s="71"/>
      <c r="N1867" s="148"/>
      <c r="O1867" s="148"/>
      <c r="P1867" s="25"/>
      <c r="Q1867" s="25"/>
      <c r="T1867" s="25" t="s">
        <v>23</v>
      </c>
    </row>
    <row r="1868" spans="1:20" s="7" customFormat="1" ht="25.5" hidden="1" customHeight="1" x14ac:dyDescent="0.25">
      <c r="A1868" s="11" t="s">
        <v>4895</v>
      </c>
      <c r="B1868" s="12" t="s">
        <v>4896</v>
      </c>
      <c r="C1868" s="12"/>
      <c r="D1868" s="17" t="s">
        <v>190</v>
      </c>
      <c r="E1868" s="9"/>
      <c r="F1868" s="12" t="s">
        <v>32</v>
      </c>
      <c r="G1868" s="17"/>
      <c r="H1868" s="17" t="s">
        <v>691</v>
      </c>
      <c r="I1868" s="12"/>
      <c r="J1868" s="12"/>
      <c r="K1868" s="12"/>
      <c r="M1868" s="25"/>
      <c r="N1868" s="148"/>
      <c r="O1868" s="148"/>
      <c r="P1868" s="25"/>
      <c r="Q1868" s="25"/>
      <c r="T1868" s="25"/>
    </row>
    <row r="1869" spans="1:20" s="7" customFormat="1" ht="52.8" hidden="1" x14ac:dyDescent="0.25">
      <c r="A1869" s="11" t="s">
        <v>4897</v>
      </c>
      <c r="B1869" s="12" t="s">
        <v>4898</v>
      </c>
      <c r="C1869" s="12"/>
      <c r="D1869" s="17" t="s">
        <v>16</v>
      </c>
      <c r="E1869" s="9"/>
      <c r="F1869" s="12" t="s">
        <v>4899</v>
      </c>
      <c r="G1869" s="17"/>
      <c r="H1869" s="17"/>
      <c r="I1869" s="12" t="s">
        <v>4900</v>
      </c>
      <c r="J1869" s="12" t="s">
        <v>4901</v>
      </c>
      <c r="K1869" s="15" t="s">
        <v>179</v>
      </c>
      <c r="L1869" s="50"/>
      <c r="M1869" s="140"/>
      <c r="N1869" s="148" t="s">
        <v>161</v>
      </c>
      <c r="O1869" s="148"/>
      <c r="P1869" s="25"/>
      <c r="Q1869" s="25"/>
      <c r="T1869" s="25" t="s">
        <v>23</v>
      </c>
    </row>
    <row r="1870" spans="1:20" s="7" customFormat="1" ht="42.75" hidden="1" customHeight="1" x14ac:dyDescent="0.25">
      <c r="A1870" s="11" t="s">
        <v>4902</v>
      </c>
      <c r="B1870" s="12" t="s">
        <v>4903</v>
      </c>
      <c r="C1870" s="12"/>
      <c r="D1870" s="17" t="s">
        <v>43</v>
      </c>
      <c r="E1870" s="9"/>
      <c r="F1870" s="12" t="s">
        <v>4904</v>
      </c>
      <c r="G1870" s="17" t="s">
        <v>815</v>
      </c>
      <c r="H1870" s="17" t="s">
        <v>2018</v>
      </c>
      <c r="I1870" s="12" t="s">
        <v>4905</v>
      </c>
      <c r="J1870" s="12"/>
      <c r="K1870" s="12"/>
      <c r="L1870" s="14"/>
      <c r="M1870" s="71"/>
      <c r="N1870" s="148"/>
      <c r="O1870" s="148"/>
      <c r="P1870" s="25"/>
      <c r="Q1870" s="25"/>
      <c r="T1870" s="25" t="s">
        <v>23</v>
      </c>
    </row>
    <row r="1871" spans="1:20" s="7" customFormat="1" ht="42.75" customHeight="1" x14ac:dyDescent="0.25">
      <c r="A1871" s="11" t="s">
        <v>5258</v>
      </c>
      <c r="B1871" s="12" t="s">
        <v>4903</v>
      </c>
      <c r="C1871" s="12"/>
      <c r="D1871" s="17" t="s">
        <v>318</v>
      </c>
      <c r="E1871" s="9">
        <v>2</v>
      </c>
      <c r="F1871" s="12" t="s">
        <v>5259</v>
      </c>
      <c r="G1871" s="17"/>
      <c r="H1871" s="17"/>
      <c r="I1871" s="12"/>
      <c r="J1871" s="12"/>
      <c r="K1871" s="12"/>
      <c r="L1871" s="14"/>
      <c r="M1871" s="71"/>
      <c r="N1871" s="148"/>
      <c r="O1871" s="148"/>
      <c r="P1871" s="25"/>
      <c r="Q1871" s="25"/>
      <c r="T1871" s="25"/>
    </row>
    <row r="1872" spans="1:20" s="7" customFormat="1" ht="25.5" hidden="1" customHeight="1" x14ac:dyDescent="0.25">
      <c r="A1872" s="8" t="s">
        <v>4906</v>
      </c>
      <c r="B1872" s="12" t="s">
        <v>4903</v>
      </c>
      <c r="C1872" s="8"/>
      <c r="D1872" s="35" t="s">
        <v>43</v>
      </c>
      <c r="E1872" s="34"/>
      <c r="F1872" s="8" t="s">
        <v>4907</v>
      </c>
      <c r="G1872" s="17" t="s">
        <v>158</v>
      </c>
      <c r="H1872" s="35" t="s">
        <v>351</v>
      </c>
      <c r="I1872" s="8" t="s">
        <v>4908</v>
      </c>
      <c r="J1872" s="8"/>
      <c r="K1872" s="23"/>
      <c r="L1872" s="23"/>
      <c r="M1872" s="34"/>
      <c r="N1872" s="148"/>
      <c r="O1872" s="148"/>
      <c r="P1872" s="25"/>
      <c r="Q1872" s="25"/>
      <c r="S1872" s="14"/>
      <c r="T1872" s="25" t="s">
        <v>23</v>
      </c>
    </row>
    <row r="1873" spans="1:20" s="7" customFormat="1" ht="26.4" hidden="1" x14ac:dyDescent="0.25">
      <c r="A1873" s="11" t="s">
        <v>4909</v>
      </c>
      <c r="B1873" s="12" t="s">
        <v>4903</v>
      </c>
      <c r="C1873" s="12"/>
      <c r="D1873" s="17" t="s">
        <v>16</v>
      </c>
      <c r="E1873" s="9"/>
      <c r="F1873" s="12" t="s">
        <v>4910</v>
      </c>
      <c r="G1873" s="17"/>
      <c r="H1873" s="17"/>
      <c r="I1873" s="12"/>
      <c r="J1873" s="12"/>
      <c r="K1873" s="12"/>
      <c r="L1873" s="14"/>
      <c r="M1873" s="71"/>
      <c r="N1873" s="148"/>
      <c r="O1873" s="148"/>
      <c r="P1873" s="25"/>
      <c r="Q1873" s="25"/>
      <c r="S1873" s="14"/>
      <c r="T1873" s="25" t="s">
        <v>23</v>
      </c>
    </row>
    <row r="1874" spans="1:20" s="7" customFormat="1" ht="25.5" hidden="1" customHeight="1" x14ac:dyDescent="0.25">
      <c r="A1874" s="11" t="s">
        <v>4911</v>
      </c>
      <c r="B1874" s="12" t="s">
        <v>4912</v>
      </c>
      <c r="C1874" s="12"/>
      <c r="D1874" s="17" t="s">
        <v>43</v>
      </c>
      <c r="E1874" s="9"/>
      <c r="F1874" s="12" t="s">
        <v>4913</v>
      </c>
      <c r="G1874" s="17" t="s">
        <v>1029</v>
      </c>
      <c r="H1874" s="17" t="s">
        <v>1588</v>
      </c>
      <c r="I1874" s="12"/>
      <c r="J1874" s="12"/>
      <c r="K1874" s="12"/>
      <c r="L1874" s="14"/>
      <c r="M1874" s="71"/>
      <c r="N1874" s="148"/>
      <c r="O1874" s="148"/>
      <c r="P1874" s="25"/>
      <c r="Q1874" s="25"/>
      <c r="T1874" s="25" t="s">
        <v>23</v>
      </c>
    </row>
    <row r="1875" spans="1:20" s="7" customFormat="1" ht="25.5" hidden="1" customHeight="1" x14ac:dyDescent="0.25">
      <c r="A1875" s="8" t="s">
        <v>4914</v>
      </c>
      <c r="B1875" s="8" t="s">
        <v>4915</v>
      </c>
      <c r="C1875" s="8"/>
      <c r="D1875" s="35" t="s">
        <v>59</v>
      </c>
      <c r="E1875" s="34"/>
      <c r="F1875" s="8" t="s">
        <v>4916</v>
      </c>
      <c r="G1875" s="35" t="s">
        <v>27</v>
      </c>
      <c r="H1875" s="35" t="s">
        <v>351</v>
      </c>
      <c r="I1875" s="8" t="s">
        <v>4917</v>
      </c>
      <c r="J1875" s="8"/>
      <c r="K1875" s="15" t="s">
        <v>73</v>
      </c>
      <c r="L1875" s="15"/>
      <c r="M1875" s="95"/>
      <c r="N1875" s="25"/>
      <c r="P1875" s="25"/>
      <c r="Q1875" s="25"/>
      <c r="T1875" s="25" t="s">
        <v>23</v>
      </c>
    </row>
    <row r="1876" spans="1:20" s="7" customFormat="1" ht="26.4" hidden="1" x14ac:dyDescent="0.25">
      <c r="A1876" s="11" t="s">
        <v>4918</v>
      </c>
      <c r="B1876" s="12" t="s">
        <v>4915</v>
      </c>
      <c r="C1876" s="12"/>
      <c r="D1876" s="17" t="s">
        <v>43</v>
      </c>
      <c r="E1876" s="9"/>
      <c r="F1876" s="12" t="s">
        <v>4919</v>
      </c>
      <c r="G1876" s="17" t="s">
        <v>4920</v>
      </c>
      <c r="H1876" s="17" t="s">
        <v>113</v>
      </c>
      <c r="I1876" s="12"/>
      <c r="J1876" s="12"/>
      <c r="K1876" s="12"/>
      <c r="L1876" s="14"/>
      <c r="M1876" s="53"/>
      <c r="N1876" s="148" t="s">
        <v>22</v>
      </c>
      <c r="O1876" s="148"/>
      <c r="P1876" s="25"/>
      <c r="Q1876" s="25"/>
      <c r="T1876" s="25" t="s">
        <v>23</v>
      </c>
    </row>
    <row r="1877" spans="1:20" s="24" customFormat="1" ht="24.75" hidden="1" customHeight="1" x14ac:dyDescent="0.3">
      <c r="A1877" s="174" t="s">
        <v>4921</v>
      </c>
      <c r="B1877" s="12" t="s">
        <v>4922</v>
      </c>
      <c r="C1877" s="12" t="s">
        <v>3</v>
      </c>
      <c r="D1877" s="17" t="s">
        <v>59</v>
      </c>
      <c r="E1877" s="9"/>
      <c r="F1877" s="174" t="s">
        <v>4923</v>
      </c>
      <c r="G1877" s="175" t="s">
        <v>361</v>
      </c>
      <c r="H1877" s="174" t="s">
        <v>276</v>
      </c>
      <c r="I1877" s="174" t="s">
        <v>4924</v>
      </c>
      <c r="J1877" s="12"/>
      <c r="K1877" s="12"/>
      <c r="L1877" s="14"/>
      <c r="M1877" s="53"/>
      <c r="N1877" s="148"/>
      <c r="O1877" s="148"/>
      <c r="P1877" s="25"/>
      <c r="Q1877" s="25"/>
      <c r="T1877" s="25" t="s">
        <v>23</v>
      </c>
    </row>
    <row r="1878" spans="1:20" s="7" customFormat="1" ht="27" hidden="1" customHeight="1" x14ac:dyDescent="0.25">
      <c r="A1878" s="11" t="s">
        <v>4925</v>
      </c>
      <c r="B1878" s="12" t="s">
        <v>4922</v>
      </c>
      <c r="C1878" s="12"/>
      <c r="D1878" s="17" t="s">
        <v>59</v>
      </c>
      <c r="E1878" s="9"/>
      <c r="F1878" s="12" t="s">
        <v>36</v>
      </c>
      <c r="G1878" s="17"/>
      <c r="H1878" s="17" t="s">
        <v>3962</v>
      </c>
      <c r="I1878" s="12"/>
      <c r="J1878" s="12"/>
      <c r="K1878" s="12"/>
      <c r="L1878" s="14"/>
      <c r="M1878" s="71"/>
      <c r="N1878" s="148"/>
      <c r="O1878" s="148"/>
      <c r="P1878" s="25"/>
      <c r="Q1878" s="25"/>
      <c r="T1878" s="25" t="s">
        <v>23</v>
      </c>
    </row>
    <row r="1879" spans="1:20" s="7" customFormat="1" ht="26.4" hidden="1" x14ac:dyDescent="0.25">
      <c r="A1879" s="11" t="s">
        <v>4926</v>
      </c>
      <c r="B1879" s="12" t="s">
        <v>4922</v>
      </c>
      <c r="C1879" s="12"/>
      <c r="D1879" s="17" t="s">
        <v>59</v>
      </c>
      <c r="E1879" s="9"/>
      <c r="F1879" s="12" t="s">
        <v>1418</v>
      </c>
      <c r="G1879" s="17"/>
      <c r="H1879" s="17" t="s">
        <v>235</v>
      </c>
      <c r="I1879" s="12"/>
      <c r="J1879" s="12"/>
      <c r="K1879" s="12"/>
      <c r="L1879" s="14"/>
      <c r="M1879" s="71"/>
      <c r="N1879" s="148"/>
      <c r="O1879" s="148"/>
      <c r="P1879" s="25"/>
      <c r="Q1879" s="25"/>
      <c r="S1879" s="14"/>
      <c r="T1879" s="25" t="s">
        <v>23</v>
      </c>
    </row>
    <row r="1880" spans="1:20" s="7" customFormat="1" ht="26.1" hidden="1" customHeight="1" x14ac:dyDescent="0.25">
      <c r="A1880" s="111" t="s">
        <v>4927</v>
      </c>
      <c r="B1880" s="12" t="s">
        <v>4928</v>
      </c>
      <c r="C1880" s="12"/>
      <c r="D1880" s="17" t="s">
        <v>118</v>
      </c>
      <c r="E1880" s="9"/>
      <c r="F1880" s="12" t="s">
        <v>32</v>
      </c>
      <c r="G1880" s="17" t="s">
        <v>373</v>
      </c>
      <c r="H1880" s="17" t="s">
        <v>235</v>
      </c>
      <c r="I1880" s="12"/>
      <c r="J1880" s="12"/>
      <c r="K1880" s="12"/>
      <c r="L1880" s="14"/>
      <c r="M1880" s="53"/>
      <c r="N1880" s="148"/>
      <c r="O1880" s="148"/>
      <c r="P1880" s="25"/>
      <c r="Q1880" s="25"/>
      <c r="S1880" s="14"/>
      <c r="T1880" s="25"/>
    </row>
    <row r="1881" spans="1:20" s="7" customFormat="1" ht="26.4" hidden="1" x14ac:dyDescent="0.25">
      <c r="A1881" s="11" t="s">
        <v>4927</v>
      </c>
      <c r="B1881" s="12" t="s">
        <v>4928</v>
      </c>
      <c r="C1881" s="12"/>
      <c r="D1881" s="17" t="s">
        <v>16</v>
      </c>
      <c r="E1881" s="9"/>
      <c r="F1881" s="12" t="s">
        <v>32</v>
      </c>
      <c r="G1881" s="17" t="s">
        <v>373</v>
      </c>
      <c r="H1881" s="17" t="s">
        <v>235</v>
      </c>
      <c r="I1881" s="12"/>
      <c r="J1881" s="12"/>
      <c r="K1881" s="12"/>
      <c r="L1881" s="14"/>
      <c r="M1881" s="53"/>
      <c r="N1881" s="148"/>
      <c r="O1881" s="148"/>
      <c r="P1881" s="25"/>
      <c r="Q1881" s="25"/>
      <c r="S1881" s="14"/>
      <c r="T1881" s="25" t="s">
        <v>23</v>
      </c>
    </row>
    <row r="1882" spans="1:20" s="7" customFormat="1" x14ac:dyDescent="0.25">
      <c r="A1882" s="11" t="s">
        <v>5149</v>
      </c>
      <c r="B1882" s="12" t="s">
        <v>4922</v>
      </c>
      <c r="C1882" s="12" t="s">
        <v>3</v>
      </c>
      <c r="D1882" s="17" t="s">
        <v>59</v>
      </c>
      <c r="E1882" s="9">
        <v>4</v>
      </c>
      <c r="F1882" s="12" t="s">
        <v>36</v>
      </c>
      <c r="G1882" s="17" t="s">
        <v>373</v>
      </c>
      <c r="H1882" s="17" t="s">
        <v>235</v>
      </c>
      <c r="I1882" s="12"/>
      <c r="J1882" s="12"/>
      <c r="K1882" s="12"/>
      <c r="L1882" s="14"/>
      <c r="M1882" s="53"/>
      <c r="N1882" s="242"/>
      <c r="O1882" s="242"/>
      <c r="P1882" s="25"/>
      <c r="Q1882" s="25"/>
      <c r="S1882" s="14"/>
      <c r="T1882" s="25"/>
    </row>
    <row r="1883" spans="1:20" s="7" customFormat="1" ht="25.5" customHeight="1" x14ac:dyDescent="0.25">
      <c r="A1883" s="11" t="s">
        <v>4929</v>
      </c>
      <c r="B1883" s="12" t="s">
        <v>4922</v>
      </c>
      <c r="C1883" s="12"/>
      <c r="D1883" s="17" t="s">
        <v>118</v>
      </c>
      <c r="E1883" s="9">
        <v>1</v>
      </c>
      <c r="F1883" s="12"/>
      <c r="G1883" s="17"/>
      <c r="H1883" s="17"/>
      <c r="I1883" s="12"/>
      <c r="J1883" s="12"/>
      <c r="K1883" s="12"/>
      <c r="L1883" s="14"/>
      <c r="M1883" s="71"/>
      <c r="N1883" s="148"/>
      <c r="O1883" s="148"/>
      <c r="P1883" s="25"/>
      <c r="Q1883" s="25"/>
      <c r="S1883" s="14"/>
      <c r="T1883" s="25" t="s">
        <v>23</v>
      </c>
    </row>
    <row r="1884" spans="1:20" s="7" customFormat="1" ht="25.5" hidden="1" customHeight="1" x14ac:dyDescent="0.25">
      <c r="A1884" s="11" t="s">
        <v>4930</v>
      </c>
      <c r="B1884" s="12" t="s">
        <v>4922</v>
      </c>
      <c r="C1884" s="12"/>
      <c r="D1884" s="17" t="s">
        <v>59</v>
      </c>
      <c r="E1884" s="9"/>
      <c r="F1884" s="12"/>
      <c r="G1884" s="17"/>
      <c r="H1884" s="17"/>
      <c r="I1884" s="12"/>
      <c r="J1884" s="12"/>
      <c r="K1884" s="12"/>
      <c r="L1884" s="14"/>
      <c r="M1884" s="71"/>
      <c r="N1884" s="148"/>
      <c r="O1884" s="148"/>
      <c r="P1884" s="25"/>
      <c r="Q1884" s="25"/>
      <c r="T1884" s="25" t="s">
        <v>23</v>
      </c>
    </row>
    <row r="1885" spans="1:20" s="7" customFormat="1" ht="25.5" hidden="1" customHeight="1" x14ac:dyDescent="0.25">
      <c r="A1885" s="11" t="s">
        <v>4931</v>
      </c>
      <c r="B1885" s="16" t="s">
        <v>4932</v>
      </c>
      <c r="C1885" s="16"/>
      <c r="D1885" s="17" t="s">
        <v>43</v>
      </c>
      <c r="E1885" s="9"/>
      <c r="F1885" s="12" t="s">
        <v>1119</v>
      </c>
      <c r="G1885" s="17" t="s">
        <v>27</v>
      </c>
      <c r="H1885" s="17"/>
      <c r="I1885" s="12"/>
      <c r="J1885" s="12"/>
      <c r="K1885" s="103" t="s">
        <v>73</v>
      </c>
      <c r="L1885" s="14"/>
      <c r="M1885" s="53"/>
      <c r="N1885" s="148"/>
      <c r="O1885" s="148"/>
      <c r="P1885" s="25"/>
      <c r="Q1885" s="25"/>
      <c r="T1885" s="25"/>
    </row>
    <row r="1886" spans="1:20" s="7" customFormat="1" ht="26.4" hidden="1" x14ac:dyDescent="0.25">
      <c r="A1886" s="11" t="s">
        <v>4933</v>
      </c>
      <c r="B1886" s="16" t="s">
        <v>4932</v>
      </c>
      <c r="C1886" s="16"/>
      <c r="D1886" s="17" t="s">
        <v>43</v>
      </c>
      <c r="E1886" s="9"/>
      <c r="F1886" s="12" t="s">
        <v>303</v>
      </c>
      <c r="G1886" s="17"/>
      <c r="H1886" s="17"/>
      <c r="I1886" s="12"/>
      <c r="J1886" s="12"/>
      <c r="K1886" s="103" t="s">
        <v>73</v>
      </c>
      <c r="L1886" s="14"/>
      <c r="M1886" s="71"/>
      <c r="N1886" s="148"/>
      <c r="O1886" s="148"/>
      <c r="P1886" s="25"/>
      <c r="Q1886" s="25"/>
      <c r="T1886" s="25" t="s">
        <v>23</v>
      </c>
    </row>
    <row r="1887" spans="1:20" s="7" customFormat="1" ht="26.4" hidden="1" x14ac:dyDescent="0.25">
      <c r="A1887" s="42" t="s">
        <v>4934</v>
      </c>
      <c r="B1887" s="16" t="s">
        <v>4932</v>
      </c>
      <c r="C1887" s="42"/>
      <c r="D1887" s="47" t="s">
        <v>59</v>
      </c>
      <c r="E1887" s="47"/>
      <c r="F1887" s="42" t="s">
        <v>4935</v>
      </c>
      <c r="G1887" s="25" t="s">
        <v>77</v>
      </c>
      <c r="H1887" s="47" t="s">
        <v>556</v>
      </c>
      <c r="I1887" s="12"/>
      <c r="J1887" s="12"/>
      <c r="K1887" s="103" t="s">
        <v>73</v>
      </c>
      <c r="L1887" s="14"/>
      <c r="M1887" s="71"/>
      <c r="N1887" s="148"/>
      <c r="O1887" s="148"/>
      <c r="P1887" s="25"/>
      <c r="Q1887" s="25"/>
      <c r="T1887" s="25" t="s">
        <v>23</v>
      </c>
    </row>
    <row r="1888" spans="1:20" s="7" customFormat="1" ht="25.5" hidden="1" customHeight="1" x14ac:dyDescent="0.25">
      <c r="A1888" s="16" t="s">
        <v>4936</v>
      </c>
      <c r="B1888" s="16" t="s">
        <v>4937</v>
      </c>
      <c r="C1888" s="16"/>
      <c r="D1888" s="17" t="s">
        <v>59</v>
      </c>
      <c r="E1888" s="9"/>
      <c r="F1888" s="63" t="s">
        <v>4938</v>
      </c>
      <c r="G1888" s="64" t="s">
        <v>112</v>
      </c>
      <c r="H1888" s="64" t="s">
        <v>256</v>
      </c>
      <c r="I1888" s="63" t="s">
        <v>4939</v>
      </c>
      <c r="J1888" s="12"/>
      <c r="K1888" s="103" t="s">
        <v>73</v>
      </c>
      <c r="L1888" s="14"/>
      <c r="M1888" s="71"/>
      <c r="N1888" s="159"/>
      <c r="O1888" s="159"/>
      <c r="P1888" s="25"/>
      <c r="Q1888" s="25"/>
      <c r="T1888" s="25" t="s">
        <v>23</v>
      </c>
    </row>
    <row r="1889" spans="1:20" s="7" customFormat="1" ht="28.5" hidden="1" customHeight="1" x14ac:dyDescent="0.25">
      <c r="A1889" s="11" t="s">
        <v>4940</v>
      </c>
      <c r="B1889" s="16" t="s">
        <v>4932</v>
      </c>
      <c r="C1889" s="12"/>
      <c r="D1889" s="17" t="s">
        <v>59</v>
      </c>
      <c r="E1889" s="9"/>
      <c r="F1889" s="12" t="s">
        <v>4941</v>
      </c>
      <c r="G1889" s="17" t="s">
        <v>139</v>
      </c>
      <c r="H1889" s="17"/>
      <c r="I1889" s="12"/>
      <c r="J1889" s="12"/>
      <c r="K1889" s="12"/>
      <c r="M1889" s="25"/>
      <c r="N1889" s="148"/>
      <c r="O1889" s="148"/>
      <c r="P1889" s="25"/>
      <c r="Q1889" s="25"/>
      <c r="T1889" s="25" t="s">
        <v>23</v>
      </c>
    </row>
    <row r="1890" spans="1:20" s="7" customFormat="1" ht="26.4" hidden="1" x14ac:dyDescent="0.25">
      <c r="A1890" s="11" t="s">
        <v>4942</v>
      </c>
      <c r="B1890" s="12" t="s">
        <v>4932</v>
      </c>
      <c r="C1890" s="12"/>
      <c r="D1890" s="17" t="s">
        <v>59</v>
      </c>
      <c r="E1890" s="9"/>
      <c r="F1890" s="12"/>
      <c r="G1890" s="17"/>
      <c r="H1890" s="17"/>
      <c r="I1890" s="12"/>
      <c r="J1890" s="12" t="s">
        <v>4943</v>
      </c>
      <c r="K1890" s="12"/>
      <c r="M1890" s="25"/>
      <c r="N1890" s="148"/>
      <c r="O1890" s="148"/>
      <c r="P1890" s="25"/>
      <c r="Q1890" s="25"/>
      <c r="S1890" s="14"/>
      <c r="T1890" s="25" t="s">
        <v>23</v>
      </c>
    </row>
    <row r="1891" spans="1:20" s="7" customFormat="1" ht="26.4" x14ac:dyDescent="0.25">
      <c r="A1891" s="11" t="s">
        <v>4944</v>
      </c>
      <c r="B1891" s="12" t="s">
        <v>4932</v>
      </c>
      <c r="C1891" s="12"/>
      <c r="D1891" s="17" t="s">
        <v>43</v>
      </c>
      <c r="E1891" s="9">
        <v>3</v>
      </c>
      <c r="F1891" s="12" t="s">
        <v>4945</v>
      </c>
      <c r="G1891" s="17"/>
      <c r="H1891" s="17"/>
      <c r="I1891" s="12"/>
      <c r="J1891" s="12"/>
      <c r="K1891" s="12"/>
      <c r="M1891" s="25"/>
      <c r="N1891" s="148"/>
      <c r="O1891" s="148"/>
      <c r="P1891" s="25"/>
      <c r="Q1891" s="25"/>
      <c r="T1891" s="25" t="s">
        <v>23</v>
      </c>
    </row>
    <row r="1892" spans="1:20" s="7" customFormat="1" ht="39.6" x14ac:dyDescent="0.25">
      <c r="A1892" s="11" t="s">
        <v>5195</v>
      </c>
      <c r="B1892" s="12"/>
      <c r="C1892" s="12"/>
      <c r="D1892" s="17" t="s">
        <v>59</v>
      </c>
      <c r="E1892" s="9">
        <v>5</v>
      </c>
      <c r="F1892" s="12" t="s">
        <v>5196</v>
      </c>
      <c r="G1892" s="17" t="s">
        <v>27</v>
      </c>
      <c r="H1892" s="17" t="s">
        <v>113</v>
      </c>
      <c r="I1892" s="12" t="s">
        <v>5197</v>
      </c>
      <c r="J1892" s="12"/>
      <c r="K1892" s="12"/>
      <c r="M1892" s="25"/>
      <c r="N1892" s="243"/>
      <c r="O1892" s="243"/>
      <c r="P1892" s="25"/>
      <c r="Q1892" s="25"/>
      <c r="T1892" s="25"/>
    </row>
    <row r="1893" spans="1:20" s="7" customFormat="1" ht="25.5" hidden="1" customHeight="1" x14ac:dyDescent="0.25">
      <c r="A1893" s="11" t="s">
        <v>4946</v>
      </c>
      <c r="B1893" s="16" t="s">
        <v>4947</v>
      </c>
      <c r="C1893" s="16"/>
      <c r="D1893" s="17" t="s">
        <v>43</v>
      </c>
      <c r="E1893" s="9"/>
      <c r="F1893" s="12" t="s">
        <v>4948</v>
      </c>
      <c r="G1893" s="17"/>
      <c r="H1893" s="17"/>
      <c r="I1893" s="12"/>
      <c r="J1893" s="12"/>
      <c r="K1893" s="103" t="s">
        <v>73</v>
      </c>
      <c r="L1893" s="14"/>
      <c r="M1893" s="71"/>
      <c r="N1893" s="148"/>
      <c r="O1893" s="148"/>
      <c r="P1893" s="25"/>
      <c r="Q1893" s="25"/>
      <c r="T1893" s="25" t="s">
        <v>23</v>
      </c>
    </row>
    <row r="1894" spans="1:20" s="7" customFormat="1" ht="25.5" hidden="1" customHeight="1" x14ac:dyDescent="0.25">
      <c r="A1894" s="11" t="s">
        <v>4949</v>
      </c>
      <c r="B1894" s="16" t="s">
        <v>4947</v>
      </c>
      <c r="C1894" s="12"/>
      <c r="D1894" s="17" t="s">
        <v>59</v>
      </c>
      <c r="E1894" s="9"/>
      <c r="F1894" s="12"/>
      <c r="G1894" s="17"/>
      <c r="H1894" s="17"/>
      <c r="I1894" s="12"/>
      <c r="J1894" s="12" t="s">
        <v>4943</v>
      </c>
      <c r="K1894" s="12"/>
      <c r="M1894" s="25"/>
      <c r="N1894" s="148"/>
      <c r="O1894" s="148"/>
      <c r="P1894" s="25"/>
      <c r="Q1894" s="25"/>
      <c r="T1894" s="25" t="s">
        <v>23</v>
      </c>
    </row>
    <row r="1895" spans="1:20" s="7" customFormat="1" ht="26.4" hidden="1" x14ac:dyDescent="0.25">
      <c r="A1895" s="11" t="s">
        <v>4950</v>
      </c>
      <c r="B1895" s="16" t="s">
        <v>4947</v>
      </c>
      <c r="C1895" s="12"/>
      <c r="D1895" s="17" t="s">
        <v>59</v>
      </c>
      <c r="E1895" s="9"/>
      <c r="F1895" s="12"/>
      <c r="G1895" s="17"/>
      <c r="H1895" s="17"/>
      <c r="I1895" s="12"/>
      <c r="J1895" s="12"/>
      <c r="K1895" s="12"/>
      <c r="M1895" s="25"/>
      <c r="N1895" s="148"/>
      <c r="O1895" s="148"/>
      <c r="P1895" s="25"/>
      <c r="Q1895" s="25"/>
      <c r="S1895" s="14"/>
      <c r="T1895" s="25" t="s">
        <v>23</v>
      </c>
    </row>
    <row r="1896" spans="1:20" s="7" customFormat="1" ht="25.5" hidden="1" customHeight="1" x14ac:dyDescent="0.25">
      <c r="A1896" s="11" t="s">
        <v>4951</v>
      </c>
      <c r="B1896" s="16" t="s">
        <v>4947</v>
      </c>
      <c r="C1896" s="16"/>
      <c r="D1896" s="17" t="s">
        <v>59</v>
      </c>
      <c r="E1896" s="9"/>
      <c r="F1896" s="117" t="s">
        <v>4952</v>
      </c>
      <c r="G1896" s="118" t="s">
        <v>112</v>
      </c>
      <c r="H1896" s="118" t="s">
        <v>2541</v>
      </c>
      <c r="I1896" s="12"/>
      <c r="J1896" s="12"/>
      <c r="K1896" s="103" t="s">
        <v>73</v>
      </c>
      <c r="L1896" s="14"/>
      <c r="M1896" s="71"/>
      <c r="N1896" s="148"/>
      <c r="O1896" s="148"/>
      <c r="P1896" s="25"/>
      <c r="Q1896" s="25"/>
      <c r="T1896" s="25" t="s">
        <v>23</v>
      </c>
    </row>
    <row r="1897" spans="1:20" s="7" customFormat="1" ht="26.4" hidden="1" x14ac:dyDescent="0.25">
      <c r="A1897" s="7" t="s">
        <v>4953</v>
      </c>
      <c r="B1897" s="12" t="s">
        <v>4954</v>
      </c>
      <c r="C1897" s="12"/>
      <c r="D1897" s="17" t="s">
        <v>190</v>
      </c>
      <c r="E1897" s="9"/>
      <c r="F1897" s="12" t="s">
        <v>32</v>
      </c>
      <c r="G1897" s="17"/>
      <c r="H1897" s="17"/>
      <c r="I1897" s="12"/>
      <c r="J1897" s="12"/>
      <c r="K1897" s="12"/>
      <c r="L1897" s="14"/>
      <c r="M1897" s="71"/>
      <c r="N1897" s="148"/>
      <c r="O1897" s="148"/>
      <c r="P1897" s="25"/>
      <c r="Q1897" s="20"/>
      <c r="T1897" s="25" t="s">
        <v>23</v>
      </c>
    </row>
    <row r="1898" spans="1:20" s="7" customFormat="1" ht="26.4" hidden="1" x14ac:dyDescent="0.25">
      <c r="A1898" s="7" t="s">
        <v>4955</v>
      </c>
      <c r="B1898" s="12"/>
      <c r="C1898" s="12"/>
      <c r="D1898" s="17" t="s">
        <v>226</v>
      </c>
      <c r="E1898" s="9"/>
      <c r="F1898" s="12" t="s">
        <v>4956</v>
      </c>
      <c r="G1898" s="17"/>
      <c r="H1898" s="17" t="s">
        <v>159</v>
      </c>
      <c r="I1898" s="12" t="s">
        <v>4957</v>
      </c>
      <c r="J1898" s="12" t="s">
        <v>3177</v>
      </c>
      <c r="K1898" s="12"/>
      <c r="L1898" s="14"/>
      <c r="M1898" s="71"/>
      <c r="N1898" s="148"/>
      <c r="O1898" s="148"/>
      <c r="P1898" s="25"/>
      <c r="Q1898" s="25"/>
      <c r="T1898" s="25"/>
    </row>
    <row r="1899" spans="1:20" s="7" customFormat="1" ht="26.4" hidden="1" x14ac:dyDescent="0.25">
      <c r="A1899" s="198" t="s">
        <v>4958</v>
      </c>
      <c r="B1899" s="195" t="s">
        <v>4959</v>
      </c>
      <c r="C1899" s="195"/>
      <c r="D1899" s="196" t="s">
        <v>16</v>
      </c>
      <c r="E1899" s="9"/>
      <c r="F1899" s="12" t="s">
        <v>4960</v>
      </c>
      <c r="G1899" s="17" t="s">
        <v>246</v>
      </c>
      <c r="H1899" s="17" t="s">
        <v>247</v>
      </c>
      <c r="I1899" s="12"/>
      <c r="J1899" s="12"/>
      <c r="K1899" s="103" t="s">
        <v>73</v>
      </c>
      <c r="L1899" s="50"/>
      <c r="M1899" s="25"/>
      <c r="N1899" s="148" t="s">
        <v>161</v>
      </c>
      <c r="O1899" s="148"/>
      <c r="P1899" s="25"/>
      <c r="Q1899" s="25"/>
      <c r="T1899" s="25" t="s">
        <v>23</v>
      </c>
    </row>
    <row r="1900" spans="1:20" s="7" customFormat="1" ht="25.5" hidden="1" customHeight="1" x14ac:dyDescent="0.25">
      <c r="A1900" s="48" t="s">
        <v>4961</v>
      </c>
      <c r="B1900" s="48" t="s">
        <v>4962</v>
      </c>
      <c r="C1900" s="48"/>
      <c r="D1900" s="25" t="s">
        <v>16</v>
      </c>
      <c r="E1900" s="47"/>
      <c r="F1900" s="48" t="s">
        <v>4963</v>
      </c>
      <c r="G1900" s="47" t="s">
        <v>784</v>
      </c>
      <c r="H1900" s="47" t="s">
        <v>2081</v>
      </c>
      <c r="I1900" s="48" t="s">
        <v>4964</v>
      </c>
      <c r="J1900" s="24"/>
      <c r="K1900" s="157" t="s">
        <v>73</v>
      </c>
      <c r="L1900" s="102"/>
      <c r="M1900" s="53"/>
      <c r="N1900" s="148" t="s">
        <v>161</v>
      </c>
      <c r="O1900" s="148"/>
      <c r="P1900" s="25"/>
      <c r="Q1900" s="25"/>
      <c r="T1900" s="25" t="s">
        <v>23</v>
      </c>
    </row>
    <row r="1901" spans="1:20" s="7" customFormat="1" ht="25.5" customHeight="1" x14ac:dyDescent="0.25">
      <c r="A1901" s="48" t="s">
        <v>5284</v>
      </c>
      <c r="B1901" s="48" t="s">
        <v>5285</v>
      </c>
      <c r="C1901" s="48"/>
      <c r="D1901" s="25" t="s">
        <v>59</v>
      </c>
      <c r="E1901" s="47">
        <v>8</v>
      </c>
      <c r="F1901" s="24" t="s">
        <v>5286</v>
      </c>
      <c r="G1901" s="25" t="s">
        <v>361</v>
      </c>
      <c r="H1901" s="25" t="s">
        <v>1414</v>
      </c>
      <c r="I1901" s="24" t="s">
        <v>5287</v>
      </c>
      <c r="J1901" s="24"/>
      <c r="K1901" s="157"/>
      <c r="L1901" s="102"/>
      <c r="M1901" s="53"/>
      <c r="N1901" s="258"/>
      <c r="O1901" s="258"/>
      <c r="P1901" s="25"/>
      <c r="Q1901" s="25"/>
      <c r="T1901" s="25"/>
    </row>
    <row r="1902" spans="1:20" s="7" customFormat="1" ht="25.5" hidden="1" customHeight="1" x14ac:dyDescent="0.25">
      <c r="A1902" s="11" t="s">
        <v>4965</v>
      </c>
      <c r="B1902" s="12" t="s">
        <v>4966</v>
      </c>
      <c r="C1902" s="12"/>
      <c r="D1902" s="17" t="s">
        <v>226</v>
      </c>
      <c r="E1902" s="9"/>
      <c r="F1902" s="12" t="s">
        <v>4967</v>
      </c>
      <c r="G1902" s="17"/>
      <c r="H1902" s="17" t="s">
        <v>267</v>
      </c>
      <c r="J1902" s="12" t="s">
        <v>4968</v>
      </c>
      <c r="K1902" s="12"/>
      <c r="M1902" s="25"/>
      <c r="N1902" s="148"/>
      <c r="O1902" s="148"/>
      <c r="P1902" s="25"/>
      <c r="Q1902" s="25"/>
      <c r="T1902" s="25" t="s">
        <v>23</v>
      </c>
    </row>
    <row r="1903" spans="1:20" s="7" customFormat="1" ht="25.5" hidden="1" customHeight="1" x14ac:dyDescent="0.25">
      <c r="A1903" s="11" t="s">
        <v>4969</v>
      </c>
      <c r="B1903" s="12" t="s">
        <v>4970</v>
      </c>
      <c r="C1903" s="12"/>
      <c r="D1903" s="17" t="s">
        <v>59</v>
      </c>
      <c r="E1903" s="9"/>
      <c r="F1903" s="12" t="s">
        <v>503</v>
      </c>
      <c r="G1903" s="17"/>
      <c r="H1903" s="17" t="s">
        <v>374</v>
      </c>
      <c r="I1903" s="12" t="s">
        <v>4971</v>
      </c>
      <c r="J1903" s="12"/>
      <c r="K1903" s="103" t="s">
        <v>21</v>
      </c>
      <c r="L1903" s="14" t="s">
        <v>73</v>
      </c>
      <c r="M1903" s="53"/>
      <c r="N1903" s="148"/>
      <c r="O1903" s="148"/>
      <c r="P1903" s="25"/>
      <c r="Q1903" s="25"/>
      <c r="T1903" s="25" t="s">
        <v>23</v>
      </c>
    </row>
    <row r="1904" spans="1:20" s="7" customFormat="1" hidden="1" x14ac:dyDescent="0.25">
      <c r="A1904" s="11" t="s">
        <v>4972</v>
      </c>
      <c r="B1904" s="12" t="s">
        <v>4970</v>
      </c>
      <c r="C1904" s="12"/>
      <c r="D1904" s="17" t="s">
        <v>16</v>
      </c>
      <c r="E1904" s="9"/>
      <c r="F1904" s="12"/>
      <c r="G1904" s="17"/>
      <c r="H1904" s="17" t="s">
        <v>247</v>
      </c>
      <c r="I1904" s="12"/>
      <c r="J1904" s="12"/>
      <c r="K1904" s="103" t="s">
        <v>21</v>
      </c>
      <c r="M1904" s="25"/>
      <c r="N1904" s="148" t="s">
        <v>161</v>
      </c>
      <c r="O1904" s="148"/>
      <c r="P1904" s="25"/>
      <c r="Q1904" s="25"/>
      <c r="T1904" s="25"/>
    </row>
    <row r="1905" spans="1:20" ht="25.5" hidden="1" customHeight="1" x14ac:dyDescent="0.25">
      <c r="A1905" s="11" t="s">
        <v>4973</v>
      </c>
      <c r="B1905" s="12"/>
      <c r="C1905" s="12"/>
      <c r="D1905" s="17" t="s">
        <v>59</v>
      </c>
      <c r="E1905" s="9"/>
      <c r="F1905" s="12" t="s">
        <v>1368</v>
      </c>
      <c r="G1905" s="17" t="s">
        <v>139</v>
      </c>
      <c r="H1905" s="17" t="s">
        <v>710</v>
      </c>
      <c r="I1905" s="12" t="s">
        <v>4974</v>
      </c>
      <c r="J1905" s="12"/>
      <c r="K1905" s="12"/>
      <c r="L1905" s="7"/>
      <c r="M1905" s="25"/>
      <c r="P1905" s="25"/>
      <c r="Q1905" s="25"/>
      <c r="T1905" s="1" t="s">
        <v>23</v>
      </c>
    </row>
    <row r="1906" spans="1:20" s="7" customFormat="1" ht="25.5" hidden="1" customHeight="1" x14ac:dyDescent="0.25">
      <c r="A1906" s="11" t="s">
        <v>4975</v>
      </c>
      <c r="B1906" s="12"/>
      <c r="C1906" s="12"/>
      <c r="D1906" s="17" t="s">
        <v>59</v>
      </c>
      <c r="E1906" s="9"/>
      <c r="F1906" s="12"/>
      <c r="G1906" s="17"/>
      <c r="H1906" s="17"/>
      <c r="I1906" s="12"/>
      <c r="J1906" s="12"/>
      <c r="K1906" s="12"/>
      <c r="M1906" s="25"/>
      <c r="N1906" s="148"/>
      <c r="O1906" s="148"/>
      <c r="P1906" s="25"/>
      <c r="Q1906" s="25"/>
      <c r="S1906" s="14"/>
      <c r="T1906" s="25" t="s">
        <v>23</v>
      </c>
    </row>
    <row r="1907" spans="1:20" s="7" customFormat="1" ht="25.5" hidden="1" customHeight="1" x14ac:dyDescent="0.25">
      <c r="A1907" s="11" t="s">
        <v>4976</v>
      </c>
      <c r="B1907" s="12" t="s">
        <v>4977</v>
      </c>
      <c r="C1907" s="12"/>
      <c r="D1907" s="17" t="s">
        <v>43</v>
      </c>
      <c r="E1907" s="9"/>
      <c r="F1907" s="12" t="s">
        <v>4978</v>
      </c>
      <c r="G1907" s="17"/>
      <c r="H1907" s="17"/>
      <c r="I1907" s="12"/>
      <c r="J1907" s="12"/>
      <c r="K1907" s="12"/>
      <c r="M1907" s="25"/>
      <c r="N1907" s="148"/>
      <c r="O1907" s="148"/>
      <c r="P1907" s="25"/>
      <c r="Q1907" s="25"/>
      <c r="T1907" s="25" t="s">
        <v>23</v>
      </c>
    </row>
    <row r="1908" spans="1:20" s="7" customFormat="1" ht="25.5" hidden="1" customHeight="1" x14ac:dyDescent="0.25">
      <c r="A1908" s="11" t="s">
        <v>4979</v>
      </c>
      <c r="B1908" s="12" t="s">
        <v>4977</v>
      </c>
      <c r="C1908" s="12"/>
      <c r="D1908" s="17" t="s">
        <v>43</v>
      </c>
      <c r="E1908" s="9"/>
      <c r="F1908" s="12"/>
      <c r="G1908" s="17"/>
      <c r="H1908" s="17"/>
      <c r="I1908" s="12"/>
      <c r="J1908" s="12"/>
      <c r="K1908" s="12"/>
      <c r="M1908" s="25"/>
      <c r="N1908" s="148"/>
      <c r="O1908" s="148"/>
      <c r="P1908" s="25"/>
      <c r="Q1908" s="25"/>
      <c r="S1908" s="14"/>
      <c r="T1908" s="25" t="s">
        <v>23</v>
      </c>
    </row>
    <row r="1909" spans="1:20" s="7" customFormat="1" ht="25.5" hidden="1" customHeight="1" x14ac:dyDescent="0.25">
      <c r="A1909" s="11" t="s">
        <v>4980</v>
      </c>
      <c r="B1909" s="12" t="s">
        <v>4977</v>
      </c>
      <c r="C1909" s="12"/>
      <c r="D1909" s="17" t="s">
        <v>43</v>
      </c>
      <c r="E1909" s="9"/>
      <c r="F1909" s="12" t="s">
        <v>4981</v>
      </c>
      <c r="G1909" s="17" t="s">
        <v>158</v>
      </c>
      <c r="H1909" s="17" t="s">
        <v>4982</v>
      </c>
      <c r="I1909" s="12"/>
      <c r="J1909" s="12"/>
      <c r="K1909" s="12"/>
      <c r="L1909" s="14"/>
      <c r="M1909" s="25" t="s">
        <v>12</v>
      </c>
      <c r="N1909" s="148"/>
      <c r="O1909" s="148"/>
      <c r="P1909" s="25"/>
      <c r="Q1909" s="25"/>
      <c r="T1909" s="25" t="s">
        <v>23</v>
      </c>
    </row>
    <row r="1910" spans="1:20" s="7" customFormat="1" ht="25.5" hidden="1" customHeight="1" x14ac:dyDescent="0.25">
      <c r="A1910" s="11" t="s">
        <v>4983</v>
      </c>
      <c r="B1910" s="12" t="s">
        <v>4984</v>
      </c>
      <c r="C1910" s="12"/>
      <c r="D1910" s="17" t="s">
        <v>43</v>
      </c>
      <c r="E1910" s="9"/>
      <c r="F1910" s="12" t="s">
        <v>303</v>
      </c>
      <c r="G1910" s="17" t="s">
        <v>815</v>
      </c>
      <c r="H1910" s="17" t="s">
        <v>105</v>
      </c>
      <c r="I1910" s="12" t="s">
        <v>4985</v>
      </c>
      <c r="J1910" s="12"/>
      <c r="K1910" s="12"/>
      <c r="M1910" s="25"/>
      <c r="N1910" s="148"/>
      <c r="O1910" s="148"/>
      <c r="P1910" s="25"/>
      <c r="Q1910" s="25"/>
      <c r="S1910" s="14"/>
      <c r="T1910" s="25" t="s">
        <v>23</v>
      </c>
    </row>
    <row r="1911" spans="1:20" s="7" customFormat="1" ht="43.5" hidden="1" customHeight="1" x14ac:dyDescent="0.25">
      <c r="A1911" s="11" t="s">
        <v>4986</v>
      </c>
      <c r="B1911" s="12" t="s">
        <v>4987</v>
      </c>
      <c r="C1911" s="12"/>
      <c r="D1911" s="17" t="s">
        <v>43</v>
      </c>
      <c r="E1911" s="9"/>
      <c r="F1911" s="89" t="s">
        <v>4988</v>
      </c>
      <c r="G1911" s="93" t="s">
        <v>766</v>
      </c>
      <c r="H1911" s="92" t="s">
        <v>251</v>
      </c>
      <c r="I1911" s="89" t="s">
        <v>4989</v>
      </c>
      <c r="J1911" s="12" t="s">
        <v>2538</v>
      </c>
      <c r="K1911" s="12"/>
      <c r="M1911" s="25"/>
      <c r="N1911" s="148"/>
      <c r="O1911" s="148"/>
      <c r="P1911" s="25"/>
      <c r="Q1911" s="25"/>
      <c r="S1911" s="14"/>
      <c r="T1911" s="25"/>
    </row>
    <row r="1912" spans="1:20" s="7" customFormat="1" ht="25.5" hidden="1" customHeight="1" x14ac:dyDescent="0.25">
      <c r="A1912" s="11" t="s">
        <v>4990</v>
      </c>
      <c r="B1912" s="12" t="s">
        <v>4977</v>
      </c>
      <c r="C1912" s="12"/>
      <c r="D1912" s="17" t="s">
        <v>43</v>
      </c>
      <c r="E1912" s="9"/>
      <c r="F1912" s="12" t="s">
        <v>4991</v>
      </c>
      <c r="G1912" s="17" t="s">
        <v>187</v>
      </c>
      <c r="H1912" s="17" t="s">
        <v>691</v>
      </c>
      <c r="I1912" s="12"/>
      <c r="J1912" s="12"/>
      <c r="K1912" s="12"/>
      <c r="L1912" s="14"/>
      <c r="M1912" s="53"/>
      <c r="N1912" s="148"/>
      <c r="O1912" s="148"/>
      <c r="P1912" s="25"/>
      <c r="Q1912" s="20"/>
      <c r="T1912" s="25" t="s">
        <v>23</v>
      </c>
    </row>
    <row r="1913" spans="1:20" s="7" customFormat="1" ht="25.5" hidden="1" customHeight="1" x14ac:dyDescent="0.25">
      <c r="A1913" s="11" t="s">
        <v>4992</v>
      </c>
      <c r="B1913" s="12" t="s">
        <v>4993</v>
      </c>
      <c r="C1913" s="12"/>
      <c r="D1913" s="17" t="s">
        <v>43</v>
      </c>
      <c r="E1913" s="9"/>
      <c r="F1913" s="12" t="s">
        <v>303</v>
      </c>
      <c r="G1913" s="17" t="s">
        <v>158</v>
      </c>
      <c r="H1913" s="17" t="s">
        <v>4994</v>
      </c>
      <c r="I1913" s="12" t="s">
        <v>4995</v>
      </c>
      <c r="J1913" s="12"/>
      <c r="K1913" s="12"/>
      <c r="M1913" s="25"/>
      <c r="N1913" s="148"/>
      <c r="O1913" s="148"/>
      <c r="P1913" s="25"/>
      <c r="Q1913" s="25"/>
      <c r="T1913" s="25" t="s">
        <v>23</v>
      </c>
    </row>
    <row r="1914" spans="1:20" s="7" customFormat="1" ht="34.5" hidden="1" customHeight="1" x14ac:dyDescent="0.25">
      <c r="A1914" s="11" t="s">
        <v>4996</v>
      </c>
      <c r="B1914" s="12" t="s">
        <v>4997</v>
      </c>
      <c r="C1914" s="12"/>
      <c r="D1914" s="17" t="s">
        <v>190</v>
      </c>
      <c r="E1914" s="9"/>
      <c r="F1914" s="12" t="s">
        <v>4998</v>
      </c>
      <c r="G1914" s="17"/>
      <c r="H1914" s="17"/>
      <c r="I1914" s="12"/>
      <c r="J1914" s="12" t="s">
        <v>4999</v>
      </c>
      <c r="M1914" s="25"/>
      <c r="N1914" s="148"/>
      <c r="O1914" s="148"/>
      <c r="P1914" s="25"/>
      <c r="Q1914" s="25"/>
      <c r="T1914" s="25" t="s">
        <v>23</v>
      </c>
    </row>
    <row r="1915" spans="1:20" s="7" customFormat="1" ht="26.4" hidden="1" x14ac:dyDescent="0.25">
      <c r="A1915" s="11" t="s">
        <v>5000</v>
      </c>
      <c r="B1915" s="12"/>
      <c r="C1915" s="12"/>
      <c r="D1915" s="17" t="s">
        <v>190</v>
      </c>
      <c r="E1915" s="9"/>
      <c r="F1915" s="12" t="s">
        <v>32</v>
      </c>
      <c r="G1915" s="17"/>
      <c r="H1915" s="17"/>
      <c r="I1915" s="12"/>
      <c r="J1915" s="12"/>
      <c r="M1915" s="25"/>
      <c r="N1915" s="148"/>
      <c r="O1915" s="148"/>
      <c r="P1915" s="25"/>
      <c r="Q1915" s="25"/>
      <c r="T1915" s="25" t="s">
        <v>23</v>
      </c>
    </row>
    <row r="1916" spans="1:20" s="7" customFormat="1" ht="26.4" hidden="1" x14ac:dyDescent="0.25">
      <c r="A1916" s="7" t="s">
        <v>5026</v>
      </c>
      <c r="B1916" s="12" t="s">
        <v>5025</v>
      </c>
      <c r="C1916" s="12" t="s">
        <v>3</v>
      </c>
      <c r="D1916" s="17" t="s">
        <v>16</v>
      </c>
      <c r="E1916" s="9"/>
      <c r="F1916" s="12" t="s">
        <v>65</v>
      </c>
      <c r="G1916" s="17"/>
      <c r="H1916" s="17" t="s">
        <v>5027</v>
      </c>
      <c r="I1916" s="12"/>
      <c r="J1916" s="12"/>
      <c r="K1916" s="12"/>
      <c r="L1916" s="14"/>
      <c r="M1916" s="71"/>
      <c r="N1916" s="148"/>
      <c r="O1916" s="148"/>
      <c r="P1916" s="25"/>
      <c r="Q1916" s="25"/>
      <c r="T1916" s="25" t="s">
        <v>23</v>
      </c>
    </row>
    <row r="1917" spans="1:20" s="7" customFormat="1" ht="26.4" hidden="1" x14ac:dyDescent="0.25">
      <c r="A1917" s="7" t="s">
        <v>5001</v>
      </c>
      <c r="B1917" s="12" t="s">
        <v>5002</v>
      </c>
      <c r="C1917" s="12"/>
      <c r="D1917" s="17" t="s">
        <v>16</v>
      </c>
      <c r="E1917" s="9"/>
      <c r="F1917" s="12" t="s">
        <v>4164</v>
      </c>
      <c r="G1917" s="17" t="s">
        <v>27</v>
      </c>
      <c r="H1917" s="17" t="s">
        <v>5003</v>
      </c>
      <c r="I1917" s="12" t="s">
        <v>5004</v>
      </c>
      <c r="J1917" s="12"/>
      <c r="K1917" s="12"/>
      <c r="M1917" s="25"/>
      <c r="N1917" s="148"/>
      <c r="O1917" s="148"/>
      <c r="P1917" s="25"/>
      <c r="Q1917" s="25"/>
      <c r="T1917" s="25" t="s">
        <v>23</v>
      </c>
    </row>
    <row r="1918" spans="1:20" s="7" customFormat="1" ht="26.4" hidden="1" x14ac:dyDescent="0.25">
      <c r="A1918" s="7" t="s">
        <v>5005</v>
      </c>
      <c r="B1918" s="12" t="s">
        <v>5002</v>
      </c>
      <c r="C1918" s="12"/>
      <c r="D1918" s="17" t="s">
        <v>16</v>
      </c>
      <c r="E1918" s="9"/>
      <c r="F1918" s="12" t="s">
        <v>296</v>
      </c>
      <c r="G1918" s="17" t="s">
        <v>205</v>
      </c>
      <c r="H1918" s="17" t="s">
        <v>5003</v>
      </c>
      <c r="I1918" s="12" t="s">
        <v>5004</v>
      </c>
      <c r="J1918" s="12"/>
      <c r="K1918" s="12"/>
      <c r="M1918" s="98" t="s">
        <v>12</v>
      </c>
      <c r="N1918" s="148"/>
      <c r="O1918" s="148"/>
      <c r="P1918" s="25"/>
      <c r="Q1918" s="25"/>
      <c r="T1918" s="25"/>
    </row>
    <row r="1919" spans="1:20" s="7" customFormat="1" ht="25.5" hidden="1" customHeight="1" x14ac:dyDescent="0.25">
      <c r="A1919" s="11" t="s">
        <v>5006</v>
      </c>
      <c r="B1919" s="12" t="s">
        <v>5007</v>
      </c>
      <c r="C1919" s="12"/>
      <c r="D1919" s="17" t="s">
        <v>16</v>
      </c>
      <c r="E1919" s="9"/>
      <c r="F1919" s="12" t="s">
        <v>5008</v>
      </c>
      <c r="G1919" s="17" t="s">
        <v>112</v>
      </c>
      <c r="H1919" s="17" t="s">
        <v>356</v>
      </c>
      <c r="I1919" s="12" t="s">
        <v>5009</v>
      </c>
      <c r="J1919" s="12"/>
      <c r="K1919" s="12"/>
      <c r="M1919" s="25"/>
      <c r="N1919" s="148"/>
      <c r="O1919" s="148"/>
      <c r="P1919" s="25"/>
      <c r="Q1919" s="25"/>
      <c r="T1919" s="25" t="s">
        <v>23</v>
      </c>
    </row>
    <row r="1920" spans="1:20" s="7" customFormat="1" ht="39.6" hidden="1" x14ac:dyDescent="0.25">
      <c r="A1920" s="11" t="s">
        <v>5010</v>
      </c>
      <c r="B1920" s="12" t="s">
        <v>5011</v>
      </c>
      <c r="C1920" s="12"/>
      <c r="D1920" s="17" t="s">
        <v>43</v>
      </c>
      <c r="E1920" s="9"/>
      <c r="F1920" s="7" t="s">
        <v>5012</v>
      </c>
      <c r="G1920" s="25" t="s">
        <v>112</v>
      </c>
      <c r="H1920" s="25" t="s">
        <v>217</v>
      </c>
      <c r="I1920" s="7" t="s">
        <v>5013</v>
      </c>
      <c r="K1920" s="12"/>
      <c r="L1920" s="14"/>
      <c r="M1920" s="53" t="s">
        <v>12</v>
      </c>
      <c r="N1920" s="148"/>
      <c r="O1920" s="148"/>
      <c r="P1920" s="25"/>
      <c r="Q1920" s="25"/>
      <c r="T1920" s="25" t="s">
        <v>23</v>
      </c>
    </row>
    <row r="1921" spans="1:20" s="7" customFormat="1" ht="25.5" hidden="1" customHeight="1" x14ac:dyDescent="0.25">
      <c r="A1921" s="11" t="s">
        <v>5014</v>
      </c>
      <c r="B1921" s="12" t="s">
        <v>5011</v>
      </c>
      <c r="C1921" s="12"/>
      <c r="D1921" s="17" t="s">
        <v>43</v>
      </c>
      <c r="E1921" s="9"/>
      <c r="F1921" s="12" t="s">
        <v>5015</v>
      </c>
      <c r="G1921" s="17" t="s">
        <v>112</v>
      </c>
      <c r="H1921" s="17" t="s">
        <v>113</v>
      </c>
      <c r="I1921" s="12" t="s">
        <v>3363</v>
      </c>
      <c r="J1921" s="12" t="s">
        <v>5016</v>
      </c>
      <c r="K1921" s="103" t="s">
        <v>21</v>
      </c>
      <c r="M1921" s="98" t="s">
        <v>12</v>
      </c>
      <c r="N1921" s="148"/>
      <c r="O1921" s="148"/>
      <c r="P1921" s="25"/>
      <c r="Q1921" s="25"/>
      <c r="S1921" s="14"/>
      <c r="T1921" s="25" t="s">
        <v>23</v>
      </c>
    </row>
    <row r="1922" spans="1:20" s="7" customFormat="1" ht="41.25" customHeight="1" x14ac:dyDescent="0.25">
      <c r="A1922" s="44" t="s">
        <v>5017</v>
      </c>
      <c r="B1922" s="12" t="s">
        <v>5018</v>
      </c>
      <c r="C1922" s="12"/>
      <c r="D1922" s="45" t="s">
        <v>59</v>
      </c>
      <c r="E1922" s="45">
        <v>2</v>
      </c>
      <c r="F1922" s="44" t="s">
        <v>5019</v>
      </c>
      <c r="G1922" s="45" t="s">
        <v>112</v>
      </c>
      <c r="H1922" s="45" t="s">
        <v>374</v>
      </c>
      <c r="I1922" s="44" t="s">
        <v>5020</v>
      </c>
      <c r="J1922" s="44" t="s">
        <v>5021</v>
      </c>
      <c r="K1922" s="12"/>
      <c r="L1922" s="14"/>
      <c r="M1922" s="71"/>
      <c r="N1922" s="148"/>
      <c r="O1922" s="148"/>
      <c r="P1922" s="25"/>
      <c r="Q1922" s="25"/>
      <c r="S1922" s="14"/>
      <c r="T1922" s="25" t="s">
        <v>23</v>
      </c>
    </row>
    <row r="1923" spans="1:20" s="7" customFormat="1" ht="25.5" hidden="1" customHeight="1" x14ac:dyDescent="0.25">
      <c r="A1923" s="44" t="s">
        <v>5022</v>
      </c>
      <c r="B1923" s="12" t="s">
        <v>5018</v>
      </c>
      <c r="C1923" s="12"/>
      <c r="D1923" s="45" t="s">
        <v>59</v>
      </c>
      <c r="E1923" s="45"/>
      <c r="F1923" s="12" t="s">
        <v>5023</v>
      </c>
      <c r="G1923" s="17" t="s">
        <v>766</v>
      </c>
      <c r="H1923" s="17" t="s">
        <v>356</v>
      </c>
      <c r="I1923" s="12"/>
      <c r="J1923" s="12"/>
      <c r="K1923" s="12"/>
      <c r="L1923" s="14"/>
      <c r="M1923" s="71"/>
      <c r="N1923" s="148"/>
      <c r="O1923" s="148"/>
      <c r="P1923" s="25"/>
      <c r="Q1923" s="25"/>
      <c r="S1923" s="14"/>
      <c r="T1923" s="25" t="s">
        <v>23</v>
      </c>
    </row>
    <row r="1924" spans="1:20" s="7" customFormat="1" ht="25.5" hidden="1" customHeight="1" x14ac:dyDescent="0.25">
      <c r="A1924" s="7" t="s">
        <v>5024</v>
      </c>
      <c r="B1924" s="12" t="s">
        <v>5025</v>
      </c>
      <c r="C1924" s="12"/>
      <c r="D1924" s="17" t="s">
        <v>16</v>
      </c>
      <c r="E1924" s="9"/>
      <c r="F1924" s="12" t="s">
        <v>1054</v>
      </c>
      <c r="G1924" s="17"/>
      <c r="H1924" s="17"/>
      <c r="I1924" s="12" t="s">
        <v>791</v>
      </c>
      <c r="J1924" s="12"/>
      <c r="K1924" s="12"/>
      <c r="L1924" s="14"/>
      <c r="M1924" s="71"/>
      <c r="N1924" s="148"/>
      <c r="O1924" s="148"/>
      <c r="P1924" s="25"/>
      <c r="Q1924" s="25"/>
      <c r="S1924" s="14"/>
      <c r="T1924" s="25"/>
    </row>
    <row r="1925" spans="1:20" s="7" customFormat="1" ht="25.5" hidden="1" customHeight="1" x14ac:dyDescent="0.25">
      <c r="A1925" s="16" t="s">
        <v>5028</v>
      </c>
      <c r="B1925" s="16" t="s">
        <v>5018</v>
      </c>
      <c r="C1925" s="16"/>
      <c r="D1925" s="17" t="s">
        <v>16</v>
      </c>
      <c r="E1925" s="9"/>
      <c r="F1925" s="12" t="s">
        <v>296</v>
      </c>
      <c r="G1925" s="17"/>
      <c r="H1925" s="17" t="s">
        <v>5029</v>
      </c>
      <c r="I1925" s="12"/>
      <c r="J1925" s="12"/>
      <c r="K1925" s="12"/>
      <c r="L1925" s="14"/>
      <c r="M1925" s="71"/>
      <c r="N1925" s="148"/>
      <c r="O1925" s="148"/>
      <c r="P1925" s="25"/>
      <c r="Q1925" s="25"/>
      <c r="T1925" s="25" t="s">
        <v>23</v>
      </c>
    </row>
    <row r="1926" spans="1:20" s="7" customFormat="1" ht="26.4" hidden="1" x14ac:dyDescent="0.25">
      <c r="A1926" s="7" t="s">
        <v>5030</v>
      </c>
      <c r="B1926" s="16" t="s">
        <v>5031</v>
      </c>
      <c r="C1926" s="16"/>
      <c r="D1926" s="17" t="s">
        <v>43</v>
      </c>
      <c r="E1926" s="9"/>
      <c r="F1926" s="12" t="s">
        <v>296</v>
      </c>
      <c r="G1926" s="17" t="s">
        <v>27</v>
      </c>
      <c r="H1926" s="17"/>
      <c r="I1926" s="12"/>
      <c r="J1926" s="12"/>
      <c r="K1926" s="12"/>
      <c r="L1926" s="14"/>
      <c r="M1926" s="71"/>
      <c r="N1926" s="148"/>
      <c r="O1926" s="148"/>
      <c r="P1926" s="25"/>
      <c r="Q1926" s="25"/>
      <c r="T1926" s="25" t="s">
        <v>23</v>
      </c>
    </row>
    <row r="1927" spans="1:20" s="7" customFormat="1" ht="25.5" hidden="1" customHeight="1" x14ac:dyDescent="0.25">
      <c r="A1927" s="7" t="s">
        <v>5032</v>
      </c>
      <c r="B1927" s="12" t="s">
        <v>5018</v>
      </c>
      <c r="C1927" s="12"/>
      <c r="D1927" s="17" t="s">
        <v>43</v>
      </c>
      <c r="E1927" s="9"/>
      <c r="F1927" s="12"/>
      <c r="G1927" s="17"/>
      <c r="H1927" s="17"/>
      <c r="I1927" s="12"/>
      <c r="J1927" s="12"/>
      <c r="K1927" s="12"/>
      <c r="M1927" s="25"/>
      <c r="N1927" s="148"/>
      <c r="O1927" s="148"/>
      <c r="P1927" s="25"/>
      <c r="Q1927" s="25"/>
      <c r="T1927" s="25" t="s">
        <v>23</v>
      </c>
    </row>
    <row r="1928" spans="1:20" s="7" customFormat="1" ht="25.5" hidden="1" customHeight="1" x14ac:dyDescent="0.25">
      <c r="A1928" s="7" t="s">
        <v>5033</v>
      </c>
      <c r="B1928" s="12" t="s">
        <v>5018</v>
      </c>
      <c r="C1928" s="12"/>
      <c r="D1928" s="17" t="s">
        <v>16</v>
      </c>
      <c r="E1928" s="9"/>
      <c r="F1928" s="12" t="s">
        <v>32</v>
      </c>
      <c r="G1928" s="17"/>
      <c r="H1928" s="17" t="s">
        <v>710</v>
      </c>
      <c r="I1928" s="12"/>
      <c r="J1928" s="12"/>
      <c r="K1928" s="12"/>
      <c r="L1928" s="14"/>
      <c r="M1928" s="71"/>
      <c r="N1928" s="148"/>
      <c r="O1928" s="148"/>
      <c r="P1928" s="25"/>
      <c r="Q1928" s="20"/>
      <c r="T1928" s="25" t="s">
        <v>23</v>
      </c>
    </row>
    <row r="1929" spans="1:20" s="7" customFormat="1" ht="25.5" hidden="1" customHeight="1" x14ac:dyDescent="0.25">
      <c r="A1929" s="7" t="s">
        <v>5034</v>
      </c>
      <c r="B1929" s="12" t="s">
        <v>5035</v>
      </c>
      <c r="C1929" s="12"/>
      <c r="D1929" s="17" t="s">
        <v>16</v>
      </c>
      <c r="E1929" s="9"/>
      <c r="F1929" s="12" t="s">
        <v>296</v>
      </c>
      <c r="G1929" s="17"/>
      <c r="H1929" s="17"/>
      <c r="I1929" s="12"/>
      <c r="J1929" s="12"/>
      <c r="K1929" s="12"/>
      <c r="M1929" s="25"/>
      <c r="N1929" s="148"/>
      <c r="O1929" s="148"/>
      <c r="P1929" s="25"/>
      <c r="Q1929" s="25"/>
      <c r="T1929" s="25" t="s">
        <v>23</v>
      </c>
    </row>
    <row r="1930" spans="1:20" s="7" customFormat="1" ht="25.5" customHeight="1" x14ac:dyDescent="0.25">
      <c r="A1930" s="7" t="s">
        <v>5036</v>
      </c>
      <c r="B1930" s="12" t="s">
        <v>5035</v>
      </c>
      <c r="C1930" s="12"/>
      <c r="D1930" s="17" t="s">
        <v>43</v>
      </c>
      <c r="E1930" s="9">
        <v>4</v>
      </c>
      <c r="F1930" s="12"/>
      <c r="G1930" s="17"/>
      <c r="H1930" s="17"/>
      <c r="I1930" s="12"/>
      <c r="J1930" s="12"/>
      <c r="K1930" s="12"/>
      <c r="M1930" s="25"/>
      <c r="N1930" s="148"/>
      <c r="O1930" s="148"/>
      <c r="P1930" s="25"/>
      <c r="Q1930" s="25"/>
      <c r="T1930" s="25"/>
    </row>
    <row r="1931" spans="1:20" s="7" customFormat="1" ht="25.5" hidden="1" customHeight="1" x14ac:dyDescent="0.25">
      <c r="A1931" s="7" t="s">
        <v>5037</v>
      </c>
      <c r="B1931" s="12" t="s">
        <v>5038</v>
      </c>
      <c r="C1931" s="12" t="s">
        <v>3</v>
      </c>
      <c r="D1931" s="17" t="s">
        <v>43</v>
      </c>
      <c r="E1931" s="9"/>
      <c r="F1931" s="12"/>
      <c r="G1931" s="17"/>
      <c r="H1931" s="17"/>
      <c r="I1931" s="12"/>
      <c r="J1931" s="12"/>
      <c r="K1931" s="12"/>
      <c r="M1931" s="25"/>
      <c r="N1931" s="148"/>
      <c r="O1931" s="148"/>
      <c r="P1931" s="25"/>
      <c r="Q1931" s="25"/>
      <c r="T1931" s="25"/>
    </row>
    <row r="1932" spans="1:20" s="7" customFormat="1" ht="25.5" hidden="1" customHeight="1" x14ac:dyDescent="0.25">
      <c r="A1932" s="7" t="s">
        <v>5039</v>
      </c>
      <c r="B1932" s="12" t="s">
        <v>5040</v>
      </c>
      <c r="C1932" s="12"/>
      <c r="D1932" s="17" t="s">
        <v>43</v>
      </c>
      <c r="E1932" s="9"/>
      <c r="F1932" s="12" t="s">
        <v>306</v>
      </c>
      <c r="G1932" s="17" t="s">
        <v>187</v>
      </c>
      <c r="H1932" s="17"/>
      <c r="I1932" s="12"/>
      <c r="J1932" s="12"/>
      <c r="K1932" s="12"/>
      <c r="M1932" s="25"/>
      <c r="N1932" s="148"/>
      <c r="O1932" s="148"/>
      <c r="P1932" s="25"/>
      <c r="Q1932" s="25"/>
      <c r="T1932" s="25" t="s">
        <v>23</v>
      </c>
    </row>
    <row r="1933" spans="1:20" s="7" customFormat="1" ht="54.9" customHeight="1" x14ac:dyDescent="0.25">
      <c r="A1933" s="11" t="s">
        <v>5041</v>
      </c>
      <c r="B1933" s="12" t="s">
        <v>5042</v>
      </c>
      <c r="C1933" s="12"/>
      <c r="D1933" s="17" t="s">
        <v>110</v>
      </c>
      <c r="E1933" s="9">
        <v>4</v>
      </c>
      <c r="F1933" s="12" t="s">
        <v>296</v>
      </c>
      <c r="G1933" s="17" t="s">
        <v>112</v>
      </c>
      <c r="H1933" s="17" t="s">
        <v>703</v>
      </c>
      <c r="I1933" s="12" t="s">
        <v>5043</v>
      </c>
      <c r="J1933" s="12"/>
      <c r="K1933" s="12"/>
      <c r="L1933" s="14"/>
      <c r="M1933" s="71"/>
      <c r="N1933" s="148"/>
      <c r="O1933" s="148"/>
      <c r="P1933" s="25"/>
      <c r="Q1933" s="25"/>
      <c r="T1933" s="25" t="s">
        <v>23</v>
      </c>
    </row>
    <row r="1934" spans="1:20" s="7" customFormat="1" ht="25.5" hidden="1" customHeight="1" x14ac:dyDescent="0.25">
      <c r="A1934" s="11" t="s">
        <v>5044</v>
      </c>
      <c r="B1934" s="12" t="s">
        <v>5045</v>
      </c>
      <c r="C1934" s="12"/>
      <c r="D1934" s="17" t="s">
        <v>16</v>
      </c>
      <c r="E1934" s="9"/>
      <c r="F1934" s="12" t="s">
        <v>1921</v>
      </c>
      <c r="G1934" s="17" t="s">
        <v>5046</v>
      </c>
      <c r="H1934" s="17" t="s">
        <v>5047</v>
      </c>
      <c r="I1934" s="12" t="s">
        <v>5048</v>
      </c>
      <c r="J1934" s="12"/>
      <c r="K1934" s="12"/>
      <c r="L1934" s="14"/>
      <c r="M1934" s="71"/>
      <c r="N1934" s="148"/>
      <c r="O1934" s="148"/>
      <c r="P1934" s="25"/>
      <c r="Q1934" s="25"/>
      <c r="S1934" s="14"/>
      <c r="T1934" s="25" t="s">
        <v>23</v>
      </c>
    </row>
    <row r="1935" spans="1:20" s="7" customFormat="1" ht="25.5" hidden="1" customHeight="1" x14ac:dyDescent="0.25">
      <c r="A1935" s="111" t="s">
        <v>5049</v>
      </c>
      <c r="B1935" s="12" t="s">
        <v>5045</v>
      </c>
      <c r="C1935" s="12"/>
      <c r="D1935" s="17" t="s">
        <v>16</v>
      </c>
      <c r="E1935" s="9"/>
      <c r="F1935" s="12" t="s">
        <v>5050</v>
      </c>
      <c r="G1935" s="20" t="s">
        <v>2122</v>
      </c>
      <c r="H1935" s="17" t="s">
        <v>5047</v>
      </c>
      <c r="I1935" s="12"/>
      <c r="J1935" s="12"/>
      <c r="K1935" s="12"/>
      <c r="L1935" s="14"/>
      <c r="M1935" s="71"/>
      <c r="N1935" s="148"/>
      <c r="O1935" s="148"/>
      <c r="P1935" s="25"/>
      <c r="S1935" s="14"/>
      <c r="T1935" s="25"/>
    </row>
    <row r="1936" spans="1:20" s="7" customFormat="1" ht="25.5" hidden="1" customHeight="1" x14ac:dyDescent="0.25">
      <c r="A1936" s="8" t="s">
        <v>5051</v>
      </c>
      <c r="B1936" s="8" t="s">
        <v>5052</v>
      </c>
      <c r="C1936" s="8"/>
      <c r="D1936" s="35" t="s">
        <v>16</v>
      </c>
      <c r="E1936" s="35"/>
      <c r="F1936" s="8" t="s">
        <v>5053</v>
      </c>
      <c r="G1936" s="35" t="s">
        <v>709</v>
      </c>
      <c r="H1936" s="35" t="s">
        <v>442</v>
      </c>
      <c r="I1936" s="8" t="s">
        <v>5054</v>
      </c>
      <c r="J1936" s="8"/>
      <c r="K1936" s="8"/>
      <c r="L1936" s="8"/>
      <c r="M1936" s="32"/>
      <c r="N1936" s="148"/>
      <c r="O1936" s="148"/>
      <c r="P1936" s="25"/>
      <c r="Q1936" s="25"/>
      <c r="T1936" s="25" t="s">
        <v>23</v>
      </c>
    </row>
    <row r="1937" spans="1:20" s="7" customFormat="1" ht="25.5" hidden="1" customHeight="1" x14ac:dyDescent="0.25">
      <c r="A1937" s="11" t="s">
        <v>5055</v>
      </c>
      <c r="B1937" s="12" t="s">
        <v>5056</v>
      </c>
      <c r="C1937" s="12"/>
      <c r="D1937" s="17" t="s">
        <v>16</v>
      </c>
      <c r="E1937" s="9"/>
      <c r="F1937" s="12" t="s">
        <v>5057</v>
      </c>
      <c r="G1937" s="17" t="s">
        <v>246</v>
      </c>
      <c r="H1937" s="17" t="s">
        <v>356</v>
      </c>
      <c r="I1937" s="12" t="s">
        <v>5058</v>
      </c>
      <c r="J1937" s="12"/>
      <c r="K1937" s="12"/>
      <c r="L1937" s="14"/>
      <c r="M1937" s="71"/>
      <c r="N1937" s="148"/>
      <c r="O1937" s="148"/>
      <c r="P1937" s="25"/>
      <c r="Q1937" s="25"/>
      <c r="S1937" s="14"/>
      <c r="T1937" s="25" t="s">
        <v>23</v>
      </c>
    </row>
    <row r="1938" spans="1:20" s="7" customFormat="1" ht="25.5" hidden="1" customHeight="1" x14ac:dyDescent="0.25">
      <c r="A1938" s="11" t="s">
        <v>5059</v>
      </c>
      <c r="B1938" s="12" t="s">
        <v>5056</v>
      </c>
      <c r="C1938" s="12"/>
      <c r="D1938" s="17" t="s">
        <v>16</v>
      </c>
      <c r="E1938" s="9"/>
      <c r="F1938" s="12" t="s">
        <v>5060</v>
      </c>
      <c r="G1938" s="17" t="s">
        <v>373</v>
      </c>
      <c r="H1938" s="17" t="s">
        <v>5047</v>
      </c>
      <c r="I1938" s="12"/>
      <c r="J1938" s="12"/>
      <c r="K1938" s="12"/>
      <c r="L1938" s="14"/>
      <c r="M1938" s="53"/>
      <c r="N1938" s="148"/>
      <c r="O1938" s="148"/>
      <c r="P1938" s="25"/>
      <c r="Q1938" s="25"/>
      <c r="T1938" s="25" t="s">
        <v>23</v>
      </c>
    </row>
    <row r="1939" spans="1:20" s="7" customFormat="1" ht="25.5" hidden="1" customHeight="1" x14ac:dyDescent="0.25">
      <c r="A1939" s="11" t="s">
        <v>5061</v>
      </c>
      <c r="B1939" s="12"/>
      <c r="C1939" s="12"/>
      <c r="D1939" s="17" t="s">
        <v>59</v>
      </c>
      <c r="E1939" s="9"/>
      <c r="F1939" s="12" t="s">
        <v>4066</v>
      </c>
      <c r="G1939" s="17"/>
      <c r="H1939" s="17"/>
      <c r="J1939" s="12"/>
      <c r="K1939" s="12"/>
      <c r="L1939" s="14"/>
      <c r="M1939" s="71"/>
      <c r="N1939" s="148"/>
      <c r="O1939" s="148"/>
      <c r="P1939" s="25"/>
      <c r="Q1939" s="25"/>
      <c r="T1939" s="25" t="s">
        <v>23</v>
      </c>
    </row>
    <row r="1940" spans="1:20" s="7" customFormat="1" ht="25.5" hidden="1" customHeight="1" x14ac:dyDescent="0.25">
      <c r="A1940" s="11" t="s">
        <v>5062</v>
      </c>
      <c r="B1940" s="12" t="s">
        <v>202</v>
      </c>
      <c r="C1940" s="12"/>
      <c r="D1940" s="17" t="s">
        <v>16</v>
      </c>
      <c r="E1940" s="9"/>
      <c r="F1940" s="12" t="s">
        <v>5063</v>
      </c>
      <c r="G1940" s="17"/>
      <c r="H1940" s="17"/>
      <c r="I1940" s="12"/>
      <c r="J1940" s="12"/>
      <c r="K1940" s="12"/>
      <c r="M1940" s="25"/>
      <c r="N1940" s="148"/>
      <c r="O1940" s="148"/>
      <c r="P1940" s="25"/>
      <c r="Q1940" s="25"/>
      <c r="S1940" s="19"/>
      <c r="T1940" s="25" t="s">
        <v>23</v>
      </c>
    </row>
    <row r="1941" spans="1:20" s="7" customFormat="1" ht="25.5" customHeight="1" x14ac:dyDescent="0.25">
      <c r="A1941" s="11" t="s">
        <v>5064</v>
      </c>
      <c r="B1941" s="11" t="s">
        <v>5065</v>
      </c>
      <c r="C1941" s="11"/>
      <c r="D1941" s="20" t="s">
        <v>16</v>
      </c>
      <c r="E1941" s="9">
        <v>5</v>
      </c>
      <c r="F1941" s="12" t="s">
        <v>36</v>
      </c>
      <c r="G1941" s="17" t="s">
        <v>70</v>
      </c>
      <c r="H1941" s="17" t="s">
        <v>374</v>
      </c>
      <c r="I1941" s="12" t="s">
        <v>5066</v>
      </c>
      <c r="J1941" s="12"/>
      <c r="K1941" s="12"/>
      <c r="M1941" s="25"/>
      <c r="N1941" s="148"/>
      <c r="O1941" s="148"/>
      <c r="P1941" s="25"/>
      <c r="Q1941" s="20"/>
      <c r="S1941" s="19"/>
      <c r="T1941" s="25" t="s">
        <v>23</v>
      </c>
    </row>
    <row r="1942" spans="1:20" s="7" customFormat="1" ht="25.5" hidden="1" customHeight="1" x14ac:dyDescent="0.25">
      <c r="A1942" s="11" t="s">
        <v>5067</v>
      </c>
      <c r="B1942" s="12" t="s">
        <v>5065</v>
      </c>
      <c r="C1942" s="12"/>
      <c r="D1942" s="17" t="s">
        <v>16</v>
      </c>
      <c r="E1942" s="9"/>
      <c r="F1942" s="12" t="s">
        <v>5068</v>
      </c>
      <c r="G1942" s="64" t="s">
        <v>112</v>
      </c>
      <c r="H1942" s="64" t="s">
        <v>703</v>
      </c>
      <c r="I1942" s="63" t="s">
        <v>241</v>
      </c>
      <c r="J1942" s="12"/>
      <c r="K1942" s="12"/>
      <c r="M1942" s="25"/>
      <c r="N1942" s="148"/>
      <c r="O1942" s="148"/>
      <c r="P1942" s="25"/>
      <c r="Q1942" s="20"/>
      <c r="S1942" s="19"/>
      <c r="T1942" s="25" t="s">
        <v>23</v>
      </c>
    </row>
    <row r="1943" spans="1:20" s="7" customFormat="1" ht="26.4" hidden="1" x14ac:dyDescent="0.25">
      <c r="A1943" s="11" t="s">
        <v>5069</v>
      </c>
      <c r="B1943" s="12" t="s">
        <v>5070</v>
      </c>
      <c r="C1943" s="12"/>
      <c r="D1943" s="17" t="s">
        <v>16</v>
      </c>
      <c r="E1943" s="9"/>
      <c r="F1943" s="12" t="s">
        <v>32</v>
      </c>
      <c r="G1943" s="17" t="s">
        <v>70</v>
      </c>
      <c r="H1943" s="17" t="s">
        <v>374</v>
      </c>
      <c r="I1943" s="12" t="s">
        <v>5066</v>
      </c>
      <c r="J1943" s="12"/>
      <c r="K1943" s="12"/>
      <c r="M1943" s="25"/>
      <c r="N1943" s="148"/>
      <c r="O1943" s="148"/>
      <c r="P1943" s="25"/>
      <c r="Q1943" s="20"/>
      <c r="S1943" s="19"/>
      <c r="T1943" s="25" t="s">
        <v>23</v>
      </c>
    </row>
    <row r="1944" spans="1:20" s="7" customFormat="1" ht="26.4" hidden="1" x14ac:dyDescent="0.25">
      <c r="A1944" s="7" t="s">
        <v>5071</v>
      </c>
      <c r="B1944" s="7" t="s">
        <v>5070</v>
      </c>
      <c r="D1944" s="17" t="s">
        <v>16</v>
      </c>
      <c r="E1944" s="9"/>
      <c r="F1944" s="7" t="s">
        <v>3810</v>
      </c>
      <c r="G1944" s="25" t="s">
        <v>112</v>
      </c>
      <c r="H1944" s="25" t="s">
        <v>4086</v>
      </c>
      <c r="M1944" s="25"/>
      <c r="N1944" s="148"/>
      <c r="O1944" s="148"/>
      <c r="P1944" s="25"/>
      <c r="Q1944" s="25"/>
      <c r="S1944" s="19"/>
      <c r="T1944" s="25" t="s">
        <v>23</v>
      </c>
    </row>
    <row r="1945" spans="1:20" s="7" customFormat="1" ht="26.4" hidden="1" x14ac:dyDescent="0.25">
      <c r="A1945" s="7" t="s">
        <v>5071</v>
      </c>
      <c r="B1945" s="7" t="s">
        <v>5070</v>
      </c>
      <c r="D1945" s="17" t="s">
        <v>16</v>
      </c>
      <c r="E1945" s="9"/>
      <c r="F1945" s="7" t="s">
        <v>4131</v>
      </c>
      <c r="G1945" s="25"/>
      <c r="H1945" s="25"/>
      <c r="M1945" s="25"/>
      <c r="N1945" s="148"/>
      <c r="O1945" s="148"/>
      <c r="P1945" s="25"/>
      <c r="Q1945" s="25"/>
      <c r="T1945" s="25" t="s">
        <v>23</v>
      </c>
    </row>
    <row r="1946" spans="1:20" s="7" customFormat="1" ht="25.5" hidden="1" customHeight="1" x14ac:dyDescent="0.25">
      <c r="A1946" s="11" t="s">
        <v>5071</v>
      </c>
      <c r="B1946" s="12" t="s">
        <v>5070</v>
      </c>
      <c r="C1946" s="12"/>
      <c r="D1946" s="17" t="s">
        <v>59</v>
      </c>
      <c r="E1946" s="9"/>
      <c r="F1946" s="12" t="s">
        <v>36</v>
      </c>
      <c r="G1946" s="17" t="s">
        <v>70</v>
      </c>
      <c r="H1946" s="17" t="s">
        <v>374</v>
      </c>
      <c r="I1946" s="12" t="s">
        <v>5072</v>
      </c>
      <c r="J1946" s="12"/>
      <c r="K1946" s="12"/>
      <c r="M1946" s="25"/>
      <c r="N1946" s="148"/>
      <c r="O1946" s="148"/>
      <c r="P1946" s="25"/>
      <c r="Q1946" s="25"/>
      <c r="T1946" s="25" t="s">
        <v>23</v>
      </c>
    </row>
    <row r="1947" spans="1:20" s="7" customFormat="1" ht="25.5" hidden="1" customHeight="1" x14ac:dyDescent="0.25">
      <c r="A1947" s="11" t="s">
        <v>5073</v>
      </c>
      <c r="B1947" s="12" t="s">
        <v>5070</v>
      </c>
      <c r="C1947" s="12"/>
      <c r="D1947" s="17" t="s">
        <v>59</v>
      </c>
      <c r="E1947" s="9"/>
      <c r="F1947" s="12" t="s">
        <v>296</v>
      </c>
      <c r="G1947" s="17"/>
      <c r="H1947" s="17"/>
      <c r="I1947" s="12"/>
      <c r="J1947" s="12"/>
      <c r="K1947" s="12"/>
      <c r="M1947" s="25"/>
      <c r="N1947" s="148"/>
      <c r="O1947" s="148"/>
      <c r="P1947" s="25"/>
      <c r="Q1947" s="20"/>
      <c r="T1947" s="25" t="s">
        <v>23</v>
      </c>
    </row>
    <row r="1948" spans="1:20" s="7" customFormat="1" ht="25.5" hidden="1" customHeight="1" x14ac:dyDescent="0.25">
      <c r="A1948" s="7" t="s">
        <v>5074</v>
      </c>
      <c r="D1948" s="25" t="s">
        <v>59</v>
      </c>
      <c r="E1948" s="25"/>
      <c r="F1948" s="7" t="s">
        <v>5075</v>
      </c>
      <c r="G1948" s="17" t="s">
        <v>246</v>
      </c>
      <c r="H1948" s="25" t="s">
        <v>1228</v>
      </c>
      <c r="I1948" s="7" t="s">
        <v>3803</v>
      </c>
      <c r="K1948" s="15" t="s">
        <v>73</v>
      </c>
      <c r="L1948" s="14" t="s">
        <v>21</v>
      </c>
      <c r="M1948" s="71"/>
      <c r="N1948" s="148" t="s">
        <v>161</v>
      </c>
      <c r="O1948" s="148"/>
      <c r="P1948" s="25"/>
      <c r="Q1948" s="95"/>
      <c r="T1948" s="25" t="s">
        <v>23</v>
      </c>
    </row>
    <row r="1949" spans="1:20" s="7" customFormat="1" ht="30" customHeight="1" x14ac:dyDescent="0.25">
      <c r="A1949" s="11" t="s">
        <v>5076</v>
      </c>
      <c r="B1949" s="12"/>
      <c r="C1949" s="12"/>
      <c r="D1949" s="17" t="s">
        <v>59</v>
      </c>
      <c r="E1949" s="9">
        <v>9</v>
      </c>
      <c r="F1949" s="12" t="s">
        <v>303</v>
      </c>
      <c r="G1949" s="17"/>
      <c r="H1949" s="17" t="s">
        <v>3928</v>
      </c>
      <c r="I1949" s="12" t="s">
        <v>5077</v>
      </c>
      <c r="J1949" s="12"/>
      <c r="K1949" s="12"/>
      <c r="M1949" s="25"/>
      <c r="N1949" s="148"/>
      <c r="O1949" s="148"/>
      <c r="P1949" s="25"/>
      <c r="Q1949" s="20"/>
      <c r="T1949" s="25" t="s">
        <v>23</v>
      </c>
    </row>
    <row r="1950" spans="1:20" s="7" customFormat="1" ht="25.5" hidden="1" customHeight="1" x14ac:dyDescent="0.25">
      <c r="A1950" s="11" t="s">
        <v>5078</v>
      </c>
      <c r="B1950" s="12"/>
      <c r="C1950" s="12"/>
      <c r="D1950" s="17" t="s">
        <v>59</v>
      </c>
      <c r="E1950" s="9"/>
      <c r="F1950" s="12" t="s">
        <v>303</v>
      </c>
      <c r="G1950" s="17"/>
      <c r="H1950" s="17"/>
      <c r="I1950" s="12"/>
      <c r="J1950" s="12"/>
      <c r="K1950" s="12"/>
      <c r="L1950" s="15"/>
      <c r="M1950" s="25"/>
      <c r="N1950" s="148"/>
      <c r="O1950" s="148"/>
      <c r="P1950" s="25"/>
      <c r="Q1950" s="20"/>
      <c r="T1950" s="25"/>
    </row>
    <row r="1951" spans="1:20" s="7" customFormat="1" ht="25.5" hidden="1" customHeight="1" x14ac:dyDescent="0.25">
      <c r="A1951" s="11" t="s">
        <v>5079</v>
      </c>
      <c r="B1951" s="1" t="s">
        <v>5080</v>
      </c>
      <c r="C1951" s="1"/>
      <c r="D1951" s="4" t="s">
        <v>110</v>
      </c>
      <c r="E1951" s="1"/>
      <c r="F1951" s="7" t="s">
        <v>5081</v>
      </c>
      <c r="G1951" s="4" t="s">
        <v>373</v>
      </c>
      <c r="H1951" s="4" t="s">
        <v>442</v>
      </c>
      <c r="I1951" s="7" t="s">
        <v>5082</v>
      </c>
      <c r="J1951" s="1"/>
      <c r="K1951" s="70" t="s">
        <v>73</v>
      </c>
      <c r="L1951" s="1"/>
      <c r="M1951" s="4"/>
      <c r="N1951" s="4"/>
      <c r="O1951" s="1"/>
      <c r="P1951" s="1"/>
      <c r="Q1951" s="1"/>
      <c r="T1951" s="25" t="s">
        <v>23</v>
      </c>
    </row>
    <row r="1952" spans="1:20" s="7" customFormat="1" ht="25.5" hidden="1" customHeight="1" x14ac:dyDescent="0.25">
      <c r="A1952" s="11" t="s">
        <v>5083</v>
      </c>
      <c r="B1952" s="12"/>
      <c r="C1952" s="12"/>
      <c r="D1952" s="17" t="s">
        <v>59</v>
      </c>
      <c r="E1952" s="9"/>
      <c r="F1952" s="12" t="s">
        <v>5084</v>
      </c>
      <c r="G1952" s="17" t="s">
        <v>205</v>
      </c>
      <c r="H1952" s="17" t="s">
        <v>235</v>
      </c>
      <c r="I1952" s="12" t="s">
        <v>5085</v>
      </c>
      <c r="J1952" s="12"/>
      <c r="K1952" s="12"/>
      <c r="M1952" s="25"/>
      <c r="N1952" s="148"/>
      <c r="O1952" s="148"/>
      <c r="P1952" s="25"/>
      <c r="Q1952" s="25"/>
      <c r="T1952" s="25" t="s">
        <v>23</v>
      </c>
    </row>
    <row r="1953" spans="1:20" s="7" customFormat="1" ht="33" customHeight="1" x14ac:dyDescent="0.25">
      <c r="A1953" s="11" t="s">
        <v>5086</v>
      </c>
      <c r="B1953" s="12"/>
      <c r="C1953" s="12"/>
      <c r="D1953" s="17" t="s">
        <v>59</v>
      </c>
      <c r="E1953" s="9">
        <f>8+1</f>
        <v>9</v>
      </c>
      <c r="F1953" s="12" t="s">
        <v>5087</v>
      </c>
      <c r="G1953" s="17" t="s">
        <v>3971</v>
      </c>
      <c r="H1953" s="17" t="s">
        <v>409</v>
      </c>
      <c r="I1953" s="12" t="s">
        <v>5088</v>
      </c>
      <c r="J1953" s="12" t="s">
        <v>5089</v>
      </c>
      <c r="K1953" s="103" t="s">
        <v>21</v>
      </c>
      <c r="L1953" s="14"/>
      <c r="M1953" s="53"/>
      <c r="N1953" s="148" t="s">
        <v>161</v>
      </c>
      <c r="O1953" s="148"/>
      <c r="P1953" s="25"/>
      <c r="Q1953" s="25"/>
      <c r="T1953" s="25" t="s">
        <v>23</v>
      </c>
    </row>
    <row r="1954" spans="1:20" s="7" customFormat="1" ht="25.5" hidden="1" customHeight="1" x14ac:dyDescent="0.25">
      <c r="A1954" s="11" t="s">
        <v>5090</v>
      </c>
      <c r="B1954" s="12" t="s">
        <v>5091</v>
      </c>
      <c r="C1954" s="12"/>
      <c r="D1954" s="9" t="s">
        <v>318</v>
      </c>
      <c r="E1954" s="9"/>
      <c r="F1954" s="10"/>
      <c r="G1954" s="17"/>
      <c r="H1954" s="17"/>
      <c r="I1954" s="12" t="s">
        <v>5092</v>
      </c>
      <c r="J1954" s="12" t="s">
        <v>5093</v>
      </c>
      <c r="K1954" s="12"/>
      <c r="L1954" s="14"/>
      <c r="M1954" s="71"/>
      <c r="N1954" s="148"/>
      <c r="O1954" s="148"/>
      <c r="P1954" s="25"/>
      <c r="Q1954" s="20"/>
      <c r="T1954" s="25" t="s">
        <v>23</v>
      </c>
    </row>
    <row r="1955" spans="1:20" s="7" customFormat="1" ht="25.5" hidden="1" customHeight="1" x14ac:dyDescent="0.25">
      <c r="A1955" s="7" t="s">
        <v>5094</v>
      </c>
      <c r="B1955" s="7" t="s">
        <v>5095</v>
      </c>
      <c r="D1955" s="17" t="s">
        <v>226</v>
      </c>
      <c r="E1955" s="9"/>
      <c r="G1955" s="25"/>
      <c r="H1955" s="25"/>
      <c r="L1955" s="14"/>
      <c r="M1955" s="71"/>
      <c r="N1955" s="148"/>
      <c r="O1955" s="148"/>
      <c r="P1955" s="25"/>
      <c r="Q1955" s="25"/>
      <c r="T1955" s="25" t="s">
        <v>23</v>
      </c>
    </row>
    <row r="1956" spans="1:20" s="7" customFormat="1" ht="25.5" hidden="1" customHeight="1" x14ac:dyDescent="0.25">
      <c r="A1956" s="7" t="s">
        <v>5096</v>
      </c>
      <c r="D1956" s="17" t="s">
        <v>318</v>
      </c>
      <c r="E1956" s="9"/>
      <c r="F1956" s="7" t="s">
        <v>5097</v>
      </c>
      <c r="G1956" s="25"/>
      <c r="H1956" s="25"/>
      <c r="M1956" s="25"/>
      <c r="N1956" s="148"/>
      <c r="O1956" s="148"/>
      <c r="P1956" s="25"/>
      <c r="Q1956" s="25"/>
      <c r="T1956" s="25" t="s">
        <v>23</v>
      </c>
    </row>
    <row r="1957" spans="1:20" s="7" customFormat="1" ht="33" customHeight="1" x14ac:dyDescent="0.25">
      <c r="A1957" s="7" t="s">
        <v>5098</v>
      </c>
      <c r="D1957" s="25" t="s">
        <v>59</v>
      </c>
      <c r="E1957" s="9">
        <v>8</v>
      </c>
      <c r="F1957" s="7" t="s">
        <v>5099</v>
      </c>
      <c r="G1957" s="25" t="s">
        <v>5100</v>
      </c>
      <c r="H1957" s="25" t="s">
        <v>374</v>
      </c>
      <c r="I1957" s="7" t="s">
        <v>5101</v>
      </c>
      <c r="J1957" s="7" t="s">
        <v>62</v>
      </c>
      <c r="L1957" s="14"/>
      <c r="M1957" s="71"/>
      <c r="N1957" s="148"/>
      <c r="O1957" s="148"/>
      <c r="P1957" s="25"/>
      <c r="Q1957" s="25"/>
      <c r="T1957" s="25" t="s">
        <v>23</v>
      </c>
    </row>
    <row r="1958" spans="1:20" s="7" customFormat="1" ht="25.5" hidden="1" customHeight="1" x14ac:dyDescent="0.25">
      <c r="A1958" s="11" t="s">
        <v>5102</v>
      </c>
      <c r="B1958" s="12"/>
      <c r="C1958" s="12"/>
      <c r="D1958" s="17" t="s">
        <v>59</v>
      </c>
      <c r="E1958" s="9"/>
      <c r="F1958" s="12" t="s">
        <v>5103</v>
      </c>
      <c r="G1958" s="17"/>
      <c r="H1958" s="17"/>
      <c r="I1958" s="12"/>
      <c r="J1958" s="12"/>
      <c r="K1958" s="12"/>
      <c r="L1958" s="14"/>
      <c r="M1958" s="71"/>
      <c r="N1958" s="148"/>
      <c r="O1958" s="148"/>
      <c r="P1958" s="25"/>
      <c r="Q1958" s="20"/>
      <c r="T1958" s="25" t="s">
        <v>23</v>
      </c>
    </row>
    <row r="1959" spans="1:20" s="7" customFormat="1" ht="25.5" hidden="1" customHeight="1" x14ac:dyDescent="0.25">
      <c r="A1959" s="7" t="s">
        <v>5104</v>
      </c>
      <c r="B1959" s="7" t="s">
        <v>5105</v>
      </c>
      <c r="D1959" s="25" t="s">
        <v>190</v>
      </c>
      <c r="E1959" s="9"/>
      <c r="F1959" s="7" t="s">
        <v>5106</v>
      </c>
      <c r="G1959" s="17" t="s">
        <v>483</v>
      </c>
      <c r="H1959" s="25" t="s">
        <v>235</v>
      </c>
      <c r="I1959" s="7" t="s">
        <v>791</v>
      </c>
      <c r="L1959" s="14"/>
      <c r="M1959" s="71"/>
      <c r="N1959" s="148"/>
      <c r="O1959" s="148"/>
      <c r="P1959" s="25"/>
      <c r="Q1959" s="25"/>
      <c r="T1959" s="25" t="s">
        <v>23</v>
      </c>
    </row>
    <row r="1960" spans="1:20" s="7" customFormat="1" ht="25.5" hidden="1" customHeight="1" x14ac:dyDescent="0.25">
      <c r="A1960" s="7" t="s">
        <v>5107</v>
      </c>
      <c r="B1960" s="7" t="s">
        <v>5108</v>
      </c>
      <c r="D1960" s="25" t="s">
        <v>190</v>
      </c>
      <c r="E1960" s="9"/>
      <c r="F1960" s="7" t="s">
        <v>5109</v>
      </c>
      <c r="G1960" s="17" t="s">
        <v>158</v>
      </c>
      <c r="H1960" s="25" t="s">
        <v>272</v>
      </c>
      <c r="L1960" s="14"/>
      <c r="M1960" s="71"/>
      <c r="N1960" s="148"/>
      <c r="O1960" s="148"/>
      <c r="P1960" s="25"/>
      <c r="Q1960" s="25"/>
      <c r="T1960" s="25" t="s">
        <v>23</v>
      </c>
    </row>
    <row r="1961" spans="1:20" s="7" customFormat="1" ht="25.5" hidden="1" customHeight="1" x14ac:dyDescent="0.25">
      <c r="A1961" s="7" t="s">
        <v>5110</v>
      </c>
      <c r="B1961" s="7" t="s">
        <v>5108</v>
      </c>
      <c r="D1961" s="25" t="s">
        <v>190</v>
      </c>
      <c r="E1961" s="9"/>
      <c r="F1961" s="7" t="s">
        <v>5111</v>
      </c>
      <c r="G1961" s="17" t="s">
        <v>158</v>
      </c>
      <c r="H1961" s="25" t="s">
        <v>272</v>
      </c>
      <c r="I1961" s="7" t="s">
        <v>791</v>
      </c>
      <c r="L1961" s="14"/>
      <c r="M1961" s="71"/>
      <c r="N1961" s="148"/>
      <c r="O1961" s="148"/>
      <c r="P1961" s="25"/>
      <c r="Q1961" s="25"/>
      <c r="S1961" s="14"/>
      <c r="T1961" s="25" t="s">
        <v>23</v>
      </c>
    </row>
    <row r="1962" spans="1:20" s="7" customFormat="1" ht="25.5" hidden="1" customHeight="1" x14ac:dyDescent="0.25">
      <c r="A1962" s="7" t="s">
        <v>5112</v>
      </c>
      <c r="B1962" s="7" t="s">
        <v>5108</v>
      </c>
      <c r="D1962" s="25" t="s">
        <v>190</v>
      </c>
      <c r="E1962" s="9"/>
      <c r="G1962" s="25"/>
      <c r="H1962" s="25"/>
      <c r="M1962" s="25"/>
      <c r="N1962" s="148"/>
      <c r="O1962" s="148"/>
      <c r="P1962" s="25"/>
      <c r="Q1962" s="25"/>
      <c r="S1962" s="14"/>
      <c r="T1962" s="25" t="s">
        <v>23</v>
      </c>
    </row>
    <row r="1963" spans="1:20" ht="25.5" hidden="1" customHeight="1" x14ac:dyDescent="0.25">
      <c r="A1963" s="7" t="s">
        <v>5113</v>
      </c>
      <c r="B1963" s="7" t="s">
        <v>5108</v>
      </c>
      <c r="C1963" s="7"/>
      <c r="D1963" s="25" t="s">
        <v>190</v>
      </c>
      <c r="E1963" s="9"/>
      <c r="F1963" s="7"/>
      <c r="G1963" s="25"/>
      <c r="H1963" s="25"/>
      <c r="I1963" s="7"/>
      <c r="J1963" s="7"/>
      <c r="K1963" s="7"/>
      <c r="L1963" s="7"/>
      <c r="M1963" s="25"/>
      <c r="P1963" s="25"/>
      <c r="Q1963" s="25"/>
      <c r="S1963" s="99"/>
      <c r="T1963" s="25" t="s">
        <v>23</v>
      </c>
    </row>
    <row r="1964" spans="1:20" ht="25.5" hidden="1" customHeight="1" x14ac:dyDescent="0.25">
      <c r="A1964" s="129" t="s">
        <v>5114</v>
      </c>
      <c r="B1964" s="7" t="s">
        <v>5108</v>
      </c>
      <c r="C1964" s="7"/>
      <c r="D1964" s="25" t="s">
        <v>190</v>
      </c>
      <c r="E1964" s="9"/>
      <c r="F1964" s="7" t="s">
        <v>5115</v>
      </c>
      <c r="G1964" s="17" t="s">
        <v>815</v>
      </c>
      <c r="H1964" s="25" t="s">
        <v>113</v>
      </c>
      <c r="I1964" s="7" t="s">
        <v>479</v>
      </c>
      <c r="J1964" s="7" t="s">
        <v>5116</v>
      </c>
      <c r="K1964" s="7"/>
      <c r="L1964" s="14"/>
      <c r="M1964" s="71"/>
      <c r="P1964" s="25"/>
      <c r="Q1964" s="25"/>
      <c r="T1964" s="25" t="s">
        <v>23</v>
      </c>
    </row>
    <row r="1965" spans="1:20" ht="26.4" hidden="1" x14ac:dyDescent="0.25">
      <c r="A1965" s="1" t="s">
        <v>5124</v>
      </c>
      <c r="B1965" s="1" t="s">
        <v>5125</v>
      </c>
      <c r="T1965" s="25" t="s">
        <v>23</v>
      </c>
    </row>
    <row r="1966" spans="1:20" ht="25.5" hidden="1" customHeight="1" x14ac:dyDescent="0.3">
      <c r="A1966" s="48" t="s">
        <v>5120</v>
      </c>
      <c r="B1966" s="48"/>
      <c r="C1966" s="48"/>
      <c r="D1966" s="25" t="s">
        <v>43</v>
      </c>
      <c r="E1966" s="47"/>
      <c r="F1966" s="251" t="s">
        <v>5121</v>
      </c>
      <c r="G1966" s="47"/>
      <c r="H1966" s="47"/>
      <c r="I1966" s="48"/>
      <c r="J1966" s="24"/>
      <c r="K1966" s="157"/>
      <c r="L1966" s="102"/>
      <c r="M1966" s="53"/>
      <c r="P1966" s="25"/>
      <c r="Q1966" s="25"/>
      <c r="T1966" s="25" t="s">
        <v>23</v>
      </c>
    </row>
    <row r="1967" spans="1:20" ht="30" hidden="1" customHeight="1" x14ac:dyDescent="0.25">
      <c r="A1967" s="244" t="s">
        <v>5119</v>
      </c>
      <c r="B1967" s="12"/>
      <c r="C1967" s="12"/>
      <c r="D1967" s="17"/>
      <c r="E1967" s="9"/>
      <c r="F1967" s="244"/>
      <c r="G1967" s="17"/>
      <c r="H1967" s="17"/>
      <c r="I1967" s="12"/>
      <c r="J1967" s="12"/>
      <c r="K1967" s="103"/>
      <c r="L1967" s="15"/>
      <c r="M1967" s="54"/>
      <c r="P1967" s="25"/>
      <c r="Q1967" s="25"/>
      <c r="T1967" s="25" t="s">
        <v>23</v>
      </c>
    </row>
    <row r="1968" spans="1:20" ht="28.8" hidden="1" x14ac:dyDescent="0.3">
      <c r="A1968" s="1" t="s">
        <v>5122</v>
      </c>
      <c r="F1968" s="235" t="s">
        <v>5123</v>
      </c>
    </row>
    <row r="1969" spans="1:17" hidden="1" x14ac:dyDescent="0.25">
      <c r="A1969" s="7"/>
      <c r="B1969" s="12" t="s">
        <v>5117</v>
      </c>
      <c r="C1969" s="12"/>
      <c r="D1969" s="17" t="s">
        <v>43</v>
      </c>
      <c r="E1969" s="9"/>
      <c r="F1969" s="12" t="s">
        <v>5118</v>
      </c>
      <c r="G1969" s="17"/>
      <c r="H1969" s="17"/>
      <c r="I1969" s="12"/>
      <c r="J1969" s="12"/>
      <c r="K1969" s="103"/>
      <c r="L1969" s="14"/>
      <c r="M1969" s="83"/>
      <c r="P1969" s="25"/>
      <c r="Q1969" s="25"/>
    </row>
  </sheetData>
  <sheetProtection selectLockedCells="1" selectUnlockedCells="1"/>
  <autoFilter ref="A4:Q1969" xr:uid="{00000000-0009-0000-0000-000000000000}">
    <filterColumn colId="4">
      <customFilters>
        <customFilter operator="notEqual" val=" "/>
      </customFilters>
    </filterColumn>
    <sortState xmlns:xlrd2="http://schemas.microsoft.com/office/spreadsheetml/2017/richdata2" ref="A5:Q1969">
      <sortCondition ref="A4:A1969"/>
    </sortState>
  </autoFilter>
  <sortState xmlns:xlrd2="http://schemas.microsoft.com/office/spreadsheetml/2017/richdata2" ref="A1458:XFD1480">
    <sortCondition ref="A1458"/>
  </sortState>
  <mergeCells count="2">
    <mergeCell ref="K2:L2"/>
    <mergeCell ref="A1:L1"/>
  </mergeCells>
  <phoneticPr fontId="41" type="noConversion"/>
  <hyperlinks>
    <hyperlink ref="L1456" r:id="rId1" xr:uid="{00000000-0004-0000-0000-000000000000}"/>
    <hyperlink ref="L1314" r:id="rId2" xr:uid="{00000000-0004-0000-0000-000001000000}"/>
    <hyperlink ref="J643" r:id="rId3" xr:uid="{00000000-0004-0000-0000-000002000000}"/>
    <hyperlink ref="A1559" r:id="rId4" tooltip="Pseudofumaria alba" display="https://en.wikipedia.org/wiki/Pseudofumaria_alba" xr:uid="{00000000-0004-0000-0000-000003000000}"/>
    <hyperlink ref="K152" r:id="rId5" xr:uid="{00000000-0004-0000-0000-000004000000}"/>
    <hyperlink ref="L152" r:id="rId6" xr:uid="{00000000-0004-0000-0000-000005000000}"/>
    <hyperlink ref="K173" r:id="rId7" xr:uid="{00000000-0004-0000-0000-000006000000}"/>
    <hyperlink ref="K197" r:id="rId8" xr:uid="{00000000-0004-0000-0000-000007000000}"/>
    <hyperlink ref="K211" r:id="rId9" xr:uid="{00000000-0004-0000-0000-000008000000}"/>
    <hyperlink ref="L211" r:id="rId10" xr:uid="{00000000-0004-0000-0000-000009000000}"/>
    <hyperlink ref="K6" r:id="rId11" xr:uid="{00000000-0004-0000-0000-00000A000000}"/>
    <hyperlink ref="K11" r:id="rId12" xr:uid="{00000000-0004-0000-0000-00000B000000}"/>
    <hyperlink ref="K25" r:id="rId13" xr:uid="{00000000-0004-0000-0000-00000C000000}"/>
    <hyperlink ref="L25" r:id="rId14" xr:uid="{00000000-0004-0000-0000-00000D000000}"/>
    <hyperlink ref="K31" r:id="rId15" xr:uid="{00000000-0004-0000-0000-00000E000000}"/>
    <hyperlink ref="K36" r:id="rId16" xr:uid="{00000000-0004-0000-0000-00000F000000}"/>
    <hyperlink ref="K39" r:id="rId17" xr:uid="{00000000-0004-0000-0000-000010000000}"/>
    <hyperlink ref="K40" r:id="rId18" xr:uid="{00000000-0004-0000-0000-000011000000}"/>
    <hyperlink ref="K45" r:id="rId19" xr:uid="{00000000-0004-0000-0000-000012000000}"/>
    <hyperlink ref="K47" r:id="rId20" xr:uid="{00000000-0004-0000-0000-000013000000}"/>
    <hyperlink ref="K55" r:id="rId21" xr:uid="{00000000-0004-0000-0000-000014000000}"/>
    <hyperlink ref="K60" r:id="rId22" xr:uid="{00000000-0004-0000-0000-000015000000}"/>
    <hyperlink ref="K74" r:id="rId23" xr:uid="{00000000-0004-0000-0000-000016000000}"/>
    <hyperlink ref="K71" r:id="rId24" xr:uid="{00000000-0004-0000-0000-000017000000}"/>
    <hyperlink ref="K80" r:id="rId25" xr:uid="{00000000-0004-0000-0000-000018000000}"/>
    <hyperlink ref="K54" r:id="rId26" xr:uid="{00000000-0004-0000-0000-000019000000}"/>
    <hyperlink ref="K88" r:id="rId27" xr:uid="{00000000-0004-0000-0000-00001A000000}"/>
    <hyperlink ref="K97" r:id="rId28" xr:uid="{00000000-0004-0000-0000-00001B000000}"/>
    <hyperlink ref="K100" r:id="rId29" xr:uid="{00000000-0004-0000-0000-00001C000000}"/>
    <hyperlink ref="K104" r:id="rId30" xr:uid="{00000000-0004-0000-0000-00001D000000}"/>
    <hyperlink ref="K107" r:id="rId31" xr:uid="{00000000-0004-0000-0000-00001E000000}"/>
    <hyperlink ref="K111" r:id="rId32" xr:uid="{00000000-0004-0000-0000-00001F000000}"/>
    <hyperlink ref="K115" r:id="rId33" xr:uid="{00000000-0004-0000-0000-000020000000}"/>
    <hyperlink ref="K114" r:id="rId34" xr:uid="{00000000-0004-0000-0000-000021000000}"/>
    <hyperlink ref="K116" r:id="rId35" display="Plane i blomst" xr:uid="{00000000-0004-0000-0000-000022000000}"/>
    <hyperlink ref="K119" r:id="rId36" xr:uid="{00000000-0004-0000-0000-000023000000}"/>
    <hyperlink ref="K124" r:id="rId37" display="Plane i blomst" xr:uid="{00000000-0004-0000-0000-000024000000}"/>
    <hyperlink ref="K136" r:id="rId38" xr:uid="{00000000-0004-0000-0000-000025000000}"/>
    <hyperlink ref="K253" r:id="rId39" xr:uid="{00000000-0004-0000-0000-000026000000}"/>
    <hyperlink ref="K254" r:id="rId40" xr:uid="{00000000-0004-0000-0000-000027000000}"/>
    <hyperlink ref="K294" r:id="rId41" xr:uid="{00000000-0004-0000-0000-000028000000}"/>
    <hyperlink ref="K299" r:id="rId42" xr:uid="{00000000-0004-0000-0000-000029000000}"/>
    <hyperlink ref="K300" r:id="rId43" xr:uid="{00000000-0004-0000-0000-00002A000000}"/>
    <hyperlink ref="K310" r:id="rId44" xr:uid="{00000000-0004-0000-0000-00002B000000}"/>
    <hyperlink ref="K357" r:id="rId45" xr:uid="{00000000-0004-0000-0000-00002D000000}"/>
    <hyperlink ref="L366" r:id="rId46" xr:uid="{00000000-0004-0000-0000-00002E000000}"/>
    <hyperlink ref="K366" r:id="rId47" xr:uid="{00000000-0004-0000-0000-00002F000000}"/>
    <hyperlink ref="K370" r:id="rId48" xr:uid="{00000000-0004-0000-0000-000030000000}"/>
    <hyperlink ref="K373" r:id="rId49" xr:uid="{00000000-0004-0000-0000-000031000000}"/>
    <hyperlink ref="K374" r:id="rId50" xr:uid="{00000000-0004-0000-0000-000032000000}"/>
    <hyperlink ref="K409" r:id="rId51" xr:uid="{00000000-0004-0000-0000-000033000000}"/>
    <hyperlink ref="K427" r:id="rId52" xr:uid="{00000000-0004-0000-0000-000034000000}"/>
    <hyperlink ref="K428" r:id="rId53" xr:uid="{00000000-0004-0000-0000-000035000000}"/>
    <hyperlink ref="K426" r:id="rId54" xr:uid="{00000000-0004-0000-0000-000036000000}"/>
    <hyperlink ref="K424" r:id="rId55" xr:uid="{00000000-0004-0000-0000-000037000000}"/>
    <hyperlink ref="K447" r:id="rId56" xr:uid="{00000000-0004-0000-0000-000038000000}"/>
    <hyperlink ref="K434" r:id="rId57" xr:uid="{00000000-0004-0000-0000-000039000000}"/>
    <hyperlink ref="L434" r:id="rId58" xr:uid="{00000000-0004-0000-0000-00003A000000}"/>
    <hyperlink ref="K448" r:id="rId59" xr:uid="{00000000-0004-0000-0000-00003B000000}"/>
    <hyperlink ref="K449" r:id="rId60" xr:uid="{00000000-0004-0000-0000-00003C000000}"/>
    <hyperlink ref="L449" r:id="rId61" xr:uid="{00000000-0004-0000-0000-00003D000000}"/>
    <hyperlink ref="K454" r:id="rId62" xr:uid="{00000000-0004-0000-0000-00003E000000}"/>
    <hyperlink ref="K453" r:id="rId63" xr:uid="{00000000-0004-0000-0000-00003F000000}"/>
    <hyperlink ref="K465" r:id="rId64" xr:uid="{00000000-0004-0000-0000-000040000000}"/>
    <hyperlink ref="K467" r:id="rId65" xr:uid="{00000000-0004-0000-0000-000041000000}"/>
    <hyperlink ref="K475" r:id="rId66" xr:uid="{00000000-0004-0000-0000-000042000000}"/>
    <hyperlink ref="K477" r:id="rId67" xr:uid="{00000000-0004-0000-0000-000043000000}"/>
    <hyperlink ref="K481" r:id="rId68" xr:uid="{00000000-0004-0000-0000-000044000000}"/>
    <hyperlink ref="K495" r:id="rId69" xr:uid="{00000000-0004-0000-0000-000045000000}"/>
    <hyperlink ref="K516" r:id="rId70" xr:uid="{00000000-0004-0000-0000-000046000000}"/>
    <hyperlink ref="K535" r:id="rId71" xr:uid="{00000000-0004-0000-0000-000047000000}"/>
    <hyperlink ref="K540" r:id="rId72" xr:uid="{00000000-0004-0000-0000-000048000000}"/>
    <hyperlink ref="K543" r:id="rId73" xr:uid="{00000000-0004-0000-0000-000049000000}"/>
    <hyperlink ref="L543" r:id="rId74" xr:uid="{00000000-0004-0000-0000-00004A000000}"/>
    <hyperlink ref="K549" r:id="rId75" xr:uid="{00000000-0004-0000-0000-00004B000000}"/>
    <hyperlink ref="K550" r:id="rId76" xr:uid="{00000000-0004-0000-0000-00004C000000}"/>
    <hyperlink ref="K551" r:id="rId77" xr:uid="{00000000-0004-0000-0000-00004D000000}"/>
    <hyperlink ref="K565" r:id="rId78" xr:uid="{00000000-0004-0000-0000-00004E000000}"/>
    <hyperlink ref="K571" r:id="rId79" xr:uid="{00000000-0004-0000-0000-00004F000000}"/>
    <hyperlink ref="K573" r:id="rId80" xr:uid="{00000000-0004-0000-0000-000050000000}"/>
    <hyperlink ref="K580" r:id="rId81" xr:uid="{00000000-0004-0000-0000-000051000000}"/>
    <hyperlink ref="K581" r:id="rId82" xr:uid="{00000000-0004-0000-0000-000052000000}"/>
    <hyperlink ref="K587" r:id="rId83" xr:uid="{00000000-0004-0000-0000-000053000000}"/>
    <hyperlink ref="K589" r:id="rId84" xr:uid="{00000000-0004-0000-0000-000054000000}"/>
    <hyperlink ref="K592" r:id="rId85" xr:uid="{00000000-0004-0000-0000-000055000000}"/>
    <hyperlink ref="K598" r:id="rId86" xr:uid="{00000000-0004-0000-0000-000056000000}"/>
    <hyperlink ref="K602" r:id="rId87" xr:uid="{00000000-0004-0000-0000-000057000000}"/>
    <hyperlink ref="K604" r:id="rId88" xr:uid="{00000000-0004-0000-0000-000058000000}"/>
    <hyperlink ref="K606" r:id="rId89" xr:uid="{00000000-0004-0000-0000-000059000000}"/>
    <hyperlink ref="K610" r:id="rId90" xr:uid="{00000000-0004-0000-0000-00005A000000}"/>
    <hyperlink ref="K615" r:id="rId91" xr:uid="{00000000-0004-0000-0000-00005B000000}"/>
    <hyperlink ref="K643" r:id="rId92" xr:uid="{00000000-0004-0000-0000-00005C000000}"/>
    <hyperlink ref="K637" r:id="rId93" xr:uid="{00000000-0004-0000-0000-00005D000000}"/>
    <hyperlink ref="K639" r:id="rId94" xr:uid="{00000000-0004-0000-0000-00005E000000}"/>
    <hyperlink ref="K649" r:id="rId95" xr:uid="{00000000-0004-0000-0000-00005F000000}"/>
    <hyperlink ref="K651" r:id="rId96" xr:uid="{00000000-0004-0000-0000-000060000000}"/>
    <hyperlink ref="K661" r:id="rId97" xr:uid="{00000000-0004-0000-0000-000061000000}"/>
    <hyperlink ref="K693" r:id="rId98" xr:uid="{00000000-0004-0000-0000-000062000000}"/>
    <hyperlink ref="K701" r:id="rId99" xr:uid="{00000000-0004-0000-0000-000063000000}"/>
    <hyperlink ref="K707" r:id="rId100" xr:uid="{00000000-0004-0000-0000-000064000000}"/>
    <hyperlink ref="K721" r:id="rId101" xr:uid="{00000000-0004-0000-0000-000065000000}"/>
    <hyperlink ref="K723" r:id="rId102" xr:uid="{00000000-0004-0000-0000-000066000000}"/>
    <hyperlink ref="K729" r:id="rId103" xr:uid="{00000000-0004-0000-0000-000067000000}"/>
    <hyperlink ref="L729" r:id="rId104" display="Morplanten" xr:uid="{00000000-0004-0000-0000-000068000000}"/>
    <hyperlink ref="K734" r:id="rId105" xr:uid="{00000000-0004-0000-0000-000069000000}"/>
    <hyperlink ref="L734" r:id="rId106" xr:uid="{00000000-0004-0000-0000-00006A000000}"/>
    <hyperlink ref="K738" r:id="rId107" xr:uid="{00000000-0004-0000-0000-00006B000000}"/>
    <hyperlink ref="K742" r:id="rId108" xr:uid="{00000000-0004-0000-0000-00006C000000}"/>
    <hyperlink ref="K743" r:id="rId109" xr:uid="{00000000-0004-0000-0000-00006D000000}"/>
    <hyperlink ref="L743" r:id="rId110" xr:uid="{00000000-0004-0000-0000-00006E000000}"/>
    <hyperlink ref="K750" r:id="rId111" xr:uid="{00000000-0004-0000-0000-00006F000000}"/>
    <hyperlink ref="K747" r:id="rId112" xr:uid="{00000000-0004-0000-0000-000070000000}"/>
    <hyperlink ref="K755" r:id="rId113" xr:uid="{00000000-0004-0000-0000-000071000000}"/>
    <hyperlink ref="L755" r:id="rId114" xr:uid="{00000000-0004-0000-0000-000072000000}"/>
    <hyperlink ref="L758" r:id="rId115" xr:uid="{00000000-0004-0000-0000-000073000000}"/>
    <hyperlink ref="K758" r:id="rId116" xr:uid="{00000000-0004-0000-0000-000074000000}"/>
    <hyperlink ref="K756" r:id="rId117" xr:uid="{00000000-0004-0000-0000-000075000000}"/>
    <hyperlink ref="K761" r:id="rId118" xr:uid="{00000000-0004-0000-0000-000076000000}"/>
    <hyperlink ref="K760" r:id="rId119" xr:uid="{00000000-0004-0000-0000-000077000000}"/>
    <hyperlink ref="K786" r:id="rId120" xr:uid="{00000000-0004-0000-0000-000078000000}"/>
    <hyperlink ref="K789" r:id="rId121" xr:uid="{00000000-0004-0000-0000-000079000000}"/>
    <hyperlink ref="K794" r:id="rId122" xr:uid="{00000000-0004-0000-0000-00007A000000}"/>
    <hyperlink ref="K800" r:id="rId123" xr:uid="{00000000-0004-0000-0000-00007B000000}"/>
    <hyperlink ref="K802" r:id="rId124" xr:uid="{00000000-0004-0000-0000-00007C000000}"/>
    <hyperlink ref="K809" r:id="rId125" xr:uid="{00000000-0004-0000-0000-00007D000000}"/>
    <hyperlink ref="K818" r:id="rId126" xr:uid="{00000000-0004-0000-0000-00007E000000}"/>
    <hyperlink ref="K826" r:id="rId127" xr:uid="{00000000-0004-0000-0000-00007F000000}"/>
    <hyperlink ref="K827" r:id="rId128" xr:uid="{00000000-0004-0000-0000-000080000000}"/>
    <hyperlink ref="K843" r:id="rId129" xr:uid="{00000000-0004-0000-0000-000081000000}"/>
    <hyperlink ref="K844" r:id="rId130" xr:uid="{00000000-0004-0000-0000-000082000000}"/>
    <hyperlink ref="K851" r:id="rId131" xr:uid="{00000000-0004-0000-0000-000083000000}"/>
    <hyperlink ref="K801" r:id="rId132" xr:uid="{00000000-0004-0000-0000-000084000000}"/>
    <hyperlink ref="K832" r:id="rId133" xr:uid="{00000000-0004-0000-0000-000085000000}"/>
    <hyperlink ref="K857" r:id="rId134" xr:uid="{00000000-0004-0000-0000-000086000000}"/>
    <hyperlink ref="K859" r:id="rId135" xr:uid="{00000000-0004-0000-0000-000087000000}"/>
    <hyperlink ref="K860" r:id="rId136" xr:uid="{00000000-0004-0000-0000-000088000000}"/>
    <hyperlink ref="K862" r:id="rId137" xr:uid="{00000000-0004-0000-0000-000089000000}"/>
    <hyperlink ref="K869" r:id="rId138" xr:uid="{00000000-0004-0000-0000-00008A000000}"/>
    <hyperlink ref="K942" r:id="rId139" xr:uid="{00000000-0004-0000-0000-00008B000000}"/>
    <hyperlink ref="K888" r:id="rId140" xr:uid="{00000000-0004-0000-0000-00008C000000}"/>
    <hyperlink ref="K891" r:id="rId141" xr:uid="{00000000-0004-0000-0000-00008D000000}"/>
    <hyperlink ref="K908" r:id="rId142" xr:uid="{00000000-0004-0000-0000-00008E000000}"/>
    <hyperlink ref="K903" r:id="rId143" xr:uid="{00000000-0004-0000-0000-00008F000000}"/>
    <hyperlink ref="K914" r:id="rId144" xr:uid="{00000000-0004-0000-0000-000090000000}"/>
    <hyperlink ref="K911" r:id="rId145" xr:uid="{00000000-0004-0000-0000-000091000000}"/>
    <hyperlink ref="K895" r:id="rId146" xr:uid="{00000000-0004-0000-0000-000092000000}"/>
    <hyperlink ref="K894" r:id="rId147" xr:uid="{00000000-0004-0000-0000-000093000000}"/>
    <hyperlink ref="K906" r:id="rId148" xr:uid="{00000000-0004-0000-0000-000094000000}"/>
    <hyperlink ref="K927" r:id="rId149" display="Blomst" xr:uid="{00000000-0004-0000-0000-000095000000}"/>
    <hyperlink ref="K931" r:id="rId150" xr:uid="{00000000-0004-0000-0000-000096000000}"/>
    <hyperlink ref="K932" r:id="rId151" xr:uid="{00000000-0004-0000-0000-000097000000}"/>
    <hyperlink ref="K933" r:id="rId152" xr:uid="{00000000-0004-0000-0000-000098000000}"/>
    <hyperlink ref="K934" r:id="rId153" xr:uid="{00000000-0004-0000-0000-000099000000}"/>
    <hyperlink ref="K949" r:id="rId154" xr:uid="{00000000-0004-0000-0000-00009A000000}"/>
    <hyperlink ref="K945" r:id="rId155" xr:uid="{00000000-0004-0000-0000-00009B000000}"/>
    <hyperlink ref="K946" r:id="rId156" xr:uid="{00000000-0004-0000-0000-00009C000000}"/>
    <hyperlink ref="K955" r:id="rId157" xr:uid="{00000000-0004-0000-0000-00009D000000}"/>
    <hyperlink ref="K966" r:id="rId158" xr:uid="{00000000-0004-0000-0000-00009E000000}"/>
    <hyperlink ref="K1424" r:id="rId159" xr:uid="{00000000-0004-0000-0000-00009F000000}"/>
    <hyperlink ref="K999" r:id="rId160" xr:uid="{00000000-0004-0000-0000-0000A0000000}"/>
    <hyperlink ref="K1000" r:id="rId161" xr:uid="{00000000-0004-0000-0000-0000A1000000}"/>
    <hyperlink ref="K1014" r:id="rId162" xr:uid="{00000000-0004-0000-0000-0000A2000000}"/>
    <hyperlink ref="K1030" r:id="rId163" xr:uid="{00000000-0004-0000-0000-0000A3000000}"/>
    <hyperlink ref="K1020" r:id="rId164" xr:uid="{00000000-0004-0000-0000-0000A4000000}"/>
    <hyperlink ref="K1024" r:id="rId165" xr:uid="{00000000-0004-0000-0000-0000A5000000}"/>
    <hyperlink ref="L1024" r:id="rId166" xr:uid="{00000000-0004-0000-0000-0000A6000000}"/>
    <hyperlink ref="K1022" r:id="rId167" xr:uid="{00000000-0004-0000-0000-0000A7000000}"/>
    <hyperlink ref="K1026" r:id="rId168" xr:uid="{00000000-0004-0000-0000-0000A8000000}"/>
    <hyperlink ref="K1052" r:id="rId169" xr:uid="{00000000-0004-0000-0000-0000A9000000}"/>
    <hyperlink ref="K1054" r:id="rId170" xr:uid="{00000000-0004-0000-0000-0000AA000000}"/>
    <hyperlink ref="K1068" r:id="rId171" xr:uid="{00000000-0004-0000-0000-0000AB000000}"/>
    <hyperlink ref="K1076" r:id="rId172" xr:uid="{00000000-0004-0000-0000-0000AC000000}"/>
    <hyperlink ref="K1077" r:id="rId173" xr:uid="{00000000-0004-0000-0000-0000AD000000}"/>
    <hyperlink ref="K1104" r:id="rId174" xr:uid="{00000000-0004-0000-0000-0000AE000000}"/>
    <hyperlink ref="K1109" r:id="rId175" xr:uid="{00000000-0004-0000-0000-0000AF000000}"/>
    <hyperlink ref="K1114" r:id="rId176" xr:uid="{00000000-0004-0000-0000-0000B0000000}"/>
    <hyperlink ref="K1124" r:id="rId177" xr:uid="{00000000-0004-0000-0000-0000B1000000}"/>
    <hyperlink ref="K1153" r:id="rId178" xr:uid="{00000000-0004-0000-0000-0000B2000000}"/>
    <hyperlink ref="K1154" r:id="rId179" xr:uid="{00000000-0004-0000-0000-0000B3000000}"/>
    <hyperlink ref="K1159" r:id="rId180" xr:uid="{00000000-0004-0000-0000-0000B4000000}"/>
    <hyperlink ref="K1158" r:id="rId181" xr:uid="{00000000-0004-0000-0000-0000B5000000}"/>
    <hyperlink ref="L1158" r:id="rId182" xr:uid="{00000000-0004-0000-0000-0000B6000000}"/>
    <hyperlink ref="K1163" r:id="rId183" xr:uid="{00000000-0004-0000-0000-0000B7000000}"/>
    <hyperlink ref="K1169" r:id="rId184" xr:uid="{00000000-0004-0000-0000-0000B8000000}"/>
    <hyperlink ref="K1192" r:id="rId185" xr:uid="{00000000-0004-0000-0000-0000B9000000}"/>
    <hyperlink ref="K1194" r:id="rId186" xr:uid="{00000000-0004-0000-0000-0000BA000000}"/>
    <hyperlink ref="K1184" r:id="rId187" xr:uid="{00000000-0004-0000-0000-0000BB000000}"/>
    <hyperlink ref="K1186" r:id="rId188" display="Blomst" xr:uid="{00000000-0004-0000-0000-0000BC000000}"/>
    <hyperlink ref="L1186" r:id="rId189" xr:uid="{00000000-0004-0000-0000-0000BD000000}"/>
    <hyperlink ref="K1197" r:id="rId190" xr:uid="{00000000-0004-0000-0000-0000BE000000}"/>
    <hyperlink ref="K1204" r:id="rId191" xr:uid="{00000000-0004-0000-0000-0000BF000000}"/>
    <hyperlink ref="K1208" r:id="rId192" xr:uid="{00000000-0004-0000-0000-0000C0000000}"/>
    <hyperlink ref="K1220" r:id="rId193" xr:uid="{00000000-0004-0000-0000-0000C1000000}"/>
    <hyperlink ref="L1220" r:id="rId194" xr:uid="{00000000-0004-0000-0000-0000C2000000}"/>
    <hyperlink ref="K1281" r:id="rId195" xr:uid="{00000000-0004-0000-0000-0000C3000000}"/>
    <hyperlink ref="K1283" r:id="rId196" xr:uid="{00000000-0004-0000-0000-0000C4000000}"/>
    <hyperlink ref="K1284" r:id="rId197" xr:uid="{00000000-0004-0000-0000-0000C5000000}"/>
    <hyperlink ref="K1306" r:id="rId198" xr:uid="{00000000-0004-0000-0000-0000C6000000}"/>
    <hyperlink ref="K1349" r:id="rId199" xr:uid="{00000000-0004-0000-0000-0000C7000000}"/>
    <hyperlink ref="K1183" r:id="rId200" xr:uid="{00000000-0004-0000-0000-0000C8000000}"/>
    <hyperlink ref="K1373" r:id="rId201" xr:uid="{00000000-0004-0000-0000-0000C9000000}"/>
    <hyperlink ref="K1382" r:id="rId202" xr:uid="{00000000-0004-0000-0000-0000CA000000}"/>
    <hyperlink ref="K1386" r:id="rId203" xr:uid="{00000000-0004-0000-0000-0000CB000000}"/>
    <hyperlink ref="K1387" r:id="rId204" xr:uid="{00000000-0004-0000-0000-0000CC000000}"/>
    <hyperlink ref="K1399" r:id="rId205" xr:uid="{00000000-0004-0000-0000-0000CD000000}"/>
    <hyperlink ref="L1387" r:id="rId206" xr:uid="{00000000-0004-0000-0000-0000CE000000}"/>
    <hyperlink ref="K1407" r:id="rId207" xr:uid="{00000000-0004-0000-0000-0000CF000000}"/>
    <hyperlink ref="L1407" r:id="rId208" xr:uid="{00000000-0004-0000-0000-0000D0000000}"/>
    <hyperlink ref="K1414" r:id="rId209" xr:uid="{00000000-0004-0000-0000-0000D1000000}"/>
    <hyperlink ref="K1432" r:id="rId210" xr:uid="{00000000-0004-0000-0000-0000D2000000}"/>
    <hyperlink ref="K1433" r:id="rId211" xr:uid="{00000000-0004-0000-0000-0000D3000000}"/>
    <hyperlink ref="K1440" r:id="rId212" xr:uid="{00000000-0004-0000-0000-0000D4000000}"/>
    <hyperlink ref="L1440" r:id="rId213" xr:uid="{00000000-0004-0000-0000-0000D5000000}"/>
    <hyperlink ref="K1456" r:id="rId214" xr:uid="{00000000-0004-0000-0000-0000D6000000}"/>
    <hyperlink ref="K1468" r:id="rId215" xr:uid="{00000000-0004-0000-0000-0000D7000000}"/>
    <hyperlink ref="L1493" r:id="rId216" xr:uid="{00000000-0004-0000-0000-0000D8000000}"/>
    <hyperlink ref="K1501" r:id="rId217" xr:uid="{00000000-0004-0000-0000-0000D9000000}"/>
    <hyperlink ref="K1481" r:id="rId218" xr:uid="{00000000-0004-0000-0000-0000DA000000}"/>
    <hyperlink ref="K1479" r:id="rId219" xr:uid="{00000000-0004-0000-0000-0000DB000000}"/>
    <hyperlink ref="K1486" r:id="rId220" xr:uid="{00000000-0004-0000-0000-0000DC000000}"/>
    <hyperlink ref="K1490" r:id="rId221" xr:uid="{00000000-0004-0000-0000-0000DD000000}"/>
    <hyperlink ref="K1503" r:id="rId222" xr:uid="{00000000-0004-0000-0000-0000DE000000}"/>
    <hyperlink ref="K1509" r:id="rId223" xr:uid="{00000000-0004-0000-0000-0000DF000000}"/>
    <hyperlink ref="L1503" r:id="rId224" xr:uid="{00000000-0004-0000-0000-0000E0000000}"/>
    <hyperlink ref="K1513" r:id="rId225" xr:uid="{00000000-0004-0000-0000-0000E1000000}"/>
    <hyperlink ref="K1516" r:id="rId226" xr:uid="{00000000-0004-0000-0000-0000E2000000}"/>
    <hyperlink ref="K1523" r:id="rId227" xr:uid="{00000000-0004-0000-0000-0000E3000000}"/>
    <hyperlink ref="K1539" r:id="rId228" xr:uid="{00000000-0004-0000-0000-0000E4000000}"/>
    <hyperlink ref="K1493" r:id="rId229" xr:uid="{00000000-0004-0000-0000-0000E5000000}"/>
    <hyperlink ref="K1553" r:id="rId230" xr:uid="{00000000-0004-0000-0000-0000E6000000}"/>
    <hyperlink ref="L1553" r:id="rId231" xr:uid="{00000000-0004-0000-0000-0000E7000000}"/>
    <hyperlink ref="J1553" r:id="rId232" xr:uid="{00000000-0004-0000-0000-0000E8000000}"/>
    <hyperlink ref="K1561" r:id="rId233" xr:uid="{00000000-0004-0000-0000-0000E9000000}"/>
    <hyperlink ref="K1563" r:id="rId234" xr:uid="{00000000-0004-0000-0000-0000EA000000}"/>
    <hyperlink ref="K1564" r:id="rId235" xr:uid="{00000000-0004-0000-0000-0000EB000000}"/>
    <hyperlink ref="K1579" r:id="rId236" xr:uid="{00000000-0004-0000-0000-0000EC000000}"/>
    <hyperlink ref="K1584" r:id="rId237" xr:uid="{00000000-0004-0000-0000-0000ED000000}"/>
    <hyperlink ref="K1586" r:id="rId238" xr:uid="{00000000-0004-0000-0000-0000EE000000}"/>
    <hyperlink ref="K1587" r:id="rId239" xr:uid="{00000000-0004-0000-0000-0000EF000000}"/>
    <hyperlink ref="K1599" r:id="rId240" xr:uid="{00000000-0004-0000-0000-0000F0000000}"/>
    <hyperlink ref="K1602" r:id="rId241" xr:uid="{00000000-0004-0000-0000-0000F1000000}"/>
    <hyperlink ref="L1602" r:id="rId242" xr:uid="{00000000-0004-0000-0000-0000F2000000}"/>
    <hyperlink ref="K1634" r:id="rId243" xr:uid="{00000000-0004-0000-0000-0000F3000000}"/>
    <hyperlink ref="K1637" r:id="rId244" xr:uid="{00000000-0004-0000-0000-0000F4000000}"/>
    <hyperlink ref="K1651" r:id="rId245" xr:uid="{00000000-0004-0000-0000-0000F5000000}"/>
    <hyperlink ref="K1688" r:id="rId246" xr:uid="{00000000-0004-0000-0000-0000F6000000}"/>
    <hyperlink ref="K1686" r:id="rId247" xr:uid="{00000000-0004-0000-0000-0000F7000000}"/>
    <hyperlink ref="K1691" r:id="rId248" xr:uid="{00000000-0004-0000-0000-0000F8000000}"/>
    <hyperlink ref="K1695" r:id="rId249" xr:uid="{00000000-0004-0000-0000-0000FA000000}"/>
    <hyperlink ref="K1699" r:id="rId250" xr:uid="{00000000-0004-0000-0000-0000FB000000}"/>
    <hyperlink ref="K1713" r:id="rId251" xr:uid="{00000000-0004-0000-0000-0000FC000000}"/>
    <hyperlink ref="K1716" r:id="rId252" xr:uid="{00000000-0004-0000-0000-0000FD000000}"/>
    <hyperlink ref="K1742" r:id="rId253" xr:uid="{00000000-0004-0000-0000-0000FE000000}"/>
    <hyperlink ref="K1789" r:id="rId254" xr:uid="{00000000-0004-0000-0000-0000FF000000}"/>
    <hyperlink ref="K1793" r:id="rId255" xr:uid="{00000000-0004-0000-0000-000000010000}"/>
    <hyperlink ref="K1795" r:id="rId256" xr:uid="{00000000-0004-0000-0000-000001010000}"/>
    <hyperlink ref="K1800" r:id="rId257" xr:uid="{00000000-0004-0000-0000-000002010000}"/>
    <hyperlink ref="K1807" r:id="rId258" xr:uid="{00000000-0004-0000-0000-000003010000}"/>
    <hyperlink ref="K1814" r:id="rId259" xr:uid="{00000000-0004-0000-0000-000004010000}"/>
    <hyperlink ref="K1833" r:id="rId260" xr:uid="{00000000-0004-0000-0000-000005010000}"/>
    <hyperlink ref="L1846" r:id="rId261" xr:uid="{00000000-0004-0000-0000-000006010000}"/>
    <hyperlink ref="K1859" r:id="rId262" xr:uid="{00000000-0004-0000-0000-000007010000}"/>
    <hyperlink ref="K1869" r:id="rId263" xr:uid="{00000000-0004-0000-0000-000008010000}"/>
    <hyperlink ref="K1875" r:id="rId264" xr:uid="{00000000-0004-0000-0000-000009010000}"/>
    <hyperlink ref="K1899" r:id="rId265" xr:uid="{00000000-0004-0000-0000-00000A010000}"/>
    <hyperlink ref="K1900" r:id="rId266" xr:uid="{00000000-0004-0000-0000-00000B010000}"/>
    <hyperlink ref="K1904" r:id="rId267" xr:uid="{00000000-0004-0000-0000-00000C010000}"/>
    <hyperlink ref="K1948" r:id="rId268" display="Plante i blomst" xr:uid="{00000000-0004-0000-0000-00000D010000}"/>
    <hyperlink ref="L1948" r:id="rId269" xr:uid="{00000000-0004-0000-0000-00000E010000}"/>
    <hyperlink ref="K1953" r:id="rId270" xr:uid="{00000000-0004-0000-0000-00000F010000}"/>
    <hyperlink ref="K176" r:id="rId271" xr:uid="{00000000-0004-0000-0000-000010010000}"/>
    <hyperlink ref="K144" r:id="rId272" xr:uid="{00000000-0004-0000-0000-000011010000}"/>
    <hyperlink ref="K67" r:id="rId273" xr:uid="{00000000-0004-0000-0000-000012010000}"/>
    <hyperlink ref="L188" r:id="rId274" xr:uid="{00000000-0004-0000-0000-000013010000}"/>
    <hyperlink ref="K188" r:id="rId275" xr:uid="{00000000-0004-0000-0000-000014010000}"/>
    <hyperlink ref="K198" r:id="rId276" xr:uid="{00000000-0004-0000-0000-000015010000}"/>
    <hyperlink ref="K228" r:id="rId277" xr:uid="{00000000-0004-0000-0000-000016010000}"/>
    <hyperlink ref="K244" r:id="rId278" xr:uid="{00000000-0004-0000-0000-000017010000}"/>
    <hyperlink ref="K566" r:id="rId279" xr:uid="{00000000-0004-0000-0000-000018010000}"/>
    <hyperlink ref="K698" r:id="rId280" xr:uid="{00000000-0004-0000-0000-000019010000}"/>
    <hyperlink ref="K774" r:id="rId281" xr:uid="{00000000-0004-0000-0000-00001A010000}"/>
    <hyperlink ref="K863" r:id="rId282" xr:uid="{00000000-0004-0000-0000-00001B010000}"/>
    <hyperlink ref="K985" r:id="rId283" xr:uid="{00000000-0004-0000-0000-00001C010000}"/>
    <hyperlink ref="K983" r:id="rId284" xr:uid="{00000000-0004-0000-0000-00001D010000}"/>
    <hyperlink ref="K1122" r:id="rId285" xr:uid="{00000000-0004-0000-0000-00001E010000}"/>
    <hyperlink ref="K1614" r:id="rId286" xr:uid="{00000000-0004-0000-0000-00001F010000}"/>
    <hyperlink ref="K1781" r:id="rId287" xr:uid="{00000000-0004-0000-0000-000020010000}"/>
    <hyperlink ref="K205" r:id="rId288" display="Blomst" xr:uid="{00000000-0004-0000-0000-000021010000}"/>
    <hyperlink ref="K256" r:id="rId289" xr:uid="{00000000-0004-0000-0000-000022010000}"/>
    <hyperlink ref="K290" r:id="rId290" xr:uid="{00000000-0004-0000-0000-000023010000}"/>
    <hyperlink ref="L290" r:id="rId291" xr:uid="{00000000-0004-0000-0000-000024010000}"/>
    <hyperlink ref="K295" r:id="rId292" xr:uid="{00000000-0004-0000-0000-000025010000}"/>
    <hyperlink ref="L295" r:id="rId293" xr:uid="{00000000-0004-0000-0000-000026010000}"/>
    <hyperlink ref="K320" r:id="rId294" xr:uid="{00000000-0004-0000-0000-000027010000}"/>
    <hyperlink ref="K336" r:id="rId295" xr:uid="{00000000-0004-0000-0000-000028010000}"/>
    <hyperlink ref="L336" r:id="rId296" xr:uid="{00000000-0004-0000-0000-000029010000}"/>
    <hyperlink ref="K337" r:id="rId297" xr:uid="{00000000-0004-0000-0000-00002A010000}"/>
    <hyperlink ref="L337" r:id="rId298" xr:uid="{00000000-0004-0000-0000-00002B010000}"/>
    <hyperlink ref="L340" r:id="rId299" xr:uid="{00000000-0004-0000-0000-00002C010000}"/>
    <hyperlink ref="K340" r:id="rId300" xr:uid="{00000000-0004-0000-0000-00002D010000}"/>
    <hyperlink ref="K372" r:id="rId301" xr:uid="{00000000-0004-0000-0000-00002E010000}"/>
    <hyperlink ref="L372" r:id="rId302" xr:uid="{00000000-0004-0000-0000-00002F010000}"/>
    <hyperlink ref="K386" r:id="rId303" xr:uid="{00000000-0004-0000-0000-000030010000}"/>
    <hyperlink ref="K16" r:id="rId304" xr:uid="{00000000-0004-0000-0000-000031010000}"/>
    <hyperlink ref="K41" r:id="rId305" xr:uid="{00000000-0004-0000-0000-000032010000}"/>
    <hyperlink ref="K93" r:id="rId306" xr:uid="{00000000-0004-0000-0000-000033010000}"/>
    <hyperlink ref="K126" r:id="rId307" xr:uid="{00000000-0004-0000-0000-000034010000}"/>
    <hyperlink ref="L126" r:id="rId308" xr:uid="{00000000-0004-0000-0000-000035010000}"/>
    <hyperlink ref="K150" r:id="rId309" xr:uid="{00000000-0004-0000-0000-000036010000}"/>
    <hyperlink ref="L170" r:id="rId310" display="Plante i blomst" xr:uid="{00000000-0004-0000-0000-000037010000}"/>
    <hyperlink ref="K170" r:id="rId311" xr:uid="{00000000-0004-0000-0000-000038010000}"/>
    <hyperlink ref="K183" r:id="rId312" xr:uid="{00000000-0004-0000-0000-000039010000}"/>
    <hyperlink ref="L183" r:id="rId313" xr:uid="{00000000-0004-0000-0000-00003A010000}"/>
    <hyperlink ref="K191" r:id="rId314" xr:uid="{00000000-0004-0000-0000-00003B010000}"/>
    <hyperlink ref="K194" r:id="rId315" xr:uid="{00000000-0004-0000-0000-00003C010000}"/>
    <hyperlink ref="K180" r:id="rId316" xr:uid="{00000000-0004-0000-0000-00003D010000}"/>
    <hyperlink ref="K189" r:id="rId317" xr:uid="{00000000-0004-0000-0000-00003E010000}"/>
    <hyperlink ref="K181" r:id="rId318" xr:uid="{00000000-0004-0000-0000-00003F010000}"/>
    <hyperlink ref="L181" r:id="rId319" xr:uid="{00000000-0004-0000-0000-000040010000}"/>
    <hyperlink ref="L205" r:id="rId320" xr:uid="{00000000-0004-0000-0000-000041010000}"/>
    <hyperlink ref="L408" r:id="rId321" xr:uid="{00000000-0004-0000-0000-000042010000}"/>
    <hyperlink ref="L409" r:id="rId322" xr:uid="{00000000-0004-0000-0000-000043010000}"/>
    <hyperlink ref="K408" r:id="rId323" xr:uid="{00000000-0004-0000-0000-000044010000}"/>
    <hyperlink ref="K450" r:id="rId324" xr:uid="{00000000-0004-0000-0000-000045010000}"/>
    <hyperlink ref="K471" r:id="rId325" xr:uid="{00000000-0004-0000-0000-000046010000}"/>
    <hyperlink ref="K494" r:id="rId326" xr:uid="{00000000-0004-0000-0000-000047010000}"/>
    <hyperlink ref="K497" r:id="rId327" xr:uid="{00000000-0004-0000-0000-000048010000}"/>
    <hyperlink ref="L502" r:id="rId328" xr:uid="{00000000-0004-0000-0000-000049010000}"/>
    <hyperlink ref="K502" r:id="rId329" xr:uid="{00000000-0004-0000-0000-00004A010000}"/>
    <hyperlink ref="K507" r:id="rId330" xr:uid="{00000000-0004-0000-0000-00004B010000}"/>
    <hyperlink ref="K522" r:id="rId331" xr:uid="{00000000-0004-0000-0000-00004C010000}"/>
    <hyperlink ref="K523" r:id="rId332" xr:uid="{00000000-0004-0000-0000-00004D010000}"/>
    <hyperlink ref="K546" r:id="rId333" xr:uid="{00000000-0004-0000-0000-00004E010000}"/>
    <hyperlink ref="L565" r:id="rId334" xr:uid="{00000000-0004-0000-0000-00004F010000}"/>
    <hyperlink ref="K577" r:id="rId335" xr:uid="{00000000-0004-0000-0000-000050010000}"/>
    <hyperlink ref="L577" r:id="rId336" xr:uid="{00000000-0004-0000-0000-000051010000}"/>
    <hyperlink ref="K583" r:id="rId337" xr:uid="{00000000-0004-0000-0000-000052010000}"/>
    <hyperlink ref="K613" r:id="rId338" xr:uid="{00000000-0004-0000-0000-000053010000}"/>
    <hyperlink ref="L613" r:id="rId339" xr:uid="{00000000-0004-0000-0000-000054010000}"/>
    <hyperlink ref="K619" r:id="rId340" xr:uid="{00000000-0004-0000-0000-000055010000}"/>
    <hyperlink ref="L619" r:id="rId341" xr:uid="{00000000-0004-0000-0000-000056010000}"/>
    <hyperlink ref="K1903" r:id="rId342" xr:uid="{00000000-0004-0000-0000-000057010000}"/>
    <hyperlink ref="K1463" r:id="rId343" xr:uid="{00000000-0004-0000-0000-000058010000}"/>
    <hyperlink ref="L1468" r:id="rId344" xr:uid="{00000000-0004-0000-0000-000059010000}"/>
    <hyperlink ref="K1048" r:id="rId345" xr:uid="{00000000-0004-0000-0000-00005A010000}"/>
    <hyperlink ref="K972" r:id="rId346" xr:uid="{00000000-0004-0000-0000-00005B010000}"/>
    <hyperlink ref="L972" r:id="rId347" xr:uid="{00000000-0004-0000-0000-00005C010000}"/>
    <hyperlink ref="K973" r:id="rId348" xr:uid="{00000000-0004-0000-0000-00005D010000}"/>
    <hyperlink ref="K980" r:id="rId349" xr:uid="{00000000-0004-0000-0000-00005E010000}"/>
    <hyperlink ref="K991" r:id="rId350" xr:uid="{00000000-0004-0000-0000-00005F010000}"/>
    <hyperlink ref="K620" r:id="rId351" xr:uid="{00000000-0004-0000-0000-000060010000}"/>
    <hyperlink ref="K624" r:id="rId352" xr:uid="{00000000-0004-0000-0000-000061010000}"/>
    <hyperlink ref="L626" r:id="rId353" xr:uid="{00000000-0004-0000-0000-000062010000}"/>
    <hyperlink ref="K626" r:id="rId354" xr:uid="{00000000-0004-0000-0000-000063010000}"/>
    <hyperlink ref="K627" r:id="rId355" xr:uid="{00000000-0004-0000-0000-000064010000}"/>
    <hyperlink ref="K641" r:id="rId356" xr:uid="{00000000-0004-0000-0000-000065010000}"/>
    <hyperlink ref="K657" r:id="rId357" xr:uid="{00000000-0004-0000-0000-000066010000}"/>
    <hyperlink ref="K663" r:id="rId358" xr:uid="{00000000-0004-0000-0000-000067010000}"/>
    <hyperlink ref="K670" r:id="rId359" xr:uid="{00000000-0004-0000-0000-000068010000}"/>
    <hyperlink ref="K674" r:id="rId360" xr:uid="{00000000-0004-0000-0000-000069010000}"/>
    <hyperlink ref="L674" r:id="rId361" xr:uid="{00000000-0004-0000-0000-00006A010000}"/>
    <hyperlink ref="K686" r:id="rId362" xr:uid="{00000000-0004-0000-0000-00006B010000}"/>
    <hyperlink ref="K687" r:id="rId363" xr:uid="{00000000-0004-0000-0000-00006C010000}"/>
    <hyperlink ref="K694" r:id="rId364" xr:uid="{00000000-0004-0000-0000-00006D010000}"/>
    <hyperlink ref="K700" r:id="rId365" xr:uid="{00000000-0004-0000-0000-00006E010000}"/>
    <hyperlink ref="K726" r:id="rId366" xr:uid="{00000000-0004-0000-0000-00006F010000}"/>
    <hyperlink ref="K736" r:id="rId367" xr:uid="{00000000-0004-0000-0000-000070010000}"/>
    <hyperlink ref="K740" r:id="rId368" xr:uid="{00000000-0004-0000-0000-000071010000}"/>
    <hyperlink ref="K753" r:id="rId369" xr:uid="{00000000-0004-0000-0000-000072010000}"/>
    <hyperlink ref="K771" r:id="rId370" xr:uid="{00000000-0004-0000-0000-000073010000}"/>
    <hyperlink ref="K783" r:id="rId371" xr:uid="{00000000-0004-0000-0000-000074010000}"/>
    <hyperlink ref="K812" r:id="rId372" xr:uid="{00000000-0004-0000-0000-000075010000}"/>
    <hyperlink ref="K819" r:id="rId373" xr:uid="{00000000-0004-0000-0000-000076010000}"/>
    <hyperlink ref="K833" r:id="rId374" xr:uid="{00000000-0004-0000-0000-000077010000}"/>
    <hyperlink ref="K864" r:id="rId375" xr:uid="{00000000-0004-0000-0000-000078010000}"/>
    <hyperlink ref="L865" r:id="rId376" xr:uid="{00000000-0004-0000-0000-000079010000}"/>
    <hyperlink ref="K865" r:id="rId377" xr:uid="{00000000-0004-0000-0000-00007A010000}"/>
    <hyperlink ref="K872" r:id="rId378" xr:uid="{00000000-0004-0000-0000-00007B010000}"/>
    <hyperlink ref="K881" r:id="rId379" xr:uid="{00000000-0004-0000-0000-00007C010000}"/>
    <hyperlink ref="K885" r:id="rId380" xr:uid="{00000000-0004-0000-0000-00007D010000}"/>
    <hyperlink ref="K917" r:id="rId381" xr:uid="{00000000-0004-0000-0000-00007E010000}"/>
    <hyperlink ref="K913" r:id="rId382" xr:uid="{00000000-0004-0000-0000-00007F010000}"/>
    <hyperlink ref="K938" r:id="rId383" xr:uid="{00000000-0004-0000-0000-000080010000}"/>
    <hyperlink ref="K943" r:id="rId384" xr:uid="{00000000-0004-0000-0000-000081010000}"/>
    <hyperlink ref="K1025" r:id="rId385" xr:uid="{00000000-0004-0000-0000-000082010000}"/>
    <hyperlink ref="K1037" r:id="rId386" xr:uid="{00000000-0004-0000-0000-000083010000}"/>
    <hyperlink ref="K1062" r:id="rId387" xr:uid="{00000000-0004-0000-0000-000084010000}"/>
    <hyperlink ref="K1081" r:id="rId388" xr:uid="{00000000-0004-0000-0000-000085010000}"/>
    <hyperlink ref="K1064" r:id="rId389" xr:uid="{00000000-0004-0000-0000-000086010000}"/>
    <hyperlink ref="K1065" r:id="rId390" xr:uid="{00000000-0004-0000-0000-000087010000}"/>
    <hyperlink ref="L1066" r:id="rId391" xr:uid="{00000000-0004-0000-0000-000088010000}"/>
    <hyperlink ref="K1066" r:id="rId392" xr:uid="{00000000-0004-0000-0000-000089010000}"/>
    <hyperlink ref="L1120" r:id="rId393" xr:uid="{00000000-0004-0000-0000-00008A010000}"/>
    <hyperlink ref="K1120" r:id="rId394" display="Høstfarger" xr:uid="{00000000-0004-0000-0000-00008B010000}"/>
    <hyperlink ref="K1708" r:id="rId395" xr:uid="{00000000-0004-0000-0000-00008C010000}"/>
    <hyperlink ref="K1166" r:id="rId396" xr:uid="{00000000-0004-0000-0000-00008D010000}"/>
    <hyperlink ref="K1173" r:id="rId397" xr:uid="{00000000-0004-0000-0000-00008E010000}"/>
    <hyperlink ref="K1450" r:id="rId398" xr:uid="{00000000-0004-0000-0000-00008F010000}"/>
    <hyperlink ref="K1355" r:id="rId399" xr:uid="{00000000-0004-0000-0000-000090010000}"/>
    <hyperlink ref="L1355" r:id="rId400" xr:uid="{00000000-0004-0000-0000-000091010000}"/>
    <hyperlink ref="L1378" r:id="rId401" xr:uid="{00000000-0004-0000-0000-000092010000}"/>
    <hyperlink ref="K1378" r:id="rId402" xr:uid="{00000000-0004-0000-0000-000093010000}"/>
    <hyperlink ref="K1401" r:id="rId403" xr:uid="{00000000-0004-0000-0000-000094010000}"/>
    <hyperlink ref="K1408" r:id="rId404" xr:uid="{00000000-0004-0000-0000-000095010000}"/>
    <hyperlink ref="K1406" r:id="rId405" xr:uid="{00000000-0004-0000-0000-000096010000}"/>
    <hyperlink ref="K1452" r:id="rId406" xr:uid="{00000000-0004-0000-0000-000097010000}"/>
    <hyperlink ref="K1469" r:id="rId407" xr:uid="{00000000-0004-0000-0000-000098010000}"/>
    <hyperlink ref="K1478" r:id="rId408" xr:uid="{00000000-0004-0000-0000-000099010000}"/>
    <hyperlink ref="K1500" r:id="rId409" xr:uid="{00000000-0004-0000-0000-00009A010000}"/>
    <hyperlink ref="K1514" r:id="rId410" xr:uid="{00000000-0004-0000-0000-00009B010000}"/>
    <hyperlink ref="K1578" r:id="rId411" xr:uid="{00000000-0004-0000-0000-00009C010000}"/>
    <hyperlink ref="K1580" r:id="rId412" xr:uid="{00000000-0004-0000-0000-00009D010000}"/>
    <hyperlink ref="K1601" r:id="rId413" xr:uid="{00000000-0004-0000-0000-00009E010000}"/>
    <hyperlink ref="K1600" r:id="rId414" xr:uid="{00000000-0004-0000-0000-00009F010000}"/>
    <hyperlink ref="K1638" r:id="rId415" xr:uid="{00000000-0004-0000-0000-0000A0010000}"/>
    <hyperlink ref="K1200" r:id="rId416" xr:uid="{00000000-0004-0000-0000-0000A1010000}"/>
    <hyperlink ref="K1202" r:id="rId417" xr:uid="{00000000-0004-0000-0000-0000A2010000}"/>
    <hyperlink ref="K1209" r:id="rId418" xr:uid="{00000000-0004-0000-0000-0000A3010000}"/>
    <hyperlink ref="K1211" r:id="rId419" xr:uid="{00000000-0004-0000-0000-0000A4010000}"/>
    <hyperlink ref="K1212" r:id="rId420" xr:uid="{00000000-0004-0000-0000-0000A5010000}"/>
    <hyperlink ref="K1254" r:id="rId421" xr:uid="{00000000-0004-0000-0000-0000A6010000}"/>
    <hyperlink ref="K1277" r:id="rId422" xr:uid="{00000000-0004-0000-0000-0000A7010000}"/>
    <hyperlink ref="K1293" r:id="rId423" xr:uid="{00000000-0004-0000-0000-0000A8010000}"/>
    <hyperlink ref="K1644" r:id="rId424" xr:uid="{00000000-0004-0000-0000-0000A9010000}"/>
    <hyperlink ref="K1674" r:id="rId425" xr:uid="{00000000-0004-0000-0000-0000AA010000}"/>
    <hyperlink ref="K1680" r:id="rId426" xr:uid="{00000000-0004-0000-0000-0000AB010000}"/>
    <hyperlink ref="K1697" r:id="rId427" xr:uid="{00000000-0004-0000-0000-0000AC010000}"/>
    <hyperlink ref="K1738" r:id="rId428" xr:uid="{00000000-0004-0000-0000-0000AD010000}"/>
    <hyperlink ref="K1740" r:id="rId429" xr:uid="{00000000-0004-0000-0000-0000AE010000}"/>
    <hyperlink ref="K1788" r:id="rId430" xr:uid="{00000000-0004-0000-0000-0000AF010000}"/>
    <hyperlink ref="K1809" r:id="rId431" xr:uid="{00000000-0004-0000-0000-0000B0010000}"/>
    <hyperlink ref="K1825" r:id="rId432" xr:uid="{00000000-0004-0000-0000-0000B1010000}"/>
    <hyperlink ref="K1846" r:id="rId433" xr:uid="{00000000-0004-0000-0000-0000B2010000}"/>
    <hyperlink ref="K1726" r:id="rId434" xr:uid="{00000000-0004-0000-0000-0000B3010000}"/>
    <hyperlink ref="K38" r:id="rId435" xr:uid="{00000000-0004-0000-0000-0000B4010000}"/>
    <hyperlink ref="L38" r:id="rId436" xr:uid="{00000000-0004-0000-0000-0000B5010000}"/>
    <hyperlink ref="K278" r:id="rId437" xr:uid="{00000000-0004-0000-0000-0000B6010000}"/>
    <hyperlink ref="K1361" r:id="rId438" xr:uid="{00000000-0004-0000-0000-0000B7010000}"/>
    <hyperlink ref="K1391" r:id="rId439" xr:uid="{00000000-0004-0000-0000-0000B8010000}"/>
    <hyperlink ref="K1394" r:id="rId440" xr:uid="{00000000-0004-0000-0000-0000B9010000}"/>
    <hyperlink ref="K1560" r:id="rId441" xr:uid="{00000000-0004-0000-0000-0000BA010000}"/>
    <hyperlink ref="K1885" r:id="rId442" xr:uid="{00000000-0004-0000-0000-0000BB010000}"/>
    <hyperlink ref="K1886" r:id="rId443" xr:uid="{00000000-0004-0000-0000-0000BC010000}"/>
    <hyperlink ref="K1887" r:id="rId444" xr:uid="{00000000-0004-0000-0000-0000BD010000}"/>
    <hyperlink ref="K1888" r:id="rId445" xr:uid="{00000000-0004-0000-0000-0000BE010000}"/>
    <hyperlink ref="K1893" r:id="rId446" xr:uid="{00000000-0004-0000-0000-0000BF010000}"/>
    <hyperlink ref="K1896" r:id="rId447" xr:uid="{00000000-0004-0000-0000-0000C0010000}"/>
    <hyperlink ref="K1951" r:id="rId448" xr:uid="{00000000-0004-0000-0000-0000C1010000}"/>
    <hyperlink ref="L1903" r:id="rId449" xr:uid="{00000000-0004-0000-0000-0000C2010000}"/>
    <hyperlink ref="K1921" r:id="rId450" xr:uid="{00000000-0004-0000-0000-0000C3010000}"/>
    <hyperlink ref="K984" r:id="rId451" xr:uid="{00000000-0004-0000-0000-0000C4010000}"/>
    <hyperlink ref="K105" r:id="rId452" xr:uid="{00000000-0004-0000-0000-0000C5010000}"/>
    <hyperlink ref="K635" r:id="rId453" xr:uid="{00000000-0004-0000-0000-0000C6010000}"/>
    <hyperlink ref="K1471" r:id="rId454" xr:uid="{00000000-0004-0000-0000-0000C8010000}"/>
    <hyperlink ref="K213" r:id="rId455" xr:uid="{00000000-0004-0000-0000-0000C9010000}"/>
    <hyperlink ref="K26" r:id="rId456" xr:uid="{00000000-0004-0000-0000-0000CA010000}"/>
    <hyperlink ref="L26" r:id="rId457" xr:uid="{00000000-0004-0000-0000-0000CB010000}"/>
    <hyperlink ref="K1556" r:id="rId458" xr:uid="{00000000-0004-0000-0000-0000CC010000}"/>
    <hyperlink ref="K925" r:id="rId459" xr:uid="{00000000-0004-0000-0000-0000CD010000}"/>
    <hyperlink ref="K365" r:id="rId460" display="Blomst" xr:uid="{00000000-0004-0000-0000-0000CE010000}"/>
    <hyperlink ref="K289" r:id="rId461" xr:uid="{00000000-0004-0000-0000-0000CF010000}"/>
    <hyperlink ref="L289" r:id="rId462" xr:uid="{00000000-0004-0000-0000-0000D0010000}"/>
    <hyperlink ref="K1653" r:id="rId463" xr:uid="{00000000-0004-0000-0000-0000D1010000}"/>
    <hyperlink ref="K806" r:id="rId464" xr:uid="{00000000-0004-0000-0000-0000D2010000}"/>
    <hyperlink ref="K151" r:id="rId465" xr:uid="{00000000-0004-0000-0000-0000D3010000}"/>
    <hyperlink ref="L151" r:id="rId466" xr:uid="{00000000-0004-0000-0000-0000D4010000}"/>
    <hyperlink ref="K964" r:id="rId467" xr:uid="{00000000-0004-0000-0000-0000D5010000}"/>
    <hyperlink ref="K954" r:id="rId468" xr:uid="{00000000-0004-0000-0000-0000C7010000}"/>
    <hyperlink ref="K965" r:id="rId469" xr:uid="{07BC6D8D-C0CA-42F3-BC80-15D51E9F343E}"/>
    <hyperlink ref="K578" r:id="rId470" xr:uid="{EB6D1C99-D7FA-4C81-93D3-F971F3673866}"/>
    <hyperlink ref="L578" r:id="rId471" xr:uid="{01956818-CDD7-48DB-8E55-D17A3E92E949}"/>
  </hyperlinks>
  <printOptions horizontalCentered="1" gridLines="1"/>
  <pageMargins left="0.23622047244094491" right="0.23622047244094491" top="0.74803149606299213" bottom="0.23622047244094491" header="0.31496062992125984" footer="0.31496062992125984"/>
  <pageSetup paperSize="9" scale="63" firstPageNumber="0" fitToHeight="0" orientation="landscape" horizontalDpi="300" verticalDpi="300" r:id="rId472"/>
  <headerFooter alignWithMargins="0"/>
  <legacyDrawing r:id="rId47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k 2 u r T E a C Q G W n A A A A + A A A A B I A H A B D b 2 5 m a W c v U G F j a 2 F n Z S 5 4 b W w g o h g A K K A U A A A A A A A A A A A A A A A A A A A A A A A A A A A A h Y 9 N D o I w G E S v Q r q n P 8 A C y U d Z u B U 1 M T F u K 1 R o h G J o s d z N h U f y C p I o 6 s 7 l T N 4 k b x 6 3 O 2 R j 2 3 h X 2 R v V 6 R Q x T J E n d d G V S l c p G u z J j 1 H G Y S u K s 6 i k N 8 H a J K N R K a q t v S S E O O e w C 3 H X V y S g l J F D v t o V t W y F r 7 S x Q h c S f V b l / x X i s H / J 8 A B H C x z F I c N h z I D M N e R K f 5 F g M s Y U y E 8 J y 6 G x Q y + 5 P v r r D Z A 5 A n m / 4 E 9 Q S w M E F A A C A A g A k 2 u r 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N r q 0 w o i k e 4 D g A A A B E A A A A T A B w A R m 9 y b X V s Y X M v U 2 V j d G l v b j E u b S C i G A A o o B Q A A A A A A A A A A A A A A A A A A A A A A A A A A A A r T k 0 u y c z P U w i G 0 I b W A F B L A Q I t A B Q A A g A I A J N r q 0 x G g k B l p w A A A P g A A A A S A A A A A A A A A A A A A A A A A A A A A A B D b 2 5 m a W c v U G F j a 2 F n Z S 5 4 b W x Q S w E C L Q A U A A I A C A C T a 6 t M D 8 r p q 6 Q A A A D p A A A A E w A A A A A A A A A A A A A A A A D z A A A A W 0 N v b n R l b n R f V H l w Z X N d L n h t b F B L A Q I t A B Q A A g A I A J N r q 0 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A 5 M b a S G e K T q a 7 D K F J V z y M A A A A A A I A A A A A A A N m A A D A A A A A E A A A A K u r M 1 T w I S L z x P s q n N p h g n 0 A A A A A B I A A A K A A A A A Q A A A A u A D 8 D 7 m w d t c 8 5 Y 9 4 8 x D u M 1 A A A A B m I 4 1 6 4 4 o X c q V V T R A V s n S w M K z i R e J B L + R 2 V 9 W q L u J 5 l R I A M K L C s 8 R 6 a Y D G o H 0 W S I b n 3 X 3 e f S R y r w d S N 5 d a w s y h a O 6 9 c v W T 3 B F w t z A c k V 9 T v h Q A A A D Z k 1 A o J P r c c 5 D 2 W w Y K X b a Y O 1 b R 3 Q = = < / D a t a M a s h u p > 
</file>

<file path=customXml/itemProps1.xml><?xml version="1.0" encoding="utf-8"?>
<ds:datastoreItem xmlns:ds="http://schemas.openxmlformats.org/officeDocument/2006/customXml" ds:itemID="{577D4AD3-8597-4650-B46F-D2991B36A6F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2</vt:i4>
      </vt:variant>
    </vt:vector>
  </HeadingPairs>
  <TitlesOfParts>
    <vt:vector size="3" baseType="lpstr">
      <vt:lpstr>Planteliste</vt:lpstr>
      <vt:lpstr>Planteliste!Utskriftsområde</vt:lpstr>
      <vt:lpstr>Planteliste!Utskriftstitler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Geeta Fuglevand</dc:creator>
  <cp:keywords/>
  <dc:description/>
  <cp:lastModifiedBy>Anita Klevan</cp:lastModifiedBy>
  <cp:revision/>
  <cp:lastPrinted>2022-05-14T22:38:36Z</cp:lastPrinted>
  <dcterms:created xsi:type="dcterms:W3CDTF">2018-05-02T12:51:14Z</dcterms:created>
  <dcterms:modified xsi:type="dcterms:W3CDTF">2022-05-19T09:16:10Z</dcterms:modified>
  <cp:category/>
  <cp:contentStatus/>
</cp:coreProperties>
</file>