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ahag.sharepoint.com/sites/Felles/Delte dokumenter/General/ADMINISTRASJON/SKJEMAER/"/>
    </mc:Choice>
  </mc:AlternateContent>
  <xr:revisionPtr revIDLastSave="11" documentId="8_{41160F56-448F-FB40-BA47-C3B6F3C6CACE}" xr6:coauthVersionLast="47" xr6:coauthVersionMax="47" xr10:uidLastSave="{0B4039FA-10FD-7645-9F63-5F7F124287AC}"/>
  <bookViews>
    <workbookView showSheetTabs="0" xWindow="0" yWindow="500" windowWidth="31900" windowHeight="27840" xr2:uid="{00000000-000D-0000-FFFF-FFFF00000000}"/>
  </bookViews>
  <sheets>
    <sheet name="Skjema" sheetId="1" r:id="rId1"/>
  </sheets>
  <externalReferences>
    <externalReference r:id="rId2"/>
  </externalReferences>
  <definedNames>
    <definedName name="_xlnm._FilterDatabase" localSheetId="0" hidden="1">Skjema!$A$2:$W$54</definedName>
    <definedName name="Dato" localSheetId="0">Skjema!#REF!</definedName>
    <definedName name="Dato">#REF!</definedName>
    <definedName name="Filbane">[1]Hjelpeark!#REF!</definedName>
    <definedName name="NITO">Skjema!#REF!</definedName>
    <definedName name="Tall">[1]Hjelpeark!#REF!</definedName>
    <definedName name="_xlnm.Print_Area" localSheetId="0">Skjema!$A$1:$W$54</definedName>
    <definedName name="Versjon" localSheetId="0">Skjema!#REF!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Q28" i="1"/>
  <c r="Q27" i="1"/>
  <c r="Q13" i="1"/>
  <c r="Q20" i="1"/>
  <c r="V22" i="1"/>
  <c r="Q11" i="1"/>
  <c r="Q30" i="1"/>
  <c r="Q26" i="1"/>
  <c r="Q29" i="1"/>
  <c r="Q16" i="1"/>
  <c r="Q17" i="1"/>
  <c r="Q18" i="1"/>
  <c r="V41" i="1"/>
  <c r="V44" i="1"/>
  <c r="V45" i="1"/>
  <c r="V46" i="1"/>
  <c r="V21" i="1" l="1"/>
  <c r="V14" i="1"/>
  <c r="V31" i="1"/>
  <c r="V47" i="1" l="1"/>
  <c r="V49" i="1" s="1"/>
  <c r="U49" i="1" s="1"/>
  <c r="Q49" i="1" l="1"/>
</calcChain>
</file>

<file path=xl/sharedStrings.xml><?xml version="1.0" encoding="utf-8"?>
<sst xmlns="http://schemas.openxmlformats.org/spreadsheetml/2006/main" count="81" uniqueCount="55">
  <si>
    <t>Adresse:</t>
  </si>
  <si>
    <t>Antall dager</t>
  </si>
  <si>
    <t>Beløp</t>
  </si>
  <si>
    <t>SUM</t>
  </si>
  <si>
    <t>Hotell</t>
  </si>
  <si>
    <t>Pensjonat</t>
  </si>
  <si>
    <t>Annet:</t>
  </si>
  <si>
    <t>Dato</t>
  </si>
  <si>
    <t>Antall km</t>
  </si>
  <si>
    <t>Bilagsnr.</t>
  </si>
  <si>
    <t>DIVERSE UTGIFTER</t>
  </si>
  <si>
    <t>SUM TOTAL</t>
  </si>
  <si>
    <t>Underskrift</t>
  </si>
  <si>
    <t>Passasjer(er):</t>
  </si>
  <si>
    <t xml:space="preserve">BILGODTGJØRELSE             </t>
  </si>
  <si>
    <t>REISEUTGIFTER</t>
  </si>
  <si>
    <t>Reisemåte og strekning</t>
  </si>
  <si>
    <t>Navn:</t>
  </si>
  <si>
    <t>0</t>
  </si>
  <si>
    <t>Personnr.:</t>
  </si>
  <si>
    <t>Poststed:</t>
  </si>
  <si>
    <t>Postnr.:</t>
  </si>
  <si>
    <t>(Fylles ut av DNH)</t>
  </si>
  <si>
    <t>Kontonr.:</t>
  </si>
  <si>
    <t>Prosjektnummer:</t>
  </si>
  <si>
    <t>Antall:</t>
  </si>
  <si>
    <t>Middag 50 %</t>
  </si>
  <si>
    <t xml:space="preserve">Antall: </t>
  </si>
  <si>
    <t>Lunsj 30 %</t>
  </si>
  <si>
    <t>Hotellnavn:</t>
  </si>
  <si>
    <t>Diett- sats</t>
  </si>
  <si>
    <t>Km-sats</t>
  </si>
  <si>
    <t>Eventuelle trekk:</t>
  </si>
  <si>
    <t>Type utlegg</t>
  </si>
  <si>
    <t>Attestert</t>
  </si>
  <si>
    <t>Anvist til utbetaling</t>
  </si>
  <si>
    <t>Fra dato:</t>
  </si>
  <si>
    <t>Til dato:</t>
  </si>
  <si>
    <t xml:space="preserve"> Frokost 20 %</t>
  </si>
  <si>
    <t xml:space="preserve"> Antall:</t>
  </si>
  <si>
    <t xml:space="preserve">Kl. </t>
  </si>
  <si>
    <t>E-post:</t>
  </si>
  <si>
    <t>Formål med reisen:</t>
  </si>
  <si>
    <t>Fra–til</t>
  </si>
  <si>
    <r>
      <t xml:space="preserve">Reiseregning med bilag sendes til </t>
    </r>
    <r>
      <rPr>
        <b/>
        <sz val="9"/>
        <rFont val="Arial"/>
        <family val="2"/>
      </rPr>
      <t>post@hageselskapet.no</t>
    </r>
  </si>
  <si>
    <t>Reiser 6–12 timer</t>
  </si>
  <si>
    <t>Reiser over 12 timer</t>
  </si>
  <si>
    <t>KOSTGODTGJØRELSE FOR REISER UTEN OVERNATTING</t>
  </si>
  <si>
    <t>Utgifter til overnatting, ulegetimert sats</t>
  </si>
  <si>
    <t>Fradrag diett</t>
  </si>
  <si>
    <t>Oppgi antall dager:</t>
  </si>
  <si>
    <t xml:space="preserve">Utgifter må dokumenteres med kvitteringer. Bompasseringer med faste satser trenger ikke dokumentasjon med kvittering. </t>
  </si>
  <si>
    <t>KOSTGODTGJØRELSE FOR REISER OVER 12 TIMER MED OVERNATTING</t>
  </si>
  <si>
    <t>Satser 2023: Bil/elbil: 4,48/km. Passasjer/tilhenger: 1,00/km. Endres i Km-sats-feltet.</t>
  </si>
  <si>
    <t>REISEREGNING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</si>
</sst>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Wingdings"/>
      <charset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.5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7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0" fontId="6" fillId="0" borderId="17" xfId="0" applyFont="1" applyBorder="1"/>
    <xf numFmtId="2" fontId="7" fillId="0" borderId="0" xfId="0" applyNumberFormat="1" applyFont="1" applyAlignment="1">
      <alignment horizontal="right" vertical="center"/>
    </xf>
    <xf numFmtId="0" fontId="6" fillId="0" borderId="4" xfId="0" applyFont="1" applyBorder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12" xfId="0" applyFont="1" applyFill="1" applyBorder="1"/>
    <xf numFmtId="0" fontId="6" fillId="3" borderId="13" xfId="0" applyFont="1" applyFill="1" applyBorder="1"/>
    <xf numFmtId="0" fontId="6" fillId="3" borderId="23" xfId="0" applyFont="1" applyFill="1" applyBorder="1" applyAlignment="1">
      <alignment vertical="center"/>
    </xf>
    <xf numFmtId="49" fontId="7" fillId="3" borderId="19" xfId="0" applyNumberFormat="1" applyFont="1" applyFill="1" applyBorder="1" applyAlignment="1" applyProtection="1">
      <alignment horizontal="left" vertical="center"/>
      <protection locked="0"/>
    </xf>
    <xf numFmtId="2" fontId="7" fillId="0" borderId="22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0" fontId="6" fillId="3" borderId="14" xfId="0" applyFont="1" applyFill="1" applyBorder="1"/>
    <xf numFmtId="0" fontId="8" fillId="3" borderId="14" xfId="0" applyFont="1" applyFill="1" applyBorder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2" fontId="7" fillId="0" borderId="15" xfId="0" applyNumberFormat="1" applyFont="1" applyBorder="1" applyAlignment="1">
      <alignment horizontal="right" vertical="center"/>
    </xf>
    <xf numFmtId="0" fontId="8" fillId="3" borderId="13" xfId="0" applyFont="1" applyFill="1" applyBorder="1" applyAlignment="1">
      <alignment horizontal="centerContinuous" vertical="center"/>
    </xf>
    <xf numFmtId="0" fontId="6" fillId="3" borderId="35" xfId="0" applyFont="1" applyFill="1" applyBorder="1" applyAlignment="1">
      <alignment horizontal="left" vertical="center"/>
    </xf>
    <xf numFmtId="0" fontId="4" fillId="0" borderId="0" xfId="0" applyFont="1"/>
    <xf numFmtId="0" fontId="6" fillId="3" borderId="24" xfId="0" applyFont="1" applyFill="1" applyBorder="1"/>
    <xf numFmtId="49" fontId="4" fillId="3" borderId="22" xfId="0" applyNumberFormat="1" applyFont="1" applyFill="1" applyBorder="1" applyAlignment="1" applyProtection="1">
      <alignment horizontal="center"/>
      <protection locked="0"/>
    </xf>
    <xf numFmtId="49" fontId="6" fillId="3" borderId="22" xfId="0" applyNumberFormat="1" applyFont="1" applyFill="1" applyBorder="1" applyAlignment="1" applyProtection="1">
      <alignment horizontal="left" vertical="center"/>
      <protection locked="0"/>
    </xf>
    <xf numFmtId="0" fontId="7" fillId="3" borderId="22" xfId="0" applyFont="1" applyFill="1" applyBorder="1" applyAlignment="1" applyProtection="1">
      <alignment horizont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>
      <alignment vertical="center"/>
    </xf>
    <xf numFmtId="49" fontId="4" fillId="3" borderId="22" xfId="0" applyNumberFormat="1" applyFont="1" applyFill="1" applyBorder="1" applyAlignment="1" applyProtection="1">
      <alignment vertical="center"/>
      <protection locked="0"/>
    </xf>
    <xf numFmtId="0" fontId="7" fillId="3" borderId="22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Continuous" vertical="center"/>
    </xf>
    <xf numFmtId="164" fontId="6" fillId="3" borderId="14" xfId="0" applyNumberFormat="1" applyFont="1" applyFill="1" applyBorder="1" applyAlignment="1">
      <alignment vertical="center"/>
    </xf>
    <xf numFmtId="164" fontId="6" fillId="3" borderId="18" xfId="0" applyNumberFormat="1" applyFont="1" applyFill="1" applyBorder="1" applyAlignment="1">
      <alignment vertical="center"/>
    </xf>
    <xf numFmtId="0" fontId="3" fillId="0" borderId="3" xfId="0" applyFont="1" applyBorder="1"/>
    <xf numFmtId="0" fontId="6" fillId="3" borderId="1" xfId="0" applyFont="1" applyFill="1" applyBorder="1"/>
    <xf numFmtId="0" fontId="7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3" borderId="24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49" fontId="6" fillId="3" borderId="28" xfId="0" applyNumberFormat="1" applyFont="1" applyFill="1" applyBorder="1" applyAlignment="1">
      <alignment vertical="center"/>
    </xf>
    <xf numFmtId="2" fontId="12" fillId="0" borderId="16" xfId="0" applyNumberFormat="1" applyFont="1" applyBorder="1" applyAlignment="1">
      <alignment horizontal="right" vertical="center"/>
    </xf>
    <xf numFmtId="0" fontId="6" fillId="3" borderId="12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27" xfId="0" applyFont="1" applyFill="1" applyBorder="1"/>
    <xf numFmtId="0" fontId="7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3" borderId="12" xfId="0" applyFont="1" applyFill="1" applyBorder="1" applyAlignment="1">
      <alignment horizontal="centerContinuous" vertical="center"/>
    </xf>
    <xf numFmtId="0" fontId="6" fillId="3" borderId="31" xfId="0" applyFont="1" applyFill="1" applyBorder="1" applyAlignment="1">
      <alignment vertical="center"/>
    </xf>
    <xf numFmtId="0" fontId="2" fillId="3" borderId="12" xfId="0" applyFont="1" applyFill="1" applyBorder="1"/>
    <xf numFmtId="0" fontId="8" fillId="2" borderId="0" xfId="0" applyFont="1" applyFill="1" applyAlignment="1">
      <alignment vertical="center"/>
    </xf>
    <xf numFmtId="0" fontId="8" fillId="3" borderId="15" xfId="0" applyFont="1" applyFill="1" applyBorder="1" applyAlignment="1">
      <alignment vertical="center"/>
    </xf>
    <xf numFmtId="0" fontId="6" fillId="3" borderId="37" xfId="0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/>
    </xf>
    <xf numFmtId="0" fontId="2" fillId="3" borderId="7" xfId="0" applyFont="1" applyFill="1" applyBorder="1"/>
    <xf numFmtId="49" fontId="6" fillId="3" borderId="22" xfId="0" applyNumberFormat="1" applyFont="1" applyFill="1" applyBorder="1" applyAlignment="1" applyProtection="1">
      <alignment vertical="center"/>
      <protection locked="0"/>
    </xf>
    <xf numFmtId="0" fontId="6" fillId="3" borderId="22" xfId="0" applyFont="1" applyFill="1" applyBorder="1" applyAlignment="1">
      <alignment vertical="center"/>
    </xf>
    <xf numFmtId="0" fontId="6" fillId="3" borderId="25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49" fontId="6" fillId="3" borderId="7" xfId="0" applyNumberFormat="1" applyFont="1" applyFill="1" applyBorder="1" applyAlignment="1" applyProtection="1">
      <alignment vertical="center"/>
      <protection locked="0"/>
    </xf>
    <xf numFmtId="49" fontId="6" fillId="3" borderId="21" xfId="0" applyNumberFormat="1" applyFont="1" applyFill="1" applyBorder="1" applyAlignment="1" applyProtection="1">
      <alignment vertical="center"/>
      <protection locked="0"/>
    </xf>
    <xf numFmtId="0" fontId="6" fillId="3" borderId="7" xfId="0" applyFont="1" applyFill="1" applyBorder="1" applyAlignment="1">
      <alignment vertical="center"/>
    </xf>
    <xf numFmtId="14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6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>
      <alignment horizontal="left" vertical="center"/>
    </xf>
    <xf numFmtId="49" fontId="6" fillId="3" borderId="3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top" wrapText="1"/>
    </xf>
    <xf numFmtId="0" fontId="7" fillId="3" borderId="9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11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0" fontId="6" fillId="5" borderId="21" xfId="0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 applyAlignment="1" applyProtection="1">
      <alignment horizontal="center" wrapText="1"/>
      <protection locked="0"/>
    </xf>
    <xf numFmtId="0" fontId="6" fillId="5" borderId="25" xfId="0" applyFont="1" applyFill="1" applyBorder="1" applyAlignment="1" applyProtection="1">
      <alignment horizontal="center" wrapText="1"/>
      <protection locked="0"/>
    </xf>
    <xf numFmtId="0" fontId="6" fillId="3" borderId="19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2" fontId="7" fillId="0" borderId="23" xfId="0" applyNumberFormat="1" applyFont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center"/>
    </xf>
    <xf numFmtId="2" fontId="7" fillId="0" borderId="3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3" fillId="4" borderId="6" xfId="0" applyFont="1" applyFill="1" applyBorder="1"/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31" xfId="0" applyBorder="1" applyAlignment="1">
      <alignment vertical="center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1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>
      <alignment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2" fontId="6" fillId="5" borderId="23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3" xfId="0" applyNumberFormat="1" applyFont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2" fontId="7" fillId="0" borderId="29" xfId="0" applyNumberFormat="1" applyFont="1" applyBorder="1" applyAlignment="1">
      <alignment horizontal="right" vertical="center"/>
    </xf>
    <xf numFmtId="2" fontId="7" fillId="0" borderId="20" xfId="0" applyNumberFormat="1" applyFont="1" applyBorder="1" applyAlignment="1">
      <alignment horizontal="right" vertical="center"/>
    </xf>
    <xf numFmtId="0" fontId="6" fillId="3" borderId="25" xfId="0" applyFont="1" applyFill="1" applyBorder="1" applyAlignment="1">
      <alignment vertical="center"/>
    </xf>
    <xf numFmtId="0" fontId="6" fillId="0" borderId="0" xfId="0" applyFont="1"/>
    <xf numFmtId="0" fontId="6" fillId="5" borderId="23" xfId="0" applyFont="1" applyFill="1" applyBorder="1" applyAlignment="1" applyProtection="1">
      <alignment horizontal="center" wrapText="1"/>
      <protection locked="0"/>
    </xf>
    <xf numFmtId="0" fontId="6" fillId="5" borderId="19" xfId="0" applyFont="1" applyFill="1" applyBorder="1" applyAlignment="1" applyProtection="1">
      <alignment horizontal="center" wrapText="1"/>
      <protection locked="0"/>
    </xf>
    <xf numFmtId="0" fontId="6" fillId="5" borderId="18" xfId="0" applyFont="1" applyFill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>
      <alignment horizontal="center" vertical="center"/>
    </xf>
    <xf numFmtId="14" fontId="6" fillId="0" borderId="38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7" fillId="0" borderId="23" xfId="0" applyNumberFormat="1" applyFont="1" applyBorder="1" applyAlignment="1" applyProtection="1">
      <alignment horizontal="right" vertical="center"/>
      <protection locked="0"/>
    </xf>
    <xf numFmtId="2" fontId="7" fillId="0" borderId="19" xfId="0" applyNumberFormat="1" applyFont="1" applyBorder="1" applyAlignment="1" applyProtection="1">
      <alignment horizontal="right" vertical="center"/>
      <protection locked="0"/>
    </xf>
    <xf numFmtId="2" fontId="7" fillId="0" borderId="30" xfId="0" applyNumberFormat="1" applyFont="1" applyBorder="1" applyAlignment="1" applyProtection="1">
      <alignment horizontal="right" vertical="center"/>
      <protection locked="0"/>
    </xf>
    <xf numFmtId="2" fontId="7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" fontId="6" fillId="0" borderId="28" xfId="0" applyNumberFormat="1" applyFont="1" applyBorder="1" applyAlignment="1" applyProtection="1">
      <alignment horizontal="center" vertical="center" wrapText="1"/>
      <protection locked="0"/>
    </xf>
    <xf numFmtId="1" fontId="6" fillId="0" borderId="33" xfId="0" applyNumberFormat="1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7" fillId="0" borderId="37" xfId="0" applyNumberFormat="1" applyFont="1" applyBorder="1" applyAlignment="1" applyProtection="1">
      <alignment horizontal="right" vertical="center"/>
      <protection locked="0"/>
    </xf>
    <xf numFmtId="2" fontId="7" fillId="0" borderId="7" xfId="0" applyNumberFormat="1" applyFont="1" applyBorder="1" applyAlignment="1" applyProtection="1">
      <alignment horizontal="right" vertical="center"/>
      <protection locked="0"/>
    </xf>
    <xf numFmtId="2" fontId="7" fillId="0" borderId="8" xfId="0" applyNumberFormat="1" applyFont="1" applyBorder="1" applyAlignment="1" applyProtection="1">
      <alignment horizontal="right" vertical="center"/>
      <protection locked="0"/>
    </xf>
    <xf numFmtId="49" fontId="6" fillId="0" borderId="23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vertical="center"/>
      <protection locked="0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" fillId="3" borderId="32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1" fontId="6" fillId="0" borderId="38" xfId="0" applyNumberFormat="1" applyFont="1" applyBorder="1" applyAlignment="1">
      <alignment horizontal="center" vertical="center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2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29" xfId="0" applyNumberFormat="1" applyFont="1" applyFill="1" applyBorder="1" applyAlignment="1" applyProtection="1">
      <alignment horizontal="center" vertical="center" wrapText="1"/>
      <protection locked="0"/>
    </xf>
    <xf numFmtId="2" fontId="6" fillId="5" borderId="3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8" xfId="0" applyNumberFormat="1" applyFont="1" applyBorder="1" applyAlignment="1" applyProtection="1">
      <alignment horizontal="right" vertical="center"/>
      <protection locked="0"/>
    </xf>
    <xf numFmtId="2" fontId="7" fillId="0" borderId="29" xfId="0" applyNumberFormat="1" applyFont="1" applyBorder="1" applyAlignment="1" applyProtection="1">
      <alignment horizontal="right" vertical="center"/>
      <protection locked="0"/>
    </xf>
    <xf numFmtId="2" fontId="7" fillId="0" borderId="20" xfId="0" applyNumberFormat="1" applyFont="1" applyBorder="1" applyAlignment="1" applyProtection="1">
      <alignment horizontal="right" vertical="center"/>
      <protection locked="0"/>
    </xf>
    <xf numFmtId="0" fontId="6" fillId="3" borderId="1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16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vertical="center"/>
    </xf>
    <xf numFmtId="49" fontId="6" fillId="0" borderId="28" xfId="0" applyNumberFormat="1" applyFont="1" applyBorder="1" applyAlignment="1" applyProtection="1">
      <alignment vertical="center"/>
      <protection locked="0"/>
    </xf>
    <xf numFmtId="49" fontId="6" fillId="0" borderId="29" xfId="0" applyNumberFormat="1" applyFont="1" applyBorder="1" applyAlignment="1" applyProtection="1">
      <alignment vertical="center"/>
      <protection locked="0"/>
    </xf>
    <xf numFmtId="49" fontId="6" fillId="0" borderId="33" xfId="0" applyNumberFormat="1" applyFont="1" applyBorder="1" applyAlignment="1" applyProtection="1">
      <alignment vertical="center"/>
      <protection locked="0"/>
    </xf>
    <xf numFmtId="49" fontId="7" fillId="0" borderId="29" xfId="0" applyNumberFormat="1" applyFont="1" applyBorder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vertical="center"/>
      <protection locked="0"/>
    </xf>
    <xf numFmtId="0" fontId="7" fillId="3" borderId="9" xfId="0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 applyProtection="1">
      <alignment horizontal="left" vertical="center"/>
      <protection locked="0"/>
    </xf>
    <xf numFmtId="1" fontId="0" fillId="0" borderId="19" xfId="0" applyNumberFormat="1" applyBorder="1" applyAlignment="1">
      <alignment horizontal="left" vertical="center"/>
    </xf>
    <xf numFmtId="1" fontId="0" fillId="0" borderId="30" xfId="0" applyNumberFormat="1" applyBorder="1" applyAlignment="1">
      <alignment horizontal="left" vertical="center"/>
    </xf>
    <xf numFmtId="2" fontId="7" fillId="0" borderId="23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49" fontId="6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49" fontId="6" fillId="3" borderId="21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0" fontId="0" fillId="3" borderId="22" xfId="0" applyFill="1" applyBorder="1" applyAlignment="1">
      <alignment horizontal="left" vertical="center"/>
    </xf>
    <xf numFmtId="9" fontId="6" fillId="3" borderId="21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5" xfId="0" applyBorder="1" applyAlignment="1">
      <alignment vertical="center"/>
    </xf>
    <xf numFmtId="1" fontId="2" fillId="0" borderId="38" xfId="0" applyNumberFormat="1" applyFont="1" applyBorder="1"/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>
      <alignment vertical="center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18" xfId="0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51"/>
      </font>
    </dxf>
    <dxf>
      <font>
        <condense val="0"/>
        <extend val="0"/>
        <color indexed="17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14</xdr:row>
          <xdr:rowOff>292100</xdr:rowOff>
        </xdr:from>
        <xdr:to>
          <xdr:col>2</xdr:col>
          <xdr:colOff>38100</xdr:colOff>
          <xdr:row>16</xdr:row>
          <xdr:rowOff>25400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584200</xdr:colOff>
          <xdr:row>14</xdr:row>
          <xdr:rowOff>292100</xdr:rowOff>
        </xdr:from>
        <xdr:to>
          <xdr:col>3</xdr:col>
          <xdr:colOff>50800</xdr:colOff>
          <xdr:row>16</xdr:row>
          <xdr:rowOff>25400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152400</xdr:colOff>
      <xdr:row>13</xdr:row>
      <xdr:rowOff>57150</xdr:rowOff>
    </xdr:from>
    <xdr:to>
      <xdr:col>20</xdr:col>
      <xdr:colOff>342900</xdr:colOff>
      <xdr:row>13</xdr:row>
      <xdr:rowOff>123825</xdr:rowOff>
    </xdr:to>
    <xdr:sp macro="" textlink="">
      <xdr:nvSpPr>
        <xdr:cNvPr id="1831" name="AutoShape 27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/>
        </xdr:cNvSpPr>
      </xdr:nvSpPr>
      <xdr:spPr bwMode="auto">
        <a:xfrm>
          <a:off x="5438775" y="33051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20</xdr:row>
      <xdr:rowOff>57150</xdr:rowOff>
    </xdr:from>
    <xdr:to>
      <xdr:col>20</xdr:col>
      <xdr:colOff>342900</xdr:colOff>
      <xdr:row>20</xdr:row>
      <xdr:rowOff>123825</xdr:rowOff>
    </xdr:to>
    <xdr:sp macro="" textlink="">
      <xdr:nvSpPr>
        <xdr:cNvPr id="1832" name="AutoShape 2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/>
        </xdr:cNvSpPr>
      </xdr:nvSpPr>
      <xdr:spPr bwMode="auto">
        <a:xfrm>
          <a:off x="5438775" y="4562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21</xdr:row>
      <xdr:rowOff>57150</xdr:rowOff>
    </xdr:from>
    <xdr:to>
      <xdr:col>20</xdr:col>
      <xdr:colOff>342900</xdr:colOff>
      <xdr:row>21</xdr:row>
      <xdr:rowOff>123825</xdr:rowOff>
    </xdr:to>
    <xdr:sp macro="" textlink="">
      <xdr:nvSpPr>
        <xdr:cNvPr id="1833" name="AutoShape 2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/>
        </xdr:cNvSpPr>
      </xdr:nvSpPr>
      <xdr:spPr bwMode="auto">
        <a:xfrm>
          <a:off x="5438775" y="4752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30</xdr:row>
      <xdr:rowOff>57150</xdr:rowOff>
    </xdr:from>
    <xdr:to>
      <xdr:col>20</xdr:col>
      <xdr:colOff>342900</xdr:colOff>
      <xdr:row>30</xdr:row>
      <xdr:rowOff>123825</xdr:rowOff>
    </xdr:to>
    <xdr:sp macro="" textlink="">
      <xdr:nvSpPr>
        <xdr:cNvPr id="1834" name="AutoShape 2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/>
        </xdr:cNvSpPr>
      </xdr:nvSpPr>
      <xdr:spPr bwMode="auto">
        <a:xfrm>
          <a:off x="5438775" y="5895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40</xdr:row>
      <xdr:rowOff>57150</xdr:rowOff>
    </xdr:from>
    <xdr:to>
      <xdr:col>20</xdr:col>
      <xdr:colOff>342900</xdr:colOff>
      <xdr:row>40</xdr:row>
      <xdr:rowOff>123825</xdr:rowOff>
    </xdr:to>
    <xdr:sp macro="" textlink="">
      <xdr:nvSpPr>
        <xdr:cNvPr id="1835" name="AutoShape 27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/>
        </xdr:cNvSpPr>
      </xdr:nvSpPr>
      <xdr:spPr bwMode="auto">
        <a:xfrm>
          <a:off x="5438775" y="7610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46</xdr:row>
      <xdr:rowOff>57150</xdr:rowOff>
    </xdr:from>
    <xdr:to>
      <xdr:col>20</xdr:col>
      <xdr:colOff>342900</xdr:colOff>
      <xdr:row>46</xdr:row>
      <xdr:rowOff>123825</xdr:rowOff>
    </xdr:to>
    <xdr:sp macro="" textlink="">
      <xdr:nvSpPr>
        <xdr:cNvPr id="1837" name="AutoShape 27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/>
        </xdr:cNvSpPr>
      </xdr:nvSpPr>
      <xdr:spPr bwMode="auto">
        <a:xfrm>
          <a:off x="5438775" y="91344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47</xdr:row>
      <xdr:rowOff>57150</xdr:rowOff>
    </xdr:from>
    <xdr:to>
      <xdr:col>20</xdr:col>
      <xdr:colOff>342900</xdr:colOff>
      <xdr:row>47</xdr:row>
      <xdr:rowOff>123825</xdr:rowOff>
    </xdr:to>
    <xdr:sp macro="" textlink="">
      <xdr:nvSpPr>
        <xdr:cNvPr id="1838" name="AutoShape 28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/>
        </xdr:cNvSpPr>
      </xdr:nvSpPr>
      <xdr:spPr bwMode="auto">
        <a:xfrm>
          <a:off x="5438775" y="9324975"/>
          <a:ext cx="190500" cy="66675"/>
        </a:xfrm>
        <a:prstGeom prst="rightArrow">
          <a:avLst>
            <a:gd name="adj1" fmla="val 50000"/>
            <a:gd name="adj2" fmla="val 71429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133350</xdr:colOff>
      <xdr:row>25</xdr:row>
      <xdr:rowOff>152400</xdr:rowOff>
    </xdr:from>
    <xdr:ext cx="18531" cy="179601"/>
    <xdr:sp macro="" textlink="">
      <xdr:nvSpPr>
        <xdr:cNvPr id="1331" name="Text Box 307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876925" y="5419725"/>
          <a:ext cx="18531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nb-NO"/>
        </a:p>
      </xdr:txBody>
    </xdr:sp>
    <xdr:clientData/>
  </xdr:oneCellAnchor>
  <xdr:twoCellAnchor editAs="oneCell">
    <xdr:from>
      <xdr:col>0</xdr:col>
      <xdr:colOff>3096</xdr:colOff>
      <xdr:row>0</xdr:row>
      <xdr:rowOff>3941</xdr:rowOff>
    </xdr:from>
    <xdr:to>
      <xdr:col>4</xdr:col>
      <xdr:colOff>142875</xdr:colOff>
      <xdr:row>1</xdr:row>
      <xdr:rowOff>6615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96" y="3941"/>
          <a:ext cx="2206704" cy="82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anneng/Lokale%20innstillinger/Temporary%20Internet%20Files/OLK37/Reiseregning%20NITO%202.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nsesnitt"/>
      <sheetName val="Person"/>
      <sheetName val="Postkontor"/>
      <sheetName val="Kost og natt"/>
      <sheetName val="Hjelpeark"/>
    </sheetNames>
    <sheetDataSet>
      <sheetData sheetId="0" refreshError="1"/>
      <sheetData sheetId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>
    <pageSetUpPr fitToPage="1"/>
  </sheetPr>
  <dimension ref="A1:AB55"/>
  <sheetViews>
    <sheetView showGridLines="0" showZeros="0" tabSelected="1" showOutlineSymbols="0" zoomScale="160" zoomScaleNormal="160" workbookViewId="0">
      <selection activeCell="Y9" sqref="Y9"/>
    </sheetView>
  </sheetViews>
  <sheetFormatPr baseColWidth="10" defaultColWidth="9.1640625" defaultRowHeight="13" x14ac:dyDescent="0.15"/>
  <cols>
    <col min="1" max="1" width="1" style="1" customWidth="1"/>
    <col min="2" max="2" width="9.1640625" style="1" customWidth="1"/>
    <col min="3" max="3" width="12.5" style="1" customWidth="1"/>
    <col min="4" max="4" width="8.33203125" style="1" customWidth="1"/>
    <col min="5" max="5" width="5.1640625" style="1" customWidth="1"/>
    <col min="6" max="6" width="2" style="1" customWidth="1"/>
    <col min="7" max="7" width="1.1640625" style="1" customWidth="1"/>
    <col min="8" max="8" width="0.83203125" style="1" customWidth="1"/>
    <col min="9" max="9" width="6.5" style="1" customWidth="1"/>
    <col min="10" max="10" width="4.83203125" style="1" customWidth="1"/>
    <col min="11" max="11" width="3.5" style="1" customWidth="1"/>
    <col min="12" max="12" width="0.83203125" style="1" customWidth="1"/>
    <col min="13" max="13" width="8" style="1" customWidth="1"/>
    <col min="14" max="14" width="2.33203125" style="1" customWidth="1"/>
    <col min="15" max="15" width="4.83203125" style="1" customWidth="1"/>
    <col min="16" max="16" width="1.1640625" style="1" customWidth="1"/>
    <col min="17" max="17" width="1" style="1" customWidth="1"/>
    <col min="18" max="18" width="3.5" style="1" customWidth="1"/>
    <col min="19" max="19" width="4.5" style="1" customWidth="1"/>
    <col min="20" max="20" width="2.5" style="1" customWidth="1"/>
    <col min="21" max="21" width="6.83203125" style="1" customWidth="1"/>
    <col min="22" max="22" width="15.6640625" style="1" customWidth="1"/>
    <col min="23" max="23" width="0.83203125" style="1" customWidth="1"/>
    <col min="24" max="16384" width="9.1640625" style="1"/>
  </cols>
  <sheetData>
    <row r="1" spans="1:25" ht="64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3"/>
    </row>
    <row r="2" spans="1:25" ht="18" customHeight="1" thickBot="1" x14ac:dyDescent="0.2">
      <c r="A2" s="95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7"/>
      <c r="W2" s="97"/>
    </row>
    <row r="3" spans="1:25" ht="15" customHeight="1" x14ac:dyDescent="0.15">
      <c r="A3" s="21"/>
      <c r="B3" s="19" t="s">
        <v>17</v>
      </c>
      <c r="C3" s="121"/>
      <c r="D3" s="122"/>
      <c r="E3" s="122"/>
      <c r="F3" s="122"/>
      <c r="G3" s="122"/>
      <c r="H3" s="122"/>
      <c r="I3" s="122"/>
      <c r="J3" s="122"/>
      <c r="K3" s="123"/>
      <c r="L3" s="19"/>
      <c r="M3" s="19" t="s">
        <v>36</v>
      </c>
      <c r="N3" s="253"/>
      <c r="O3" s="253"/>
      <c r="P3" s="253"/>
      <c r="Q3" s="253"/>
      <c r="R3" s="253"/>
      <c r="S3" s="87" t="s">
        <v>40</v>
      </c>
      <c r="T3" s="249"/>
      <c r="U3" s="250"/>
      <c r="V3" s="112" t="s">
        <v>24</v>
      </c>
      <c r="W3" s="113"/>
    </row>
    <row r="4" spans="1:25" ht="15" customHeight="1" x14ac:dyDescent="0.15">
      <c r="A4" s="22"/>
      <c r="B4" s="18" t="s">
        <v>0</v>
      </c>
      <c r="C4" s="110"/>
      <c r="D4" s="110"/>
      <c r="E4" s="110"/>
      <c r="F4" s="110"/>
      <c r="G4" s="110"/>
      <c r="H4" s="110"/>
      <c r="I4" s="110"/>
      <c r="J4" s="110"/>
      <c r="K4" s="111"/>
      <c r="L4" s="20"/>
      <c r="M4" s="20" t="s">
        <v>37</v>
      </c>
      <c r="N4" s="254"/>
      <c r="O4" s="254"/>
      <c r="P4" s="254"/>
      <c r="Q4" s="254"/>
      <c r="R4" s="254"/>
      <c r="S4" s="88" t="s">
        <v>40</v>
      </c>
      <c r="T4" s="251"/>
      <c r="U4" s="252"/>
      <c r="V4" s="116"/>
      <c r="W4" s="117"/>
    </row>
    <row r="5" spans="1:25" ht="15" customHeight="1" thickBot="1" x14ac:dyDescent="0.2">
      <c r="A5" s="22"/>
      <c r="B5" s="18" t="s">
        <v>21</v>
      </c>
      <c r="C5" s="89"/>
      <c r="D5" s="17" t="s">
        <v>20</v>
      </c>
      <c r="E5" s="110"/>
      <c r="F5" s="262"/>
      <c r="G5" s="262"/>
      <c r="H5" s="262"/>
      <c r="I5" s="262"/>
      <c r="J5" s="262"/>
      <c r="K5" s="263"/>
      <c r="L5" s="23"/>
      <c r="M5" s="18" t="s">
        <v>19</v>
      </c>
      <c r="N5" s="18"/>
      <c r="O5" s="259"/>
      <c r="P5" s="260"/>
      <c r="Q5" s="260"/>
      <c r="R5" s="260"/>
      <c r="S5" s="260"/>
      <c r="T5" s="260"/>
      <c r="U5" s="261"/>
      <c r="V5" s="114" t="s">
        <v>22</v>
      </c>
      <c r="W5" s="115"/>
    </row>
    <row r="6" spans="1:25" ht="15" customHeight="1" x14ac:dyDescent="0.15">
      <c r="A6" s="22"/>
      <c r="B6" s="18" t="s">
        <v>41</v>
      </c>
      <c r="C6" s="110"/>
      <c r="D6" s="110"/>
      <c r="E6" s="110"/>
      <c r="F6" s="110"/>
      <c r="G6" s="110"/>
      <c r="H6" s="110"/>
      <c r="I6" s="110"/>
      <c r="J6" s="110"/>
      <c r="K6" s="111"/>
      <c r="L6" s="23"/>
      <c r="M6" s="17" t="s">
        <v>23</v>
      </c>
      <c r="N6" s="24"/>
      <c r="O6" s="243"/>
      <c r="P6" s="244"/>
      <c r="Q6" s="244"/>
      <c r="R6" s="244"/>
      <c r="S6" s="244"/>
      <c r="T6" s="244"/>
      <c r="U6" s="245"/>
      <c r="V6" s="131"/>
      <c r="W6" s="132"/>
    </row>
    <row r="7" spans="1:25" ht="15" customHeight="1" thickBot="1" x14ac:dyDescent="0.2">
      <c r="A7" s="56"/>
      <c r="B7" s="255" t="s">
        <v>42</v>
      </c>
      <c r="C7" s="255"/>
      <c r="D7" s="256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8"/>
      <c r="V7" s="16"/>
      <c r="W7" s="4"/>
    </row>
    <row r="8" spans="1:25" ht="15" customHeight="1" thickBot="1" x14ac:dyDescent="0.2">
      <c r="A8" s="158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</row>
    <row r="9" spans="1:25" ht="24" customHeight="1" x14ac:dyDescent="0.15">
      <c r="A9" s="21"/>
      <c r="B9" s="92" t="s">
        <v>47</v>
      </c>
      <c r="C9" s="92"/>
      <c r="D9" s="92"/>
      <c r="E9" s="92"/>
      <c r="F9" s="92"/>
      <c r="G9" s="92"/>
      <c r="H9" s="92"/>
      <c r="I9" s="92"/>
      <c r="J9" s="92"/>
      <c r="K9" s="93"/>
      <c r="L9" s="98" t="s">
        <v>1</v>
      </c>
      <c r="M9" s="99"/>
      <c r="N9" s="240" t="s">
        <v>30</v>
      </c>
      <c r="O9" s="241"/>
      <c r="P9" s="242"/>
      <c r="Q9" s="175" t="s">
        <v>2</v>
      </c>
      <c r="R9" s="176"/>
      <c r="S9" s="176"/>
      <c r="T9" s="176"/>
      <c r="U9" s="177"/>
      <c r="V9" s="4"/>
      <c r="W9" s="4"/>
    </row>
    <row r="10" spans="1:25" ht="15.5" customHeight="1" x14ac:dyDescent="0.15">
      <c r="A10" s="27"/>
      <c r="B10" s="105" t="s">
        <v>45</v>
      </c>
      <c r="C10" s="105"/>
      <c r="D10" s="105"/>
      <c r="E10" s="105"/>
      <c r="F10" s="105"/>
      <c r="G10" s="105"/>
      <c r="H10" s="105"/>
      <c r="I10" s="105"/>
      <c r="J10" s="105"/>
      <c r="K10" s="106"/>
      <c r="L10" s="100"/>
      <c r="M10" s="100"/>
      <c r="N10" s="168">
        <v>342</v>
      </c>
      <c r="O10" s="169"/>
      <c r="P10" s="170"/>
      <c r="Q10" s="246">
        <f>L10*N10</f>
        <v>0</v>
      </c>
      <c r="R10" s="247"/>
      <c r="S10" s="247"/>
      <c r="T10" s="247"/>
      <c r="U10" s="248"/>
      <c r="V10" s="4"/>
      <c r="W10" s="4"/>
    </row>
    <row r="11" spans="1:25" ht="15.5" customHeight="1" x14ac:dyDescent="0.15">
      <c r="A11" s="41"/>
      <c r="B11" s="120" t="s">
        <v>46</v>
      </c>
      <c r="C11" s="120"/>
      <c r="D11" s="120"/>
      <c r="E11" s="120"/>
      <c r="F11" s="120"/>
      <c r="G11" s="120"/>
      <c r="H11" s="120"/>
      <c r="I11" s="120"/>
      <c r="J11" s="120"/>
      <c r="K11" s="166"/>
      <c r="L11" s="101"/>
      <c r="M11" s="101"/>
      <c r="N11" s="102">
        <v>637</v>
      </c>
      <c r="O11" s="103"/>
      <c r="P11" s="104"/>
      <c r="Q11" s="246">
        <f>L11*N11</f>
        <v>0</v>
      </c>
      <c r="R11" s="247"/>
      <c r="S11" s="247"/>
      <c r="T11" s="247"/>
      <c r="U11" s="248"/>
      <c r="V11" s="4"/>
      <c r="W11" s="4"/>
    </row>
    <row r="12" spans="1:25" ht="15.5" customHeight="1" x14ac:dyDescent="0.15">
      <c r="A12" s="41"/>
      <c r="B12" s="81" t="s">
        <v>49</v>
      </c>
      <c r="C12" s="81"/>
      <c r="D12" s="271" t="s">
        <v>38</v>
      </c>
      <c r="E12" s="272"/>
      <c r="F12" s="268"/>
      <c r="G12" s="273"/>
      <c r="H12" s="81"/>
      <c r="I12" s="270" t="s">
        <v>28</v>
      </c>
      <c r="J12" s="270"/>
      <c r="K12" s="82"/>
      <c r="L12" s="42"/>
      <c r="M12" s="43" t="s">
        <v>26</v>
      </c>
      <c r="N12" s="44"/>
      <c r="O12" s="44"/>
      <c r="P12" s="45"/>
      <c r="Q12" s="25"/>
      <c r="R12" s="25"/>
      <c r="S12" s="25"/>
      <c r="T12" s="25"/>
      <c r="U12" s="26"/>
      <c r="V12" s="4"/>
      <c r="W12" s="4"/>
      <c r="Y12" s="40"/>
    </row>
    <row r="13" spans="1:25" ht="15.5" customHeight="1" thickBot="1" x14ac:dyDescent="0.2">
      <c r="A13" s="56"/>
      <c r="B13" s="94" t="s">
        <v>50</v>
      </c>
      <c r="C13" s="94"/>
      <c r="D13" s="76" t="s">
        <v>39</v>
      </c>
      <c r="E13" s="118">
        <v>0</v>
      </c>
      <c r="F13" s="118"/>
      <c r="G13" s="274"/>
      <c r="H13" s="86"/>
      <c r="I13" s="86" t="s">
        <v>27</v>
      </c>
      <c r="J13" s="118"/>
      <c r="K13" s="119"/>
      <c r="L13" s="77"/>
      <c r="M13" s="83" t="s">
        <v>25</v>
      </c>
      <c r="N13" s="118"/>
      <c r="O13" s="118"/>
      <c r="P13" s="212"/>
      <c r="Q13" s="164">
        <f>IF(L10&gt;0,E13*(N10*20/100)*-1+J13*(N10*30/100)*-1+N13*(N10*50/100)*-1,E13*(N11*20/100)*-1+J13*(N11*30/100)*-1+N13*(N11*50/100)*-1)</f>
        <v>0</v>
      </c>
      <c r="R13" s="164"/>
      <c r="S13" s="164"/>
      <c r="T13" s="164"/>
      <c r="U13" s="165"/>
      <c r="W13" s="4"/>
    </row>
    <row r="14" spans="1:25" ht="15.5" customHeight="1" thickBot="1" x14ac:dyDescent="0.2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57" t="s">
        <v>3</v>
      </c>
      <c r="R14" s="58"/>
      <c r="S14" s="58"/>
      <c r="T14" s="58"/>
      <c r="U14" s="31"/>
      <c r="V14" s="8">
        <f>IF(SUM(Q10:Q13)&lt;0,0,SUM(Q10:Q13))</f>
        <v>0</v>
      </c>
      <c r="W14" s="9"/>
    </row>
    <row r="15" spans="1:25" ht="24" customHeight="1" x14ac:dyDescent="0.15">
      <c r="A15" s="21"/>
      <c r="B15" s="92" t="s">
        <v>52</v>
      </c>
      <c r="C15" s="92"/>
      <c r="D15" s="92"/>
      <c r="E15" s="92"/>
      <c r="F15" s="92"/>
      <c r="G15" s="92"/>
      <c r="H15" s="92"/>
      <c r="I15" s="92"/>
      <c r="J15" s="124"/>
      <c r="K15" s="125"/>
      <c r="L15" s="98" t="s">
        <v>1</v>
      </c>
      <c r="M15" s="99"/>
      <c r="N15" s="240" t="s">
        <v>30</v>
      </c>
      <c r="O15" s="241"/>
      <c r="P15" s="242"/>
      <c r="Q15" s="175" t="s">
        <v>2</v>
      </c>
      <c r="R15" s="176" t="s">
        <v>2</v>
      </c>
      <c r="S15" s="176"/>
      <c r="T15" s="176"/>
      <c r="U15" s="177"/>
      <c r="V15" s="10"/>
      <c r="W15" s="4"/>
    </row>
    <row r="16" spans="1:25" ht="15.5" customHeight="1" x14ac:dyDescent="0.15">
      <c r="A16" s="28"/>
      <c r="B16" s="20" t="s">
        <v>4</v>
      </c>
      <c r="C16" s="20" t="s">
        <v>5</v>
      </c>
      <c r="D16" s="29" t="s">
        <v>6</v>
      </c>
      <c r="E16" s="126"/>
      <c r="F16" s="127"/>
      <c r="G16" s="127"/>
      <c r="H16" s="127"/>
      <c r="I16" s="127"/>
      <c r="J16" s="128"/>
      <c r="K16" s="129"/>
      <c r="L16" s="130"/>
      <c r="M16" s="130"/>
      <c r="N16" s="278">
        <v>872</v>
      </c>
      <c r="O16" s="279"/>
      <c r="P16" s="280"/>
      <c r="Q16" s="107">
        <f>L16*N16</f>
        <v>0</v>
      </c>
      <c r="R16" s="108"/>
      <c r="S16" s="108"/>
      <c r="T16" s="108"/>
      <c r="U16" s="109"/>
      <c r="V16" s="4"/>
      <c r="W16" s="4"/>
    </row>
    <row r="17" spans="1:28" ht="15.5" customHeight="1" x14ac:dyDescent="0.15">
      <c r="A17" s="28"/>
      <c r="B17" s="17" t="s">
        <v>29</v>
      </c>
      <c r="C17" s="110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07">
        <f>L17*N17</f>
        <v>0</v>
      </c>
      <c r="R17" s="108"/>
      <c r="S17" s="108"/>
      <c r="T17" s="108"/>
      <c r="U17" s="109"/>
      <c r="V17" s="4"/>
      <c r="W17" s="4"/>
      <c r="X17" s="156"/>
      <c r="Y17" s="156"/>
      <c r="Z17" s="156"/>
      <c r="AA17" s="156"/>
      <c r="AB17" s="156"/>
    </row>
    <row r="18" spans="1:28" ht="15.5" customHeight="1" x14ac:dyDescent="0.15">
      <c r="A18" s="46"/>
      <c r="B18" s="81" t="s">
        <v>0</v>
      </c>
      <c r="C18" s="234"/>
      <c r="D18" s="234"/>
      <c r="E18" s="234"/>
      <c r="F18" s="234"/>
      <c r="G18" s="234"/>
      <c r="H18" s="234"/>
      <c r="I18" s="234"/>
      <c r="J18" s="235"/>
      <c r="K18" s="235"/>
      <c r="L18" s="235"/>
      <c r="M18" s="235"/>
      <c r="N18" s="235"/>
      <c r="O18" s="235"/>
      <c r="P18" s="236"/>
      <c r="Q18" s="107">
        <f>L18*N18</f>
        <v>0</v>
      </c>
      <c r="R18" s="108"/>
      <c r="S18" s="108"/>
      <c r="T18" s="108"/>
      <c r="U18" s="109"/>
      <c r="V18" s="4"/>
      <c r="W18" s="4"/>
    </row>
    <row r="19" spans="1:28" ht="15.5" customHeight="1" x14ac:dyDescent="0.15">
      <c r="A19" s="59"/>
      <c r="B19" s="120" t="s">
        <v>49</v>
      </c>
      <c r="C19" s="120"/>
      <c r="D19" s="267" t="s">
        <v>38</v>
      </c>
      <c r="E19" s="268"/>
      <c r="F19" s="268"/>
      <c r="G19" s="268"/>
      <c r="H19" s="85"/>
      <c r="I19" s="265" t="s">
        <v>28</v>
      </c>
      <c r="J19" s="265"/>
      <c r="K19" s="266"/>
      <c r="L19" s="47"/>
      <c r="M19" s="80" t="s">
        <v>26</v>
      </c>
      <c r="N19" s="48"/>
      <c r="O19" s="48"/>
      <c r="P19" s="49"/>
      <c r="Q19" s="136"/>
      <c r="R19" s="136"/>
      <c r="S19" s="136"/>
      <c r="T19" s="136"/>
      <c r="U19" s="137"/>
      <c r="V19" s="4"/>
      <c r="W19" s="4"/>
    </row>
    <row r="20" spans="1:28" ht="15.5" customHeight="1" thickBot="1" x14ac:dyDescent="0.2">
      <c r="A20" s="78"/>
      <c r="B20" s="94" t="s">
        <v>50</v>
      </c>
      <c r="C20" s="94"/>
      <c r="D20" s="76" t="s">
        <v>39</v>
      </c>
      <c r="E20" s="118"/>
      <c r="F20" s="118"/>
      <c r="G20" s="269"/>
      <c r="H20" s="90"/>
      <c r="I20" s="84" t="s">
        <v>25</v>
      </c>
      <c r="J20" s="118"/>
      <c r="K20" s="277"/>
      <c r="L20" s="79"/>
      <c r="M20" s="83" t="s">
        <v>25</v>
      </c>
      <c r="N20" s="281"/>
      <c r="O20" s="269"/>
      <c r="P20" s="269"/>
      <c r="Q20" s="185">
        <f>E20*(N16*20/100)*-1+J20*(N16*30/100)*-1+N20*(N16*50/100)*-1</f>
        <v>0</v>
      </c>
      <c r="R20" s="164"/>
      <c r="S20" s="164"/>
      <c r="T20" s="164"/>
      <c r="U20" s="165"/>
      <c r="V20" s="4"/>
      <c r="W20" s="4"/>
    </row>
    <row r="21" spans="1:28" ht="15.5" customHeight="1" thickBot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57" t="s">
        <v>3</v>
      </c>
      <c r="R21" s="58"/>
      <c r="S21" s="58"/>
      <c r="T21" s="58"/>
      <c r="U21" s="31"/>
      <c r="V21" s="8">
        <f>IF(SUM(Q16:Q20)&lt;0,0,SUM(Q16:Q20))</f>
        <v>0</v>
      </c>
      <c r="W21" s="9"/>
    </row>
    <row r="22" spans="1:28" ht="15.5" customHeight="1" thickBot="1" x14ac:dyDescent="0.2">
      <c r="A22" s="75"/>
      <c r="B22" s="135" t="s">
        <v>48</v>
      </c>
      <c r="C22" s="135"/>
      <c r="D22" s="135"/>
      <c r="E22" s="135"/>
      <c r="F22" s="135"/>
      <c r="G22" s="135"/>
      <c r="H22" s="135"/>
      <c r="I22" s="135"/>
      <c r="J22" s="275" t="s">
        <v>25</v>
      </c>
      <c r="K22" s="276"/>
      <c r="L22" s="133" t="s">
        <v>18</v>
      </c>
      <c r="M22" s="134"/>
      <c r="N22" s="213">
        <v>435</v>
      </c>
      <c r="O22" s="213"/>
      <c r="P22" s="214"/>
      <c r="Q22" s="5" t="s">
        <v>3</v>
      </c>
      <c r="R22" s="6"/>
      <c r="S22" s="6"/>
      <c r="T22" s="6"/>
      <c r="U22" s="7"/>
      <c r="V22" s="8">
        <f>L22*N22</f>
        <v>0</v>
      </c>
      <c r="W22" s="9"/>
    </row>
    <row r="23" spans="1:28" ht="15.5" customHeight="1" thickBot="1" x14ac:dyDescent="0.2">
      <c r="A23" s="74"/>
      <c r="B23" s="35"/>
      <c r="C23" s="35"/>
      <c r="D23" s="35"/>
      <c r="E23" s="35"/>
      <c r="F23" s="35"/>
      <c r="G23" s="35"/>
      <c r="H23" s="35"/>
      <c r="I23" s="35"/>
      <c r="J23" s="36"/>
      <c r="K23" s="36"/>
      <c r="L23" s="33"/>
      <c r="M23" s="33"/>
      <c r="N23" s="33"/>
      <c r="O23" s="33"/>
      <c r="P23" s="33"/>
      <c r="Q23" s="12"/>
      <c r="R23" s="13"/>
      <c r="S23" s="13"/>
      <c r="T23" s="13"/>
      <c r="U23" s="34"/>
      <c r="V23" s="10"/>
      <c r="W23" s="4"/>
    </row>
    <row r="24" spans="1:28" ht="15.5" customHeight="1" x14ac:dyDescent="0.15">
      <c r="A24" s="60"/>
      <c r="B24" s="61" t="s">
        <v>14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V24" s="4"/>
      <c r="W24" s="4"/>
    </row>
    <row r="25" spans="1:28" ht="15.5" customHeight="1" x14ac:dyDescent="0.15">
      <c r="A25" s="38"/>
      <c r="B25" s="39" t="s">
        <v>7</v>
      </c>
      <c r="C25" s="140" t="s">
        <v>43</v>
      </c>
      <c r="D25" s="141"/>
      <c r="E25" s="141"/>
      <c r="F25" s="141"/>
      <c r="G25" s="141"/>
      <c r="H25" s="141"/>
      <c r="I25" s="141"/>
      <c r="J25" s="141"/>
      <c r="K25" s="145"/>
      <c r="L25" s="146" t="s">
        <v>8</v>
      </c>
      <c r="M25" s="147"/>
      <c r="N25" s="142" t="s">
        <v>31</v>
      </c>
      <c r="O25" s="143"/>
      <c r="P25" s="144"/>
      <c r="Q25" s="222" t="s">
        <v>2</v>
      </c>
      <c r="R25" s="223"/>
      <c r="S25" s="223"/>
      <c r="T25" s="223"/>
      <c r="U25" s="224"/>
      <c r="V25" s="4"/>
      <c r="W25" s="4"/>
    </row>
    <row r="26" spans="1:28" ht="15.5" customHeight="1" x14ac:dyDescent="0.15">
      <c r="A26" s="138"/>
      <c r="B26" s="139"/>
      <c r="C26" s="153"/>
      <c r="D26" s="154"/>
      <c r="E26" s="154"/>
      <c r="F26" s="154"/>
      <c r="G26" s="154"/>
      <c r="H26" s="154"/>
      <c r="I26" s="154"/>
      <c r="J26" s="154"/>
      <c r="K26" s="155"/>
      <c r="L26" s="151"/>
      <c r="M26" s="152"/>
      <c r="N26" s="148">
        <v>4.4800000000000004</v>
      </c>
      <c r="O26" s="149"/>
      <c r="P26" s="150"/>
      <c r="Q26" s="107">
        <f>N26*L26</f>
        <v>0</v>
      </c>
      <c r="R26" s="108"/>
      <c r="S26" s="108"/>
      <c r="T26" s="108"/>
      <c r="U26" s="109"/>
      <c r="V26" s="4"/>
      <c r="W26" s="4"/>
    </row>
    <row r="27" spans="1:28" ht="15.5" customHeight="1" x14ac:dyDescent="0.15">
      <c r="A27" s="138"/>
      <c r="B27" s="139"/>
      <c r="C27" s="153"/>
      <c r="D27" s="154"/>
      <c r="E27" s="154"/>
      <c r="F27" s="154"/>
      <c r="G27" s="154"/>
      <c r="H27" s="154"/>
      <c r="I27" s="154"/>
      <c r="J27" s="154"/>
      <c r="K27" s="155"/>
      <c r="L27" s="151"/>
      <c r="M27" s="152"/>
      <c r="N27" s="148">
        <v>4.4800000000000004</v>
      </c>
      <c r="O27" s="149"/>
      <c r="P27" s="150"/>
      <c r="Q27" s="107">
        <f>N27*L27</f>
        <v>0</v>
      </c>
      <c r="R27" s="108"/>
      <c r="S27" s="108"/>
      <c r="T27" s="108"/>
      <c r="U27" s="109"/>
      <c r="V27" s="4"/>
      <c r="W27" s="4"/>
    </row>
    <row r="28" spans="1:28" ht="15.5" customHeight="1" x14ac:dyDescent="0.15">
      <c r="A28" s="138"/>
      <c r="B28" s="139"/>
      <c r="C28" s="153"/>
      <c r="D28" s="154"/>
      <c r="E28" s="154"/>
      <c r="F28" s="154"/>
      <c r="G28" s="154"/>
      <c r="H28" s="154"/>
      <c r="I28" s="154"/>
      <c r="J28" s="154"/>
      <c r="K28" s="155"/>
      <c r="L28" s="151"/>
      <c r="M28" s="152"/>
      <c r="N28" s="148">
        <v>4.4800000000000004</v>
      </c>
      <c r="O28" s="149"/>
      <c r="P28" s="150"/>
      <c r="Q28" s="107">
        <f>N28*L28</f>
        <v>0</v>
      </c>
      <c r="R28" s="108"/>
      <c r="S28" s="108"/>
      <c r="T28" s="108"/>
      <c r="U28" s="109"/>
      <c r="V28" s="4"/>
      <c r="W28" s="4"/>
    </row>
    <row r="29" spans="1:28" ht="15.5" customHeight="1" x14ac:dyDescent="0.15">
      <c r="A29" s="138"/>
      <c r="B29" s="139"/>
      <c r="C29" s="153"/>
      <c r="D29" s="154"/>
      <c r="E29" s="154"/>
      <c r="F29" s="154"/>
      <c r="G29" s="154"/>
      <c r="H29" s="154"/>
      <c r="I29" s="154"/>
      <c r="J29" s="154"/>
      <c r="K29" s="155"/>
      <c r="L29" s="151"/>
      <c r="M29" s="152"/>
      <c r="N29" s="148">
        <v>4.4800000000000004</v>
      </c>
      <c r="O29" s="149"/>
      <c r="P29" s="150"/>
      <c r="Q29" s="107">
        <f>N29*L29</f>
        <v>0</v>
      </c>
      <c r="R29" s="108"/>
      <c r="S29" s="108"/>
      <c r="T29" s="108"/>
      <c r="U29" s="109"/>
      <c r="V29" s="4"/>
      <c r="W29" s="4"/>
    </row>
    <row r="30" spans="1:28" ht="15.5" customHeight="1" thickBot="1" x14ac:dyDescent="0.2">
      <c r="A30" s="225"/>
      <c r="B30" s="226"/>
      <c r="C30" s="63" t="s">
        <v>13</v>
      </c>
      <c r="D30" s="231"/>
      <c r="E30" s="231"/>
      <c r="F30" s="231"/>
      <c r="G30" s="231"/>
      <c r="H30" s="231"/>
      <c r="I30" s="231"/>
      <c r="J30" s="231"/>
      <c r="K30" s="232"/>
      <c r="L30" s="188"/>
      <c r="M30" s="189"/>
      <c r="N30" s="215">
        <v>1</v>
      </c>
      <c r="O30" s="216"/>
      <c r="P30" s="217"/>
      <c r="Q30" s="185">
        <f>L30*N30</f>
        <v>0</v>
      </c>
      <c r="R30" s="186"/>
      <c r="S30" s="186"/>
      <c r="T30" s="186"/>
      <c r="U30" s="187"/>
      <c r="V30" s="4"/>
      <c r="W30" s="4"/>
    </row>
    <row r="31" spans="1:28" ht="15.5" customHeight="1" thickBot="1" x14ac:dyDescent="0.2">
      <c r="B31" s="264" t="s">
        <v>53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15"/>
      <c r="Q31" s="57" t="s">
        <v>3</v>
      </c>
      <c r="R31" s="58"/>
      <c r="S31" s="58"/>
      <c r="T31" s="58"/>
      <c r="U31" s="31"/>
      <c r="V31" s="8">
        <f>SUM(Q26:U30)</f>
        <v>0</v>
      </c>
      <c r="W31" s="9"/>
    </row>
    <row r="32" spans="1:28" ht="15.5" customHeight="1" thickBo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0"/>
      <c r="W32" s="4"/>
    </row>
    <row r="33" spans="1:23" ht="15.5" customHeight="1" x14ac:dyDescent="0.15">
      <c r="A33" s="65"/>
      <c r="B33" s="211" t="s">
        <v>15</v>
      </c>
      <c r="C33" s="21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6"/>
      <c r="O33" s="66"/>
      <c r="P33" s="66"/>
      <c r="Q33" s="66"/>
      <c r="R33" s="66"/>
      <c r="S33" s="66"/>
      <c r="T33" s="66"/>
      <c r="U33" s="67"/>
      <c r="V33" s="4"/>
      <c r="W33" s="4"/>
    </row>
    <row r="34" spans="1:23" ht="15.5" customHeight="1" x14ac:dyDescent="0.15">
      <c r="A34" s="53"/>
      <c r="B34" s="54" t="s">
        <v>7</v>
      </c>
      <c r="C34" s="17" t="s">
        <v>16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199" t="s">
        <v>9</v>
      </c>
      <c r="O34" s="200"/>
      <c r="P34" s="221"/>
      <c r="Q34" s="199" t="s">
        <v>2</v>
      </c>
      <c r="R34" s="200"/>
      <c r="S34" s="200"/>
      <c r="T34" s="200"/>
      <c r="U34" s="201"/>
      <c r="V34" s="4"/>
      <c r="W34" s="4"/>
    </row>
    <row r="35" spans="1:23" ht="15.5" customHeight="1" x14ac:dyDescent="0.15">
      <c r="A35" s="138"/>
      <c r="B35" s="139"/>
      <c r="C35" s="197"/>
      <c r="D35" s="127"/>
      <c r="E35" s="127"/>
      <c r="F35" s="127"/>
      <c r="G35" s="127"/>
      <c r="H35" s="127"/>
      <c r="I35" s="127"/>
      <c r="J35" s="127"/>
      <c r="K35" s="127"/>
      <c r="L35" s="127"/>
      <c r="M35" s="198"/>
      <c r="N35" s="160"/>
      <c r="O35" s="161"/>
      <c r="P35" s="172"/>
      <c r="Q35" s="182"/>
      <c r="R35" s="183"/>
      <c r="S35" s="183"/>
      <c r="T35" s="183"/>
      <c r="U35" s="184"/>
      <c r="V35" s="4"/>
      <c r="W35" s="4"/>
    </row>
    <row r="36" spans="1:23" ht="15.5" customHeight="1" x14ac:dyDescent="0.15">
      <c r="A36" s="138"/>
      <c r="B36" s="139"/>
      <c r="C36" s="197"/>
      <c r="D36" s="127"/>
      <c r="E36" s="127"/>
      <c r="F36" s="127"/>
      <c r="G36" s="127"/>
      <c r="H36" s="127"/>
      <c r="I36" s="127"/>
      <c r="J36" s="127"/>
      <c r="K36" s="127"/>
      <c r="L36" s="127"/>
      <c r="M36" s="198"/>
      <c r="N36" s="160"/>
      <c r="O36" s="161"/>
      <c r="P36" s="172"/>
      <c r="Q36" s="182"/>
      <c r="R36" s="183"/>
      <c r="S36" s="183"/>
      <c r="T36" s="183"/>
      <c r="U36" s="184"/>
      <c r="V36" s="4"/>
      <c r="W36" s="4"/>
    </row>
    <row r="37" spans="1:23" ht="15.5" customHeight="1" x14ac:dyDescent="0.15">
      <c r="A37" s="138"/>
      <c r="B37" s="139"/>
      <c r="C37" s="197"/>
      <c r="D37" s="128"/>
      <c r="E37" s="128"/>
      <c r="F37" s="128"/>
      <c r="G37" s="128"/>
      <c r="H37" s="128"/>
      <c r="I37" s="128"/>
      <c r="J37" s="128"/>
      <c r="K37" s="128"/>
      <c r="L37" s="128"/>
      <c r="M37" s="129"/>
      <c r="N37" s="160"/>
      <c r="O37" s="161"/>
      <c r="P37" s="172"/>
      <c r="Q37" s="182"/>
      <c r="R37" s="183"/>
      <c r="S37" s="183"/>
      <c r="T37" s="183"/>
      <c r="U37" s="184"/>
      <c r="V37" s="4"/>
      <c r="W37" s="4"/>
    </row>
    <row r="38" spans="1:23" ht="15.5" customHeight="1" x14ac:dyDescent="0.15">
      <c r="A38" s="138"/>
      <c r="B38" s="139"/>
      <c r="C38" s="197"/>
      <c r="D38" s="127"/>
      <c r="E38" s="127"/>
      <c r="F38" s="127"/>
      <c r="G38" s="127"/>
      <c r="H38" s="127"/>
      <c r="I38" s="127"/>
      <c r="J38" s="127"/>
      <c r="K38" s="127"/>
      <c r="L38" s="127"/>
      <c r="M38" s="198"/>
      <c r="N38" s="160"/>
      <c r="O38" s="161"/>
      <c r="P38" s="172"/>
      <c r="Q38" s="182"/>
      <c r="R38" s="183"/>
      <c r="S38" s="183"/>
      <c r="T38" s="183"/>
      <c r="U38" s="184"/>
      <c r="V38" s="4"/>
      <c r="W38" s="4"/>
    </row>
    <row r="39" spans="1:23" ht="15.5" customHeight="1" x14ac:dyDescent="0.15">
      <c r="A39" s="138"/>
      <c r="B39" s="139"/>
      <c r="C39" s="197"/>
      <c r="D39" s="127"/>
      <c r="E39" s="127"/>
      <c r="F39" s="127"/>
      <c r="G39" s="127"/>
      <c r="H39" s="127"/>
      <c r="I39" s="127"/>
      <c r="J39" s="127"/>
      <c r="K39" s="127"/>
      <c r="L39" s="127"/>
      <c r="M39" s="198"/>
      <c r="N39" s="160"/>
      <c r="O39" s="161"/>
      <c r="P39" s="172"/>
      <c r="Q39" s="182"/>
      <c r="R39" s="183"/>
      <c r="S39" s="183"/>
      <c r="T39" s="183"/>
      <c r="U39" s="184"/>
      <c r="V39" s="4"/>
      <c r="W39" s="4"/>
    </row>
    <row r="40" spans="1:23" ht="15.5" customHeight="1" thickBot="1" x14ac:dyDescent="0.2">
      <c r="A40" s="225"/>
      <c r="B40" s="226"/>
      <c r="C40" s="228"/>
      <c r="D40" s="229"/>
      <c r="E40" s="229"/>
      <c r="F40" s="229"/>
      <c r="G40" s="229"/>
      <c r="H40" s="229"/>
      <c r="I40" s="229"/>
      <c r="J40" s="229"/>
      <c r="K40" s="229"/>
      <c r="L40" s="229"/>
      <c r="M40" s="230"/>
      <c r="N40" s="162"/>
      <c r="O40" s="163"/>
      <c r="P40" s="171"/>
      <c r="Q40" s="218"/>
      <c r="R40" s="219"/>
      <c r="S40" s="219"/>
      <c r="T40" s="219"/>
      <c r="U40" s="220"/>
      <c r="V40" s="4"/>
      <c r="W40" s="4"/>
    </row>
    <row r="41" spans="1:23" ht="15.5" customHeight="1" thickBo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68" t="s">
        <v>3</v>
      </c>
      <c r="R41" s="69"/>
      <c r="S41" s="69"/>
      <c r="T41" s="69"/>
      <c r="U41" s="70"/>
      <c r="V41" s="8">
        <f>SUM(Q35:Q40)</f>
        <v>0</v>
      </c>
      <c r="W41" s="9"/>
    </row>
    <row r="42" spans="1:23" ht="15.5" customHeight="1" thickBot="1" x14ac:dyDescent="0.2">
      <c r="A42" s="71"/>
      <c r="B42" s="211" t="s">
        <v>10</v>
      </c>
      <c r="C42" s="211"/>
      <c r="D42" s="61"/>
      <c r="E42" s="61"/>
      <c r="F42" s="61"/>
      <c r="G42" s="61"/>
      <c r="H42" s="61"/>
      <c r="I42" s="61"/>
      <c r="J42" s="61"/>
      <c r="K42" s="61"/>
      <c r="L42" s="61"/>
      <c r="M42" s="233"/>
      <c r="N42" s="233"/>
      <c r="O42" s="19"/>
      <c r="P42" s="72"/>
      <c r="Q42" s="179"/>
      <c r="R42" s="180"/>
      <c r="S42" s="180"/>
      <c r="T42" s="180"/>
      <c r="U42" s="181"/>
      <c r="V42" s="4"/>
      <c r="W42" s="4"/>
    </row>
    <row r="43" spans="1:23" ht="15.5" customHeight="1" thickBot="1" x14ac:dyDescent="0.2">
      <c r="A43" s="52"/>
      <c r="B43" s="30" t="s">
        <v>7</v>
      </c>
      <c r="C43" s="23" t="s">
        <v>33</v>
      </c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199" t="s">
        <v>9</v>
      </c>
      <c r="O43" s="200"/>
      <c r="P43" s="221"/>
      <c r="Q43" s="179" t="s">
        <v>2</v>
      </c>
      <c r="R43" s="180"/>
      <c r="S43" s="180"/>
      <c r="T43" s="180"/>
      <c r="U43" s="181"/>
      <c r="V43" s="4"/>
      <c r="W43" s="4"/>
    </row>
    <row r="44" spans="1:23" ht="15.5" customHeight="1" thickBot="1" x14ac:dyDescent="0.2">
      <c r="A44" s="138"/>
      <c r="B44" s="139"/>
      <c r="C44" s="197"/>
      <c r="D44" s="127"/>
      <c r="E44" s="127"/>
      <c r="F44" s="127"/>
      <c r="G44" s="127"/>
      <c r="H44" s="127"/>
      <c r="I44" s="127"/>
      <c r="J44" s="127"/>
      <c r="K44" s="127"/>
      <c r="L44" s="127"/>
      <c r="M44" s="198"/>
      <c r="N44" s="160"/>
      <c r="O44" s="161"/>
      <c r="P44" s="161"/>
      <c r="Q44" s="182"/>
      <c r="R44" s="183"/>
      <c r="S44" s="183"/>
      <c r="T44" s="183"/>
      <c r="U44" s="184"/>
      <c r="V44" s="37">
        <f>Q44</f>
        <v>0</v>
      </c>
      <c r="W44" s="9"/>
    </row>
    <row r="45" spans="1:23" ht="15.5" customHeight="1" thickBot="1" x14ac:dyDescent="0.2">
      <c r="A45" s="138"/>
      <c r="B45" s="139"/>
      <c r="C45" s="197"/>
      <c r="D45" s="127"/>
      <c r="E45" s="127"/>
      <c r="F45" s="127"/>
      <c r="G45" s="127"/>
      <c r="H45" s="127"/>
      <c r="I45" s="127"/>
      <c r="J45" s="127"/>
      <c r="K45" s="127"/>
      <c r="L45" s="127"/>
      <c r="M45" s="198"/>
      <c r="N45" s="160"/>
      <c r="O45" s="161"/>
      <c r="P45" s="161"/>
      <c r="Q45" s="182"/>
      <c r="R45" s="183"/>
      <c r="S45" s="183"/>
      <c r="T45" s="183"/>
      <c r="U45" s="184"/>
      <c r="V45" s="37">
        <f>Q45</f>
        <v>0</v>
      </c>
      <c r="W45" s="9"/>
    </row>
    <row r="46" spans="1:23" ht="15.5" customHeight="1" thickBot="1" x14ac:dyDescent="0.2">
      <c r="A46" s="225"/>
      <c r="B46" s="226"/>
      <c r="C46" s="228"/>
      <c r="D46" s="229"/>
      <c r="E46" s="229"/>
      <c r="F46" s="229"/>
      <c r="G46" s="229"/>
      <c r="H46" s="229"/>
      <c r="I46" s="229"/>
      <c r="J46" s="229"/>
      <c r="K46" s="229"/>
      <c r="L46" s="229"/>
      <c r="M46" s="230"/>
      <c r="N46" s="162"/>
      <c r="O46" s="163"/>
      <c r="P46" s="163"/>
      <c r="Q46" s="194"/>
      <c r="R46" s="195"/>
      <c r="S46" s="195"/>
      <c r="T46" s="195"/>
      <c r="U46" s="196"/>
      <c r="V46" s="37">
        <f>Q46</f>
        <v>0</v>
      </c>
      <c r="W46" s="9"/>
    </row>
    <row r="47" spans="1:23" ht="15" customHeight="1" thickBot="1" x14ac:dyDescent="0.2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227" t="s">
        <v>11</v>
      </c>
      <c r="R47" s="202"/>
      <c r="S47" s="202"/>
      <c r="T47" s="202"/>
      <c r="U47" s="7"/>
      <c r="V47" s="8">
        <f>SUM(V14:V46)</f>
        <v>0</v>
      </c>
      <c r="W47" s="9"/>
    </row>
    <row r="48" spans="1:23" ht="15.75" customHeight="1" thickBot="1" x14ac:dyDescent="0.2">
      <c r="A48" s="73"/>
      <c r="B48" s="208" t="s">
        <v>32</v>
      </c>
      <c r="C48" s="208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10"/>
      <c r="Q48" s="202"/>
      <c r="R48" s="202"/>
      <c r="S48" s="202"/>
      <c r="T48" s="202"/>
      <c r="U48" s="7"/>
      <c r="V48" s="14"/>
      <c r="W48" s="11"/>
    </row>
    <row r="49" spans="1:24" ht="17" thickBot="1" x14ac:dyDescent="0.2">
      <c r="A49" s="20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5"/>
      <c r="Q49" s="178" t="str">
        <f>IF(V49&gt;=0,"SUM UTBET.","SKYLDIG")</f>
        <v>SUM UTBET.</v>
      </c>
      <c r="R49" s="178"/>
      <c r="S49" s="178"/>
      <c r="T49" s="178"/>
      <c r="U49" s="32" t="str">
        <f>IF(V49&gt;0,"J",IF(V49&lt;0,"L","K"))</f>
        <v>K</v>
      </c>
      <c r="V49" s="64">
        <f>V47-V48</f>
        <v>0</v>
      </c>
      <c r="W49" s="9"/>
    </row>
    <row r="50" spans="1:24" ht="15" customHeight="1" thickBot="1" x14ac:dyDescent="0.2">
      <c r="A50" s="5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 x14ac:dyDescent="0.15">
      <c r="A51" s="237" t="s">
        <v>7</v>
      </c>
      <c r="B51" s="238"/>
      <c r="C51" s="179" t="s">
        <v>12</v>
      </c>
      <c r="D51" s="206"/>
      <c r="E51" s="206"/>
      <c r="F51" s="206"/>
      <c r="G51" s="206"/>
      <c r="H51" s="206"/>
      <c r="I51" s="207"/>
      <c r="J51" s="179" t="s">
        <v>34</v>
      </c>
      <c r="K51" s="206"/>
      <c r="L51" s="206"/>
      <c r="M51" s="206"/>
      <c r="N51" s="206"/>
      <c r="O51" s="206"/>
      <c r="P51" s="206"/>
      <c r="Q51" s="206"/>
      <c r="R51" s="207"/>
      <c r="S51" s="179" t="s">
        <v>35</v>
      </c>
      <c r="T51" s="206"/>
      <c r="U51" s="206"/>
      <c r="V51" s="206"/>
      <c r="W51" s="239"/>
    </row>
    <row r="52" spans="1:24" s="2" customFormat="1" ht="30" customHeight="1" thickBot="1" x14ac:dyDescent="0.2">
      <c r="A52" s="173"/>
      <c r="B52" s="174"/>
      <c r="C52" s="190"/>
      <c r="D52" s="191"/>
      <c r="E52" s="191"/>
      <c r="F52" s="191"/>
      <c r="G52" s="191"/>
      <c r="H52" s="191"/>
      <c r="I52" s="192"/>
      <c r="J52" s="190"/>
      <c r="K52" s="191"/>
      <c r="L52" s="191"/>
      <c r="M52" s="191"/>
      <c r="N52" s="191"/>
      <c r="O52" s="191"/>
      <c r="P52" s="191"/>
      <c r="Q52" s="191"/>
      <c r="R52" s="192"/>
      <c r="S52" s="190"/>
      <c r="T52" s="191"/>
      <c r="U52" s="191"/>
      <c r="V52" s="191"/>
      <c r="W52" s="193"/>
    </row>
    <row r="53" spans="1:24" ht="15" customHeight="1" x14ac:dyDescent="0.15">
      <c r="A53" s="157" t="s">
        <v>51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</row>
    <row r="54" spans="1:24" ht="12" customHeight="1" x14ac:dyDescent="0.15">
      <c r="A54" s="157" t="s">
        <v>44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</row>
    <row r="55" spans="1:24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</sheetData>
  <sheetProtection selectLockedCells="1"/>
  <mergeCells count="160">
    <mergeCell ref="A36:B36"/>
    <mergeCell ref="A37:B37"/>
    <mergeCell ref="B31:O31"/>
    <mergeCell ref="I19:K19"/>
    <mergeCell ref="D19:G19"/>
    <mergeCell ref="E20:G20"/>
    <mergeCell ref="I12:J12"/>
    <mergeCell ref="D12:G12"/>
    <mergeCell ref="E13:G13"/>
    <mergeCell ref="J22:K22"/>
    <mergeCell ref="J20:K20"/>
    <mergeCell ref="N15:P15"/>
    <mergeCell ref="N16:P16"/>
    <mergeCell ref="N20:P20"/>
    <mergeCell ref="O6:U6"/>
    <mergeCell ref="Q11:U11"/>
    <mergeCell ref="T3:U3"/>
    <mergeCell ref="T4:U4"/>
    <mergeCell ref="N3:R3"/>
    <mergeCell ref="N4:R4"/>
    <mergeCell ref="B7:C7"/>
    <mergeCell ref="D7:U7"/>
    <mergeCell ref="O5:U5"/>
    <mergeCell ref="E5:K5"/>
    <mergeCell ref="Q10:U10"/>
    <mergeCell ref="N43:P43"/>
    <mergeCell ref="M42:N42"/>
    <mergeCell ref="Q43:U43"/>
    <mergeCell ref="C17:P17"/>
    <mergeCell ref="C18:P18"/>
    <mergeCell ref="A51:B51"/>
    <mergeCell ref="S51:W51"/>
    <mergeCell ref="C51:I51"/>
    <mergeCell ref="Q9:U9"/>
    <mergeCell ref="N9:P9"/>
    <mergeCell ref="Q38:U38"/>
    <mergeCell ref="C35:M35"/>
    <mergeCell ref="C44:M44"/>
    <mergeCell ref="A38:B38"/>
    <mergeCell ref="A39:B39"/>
    <mergeCell ref="A40:B40"/>
    <mergeCell ref="A30:B30"/>
    <mergeCell ref="A32:U32"/>
    <mergeCell ref="A41:P41"/>
    <mergeCell ref="C40:M40"/>
    <mergeCell ref="C36:M36"/>
    <mergeCell ref="C37:M37"/>
    <mergeCell ref="C27:K27"/>
    <mergeCell ref="C28:K28"/>
    <mergeCell ref="C52:I52"/>
    <mergeCell ref="J51:R51"/>
    <mergeCell ref="B48:C48"/>
    <mergeCell ref="D48:P48"/>
    <mergeCell ref="B33:C33"/>
    <mergeCell ref="N13:P13"/>
    <mergeCell ref="N22:P22"/>
    <mergeCell ref="N30:P30"/>
    <mergeCell ref="L26:M26"/>
    <mergeCell ref="N26:P26"/>
    <mergeCell ref="Q29:U29"/>
    <mergeCell ref="Q40:U40"/>
    <mergeCell ref="N34:P34"/>
    <mergeCell ref="C39:M39"/>
    <mergeCell ref="N35:P35"/>
    <mergeCell ref="Q25:U25"/>
    <mergeCell ref="A46:B46"/>
    <mergeCell ref="C45:M45"/>
    <mergeCell ref="Q47:T47"/>
    <mergeCell ref="C46:M46"/>
    <mergeCell ref="A35:B35"/>
    <mergeCell ref="D30:K30"/>
    <mergeCell ref="A26:B26"/>
    <mergeCell ref="B42:C42"/>
    <mergeCell ref="A53:W53"/>
    <mergeCell ref="N27:P27"/>
    <mergeCell ref="N28:P28"/>
    <mergeCell ref="L27:M27"/>
    <mergeCell ref="L28:M28"/>
    <mergeCell ref="Q27:U27"/>
    <mergeCell ref="Q28:U28"/>
    <mergeCell ref="N36:P36"/>
    <mergeCell ref="N37:P37"/>
    <mergeCell ref="Q36:U36"/>
    <mergeCell ref="Q37:U37"/>
    <mergeCell ref="Q30:U30"/>
    <mergeCell ref="N38:P38"/>
    <mergeCell ref="L30:M30"/>
    <mergeCell ref="J52:R52"/>
    <mergeCell ref="S52:W52"/>
    <mergeCell ref="C29:K29"/>
    <mergeCell ref="Q45:U45"/>
    <mergeCell ref="Q46:U46"/>
    <mergeCell ref="C38:M38"/>
    <mergeCell ref="Q34:U34"/>
    <mergeCell ref="Q48:T48"/>
    <mergeCell ref="A49:P49"/>
    <mergeCell ref="Q44:U44"/>
    <mergeCell ref="X17:AB17"/>
    <mergeCell ref="A54:W54"/>
    <mergeCell ref="A45:B45"/>
    <mergeCell ref="A8:W8"/>
    <mergeCell ref="N44:P44"/>
    <mergeCell ref="N45:P45"/>
    <mergeCell ref="N46:P46"/>
    <mergeCell ref="A47:P47"/>
    <mergeCell ref="Q13:U13"/>
    <mergeCell ref="B13:C13"/>
    <mergeCell ref="B11:K11"/>
    <mergeCell ref="A14:P14"/>
    <mergeCell ref="N10:P10"/>
    <mergeCell ref="N40:P40"/>
    <mergeCell ref="N39:P39"/>
    <mergeCell ref="A52:B52"/>
    <mergeCell ref="A44:B44"/>
    <mergeCell ref="Q15:U15"/>
    <mergeCell ref="Q49:T49"/>
    <mergeCell ref="Q42:U42"/>
    <mergeCell ref="Q39:U39"/>
    <mergeCell ref="Q35:U35"/>
    <mergeCell ref="A21:P21"/>
    <mergeCell ref="Q20:U20"/>
    <mergeCell ref="Q16:U16"/>
    <mergeCell ref="L22:M22"/>
    <mergeCell ref="B22:I22"/>
    <mergeCell ref="Q19:U19"/>
    <mergeCell ref="A29:B29"/>
    <mergeCell ref="C25:D25"/>
    <mergeCell ref="N25:P25"/>
    <mergeCell ref="Q26:U26"/>
    <mergeCell ref="E25:K25"/>
    <mergeCell ref="L25:M25"/>
    <mergeCell ref="N29:P29"/>
    <mergeCell ref="L29:M29"/>
    <mergeCell ref="C26:K26"/>
    <mergeCell ref="A27:B27"/>
    <mergeCell ref="A28:B28"/>
    <mergeCell ref="A1:W1"/>
    <mergeCell ref="B9:K9"/>
    <mergeCell ref="B20:C20"/>
    <mergeCell ref="A2:W2"/>
    <mergeCell ref="L15:M15"/>
    <mergeCell ref="L10:M10"/>
    <mergeCell ref="L11:M11"/>
    <mergeCell ref="N11:P11"/>
    <mergeCell ref="B10:K10"/>
    <mergeCell ref="Q18:U18"/>
    <mergeCell ref="C4:K4"/>
    <mergeCell ref="V3:W3"/>
    <mergeCell ref="V5:W5"/>
    <mergeCell ref="V4:W4"/>
    <mergeCell ref="J13:K13"/>
    <mergeCell ref="B19:C19"/>
    <mergeCell ref="C6:K6"/>
    <mergeCell ref="C3:K3"/>
    <mergeCell ref="B15:K15"/>
    <mergeCell ref="E16:K16"/>
    <mergeCell ref="L9:M9"/>
    <mergeCell ref="L16:M16"/>
    <mergeCell ref="Q17:U17"/>
    <mergeCell ref="V6:W6"/>
  </mergeCells>
  <phoneticPr fontId="0" type="noConversion"/>
  <conditionalFormatting sqref="U49">
    <cfRule type="cellIs" dxfId="2" priority="1" stopIfTrue="1" operator="equal">
      <formula>"J"</formula>
    </cfRule>
    <cfRule type="cellIs" dxfId="1" priority="2" stopIfTrue="1" operator="equal">
      <formula>"K"</formula>
    </cfRule>
    <cfRule type="cellIs" dxfId="0" priority="3" stopIfTrue="1" operator="equal">
      <formula>"L"</formula>
    </cfRule>
  </conditionalFormatting>
  <printOptions horizontalCentered="1" verticalCentered="1"/>
  <pageMargins left="0.118110236220472" right="0.118110236220472" top="0.28000000000000003" bottom="0.196850393700787" header="0" footer="0"/>
  <pageSetup paperSize="9" scale="8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342900</xdr:colOff>
                    <xdr:row>14</xdr:row>
                    <xdr:rowOff>292100</xdr:rowOff>
                  </from>
                  <to>
                    <xdr:col>2</xdr:col>
                    <xdr:colOff>38100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584200</xdr:colOff>
                    <xdr:row>14</xdr:row>
                    <xdr:rowOff>292100</xdr:rowOff>
                  </from>
                  <to>
                    <xdr:col>3</xdr:col>
                    <xdr:colOff>50800</xdr:colOff>
                    <xdr:row>16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24ea47-3304-48c4-baab-20857a11dceb" xsi:nil="true"/>
    <lcf76f155ced4ddcb4097134ff3c332f xmlns="9c6c72cd-32ed-40e5-b0b7-322cdcb19d8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8404D2452F9147A0184CF2920CA3DA" ma:contentTypeVersion="14" ma:contentTypeDescription="Opprett et nytt dokument." ma:contentTypeScope="" ma:versionID="fc1c5b2535dd399c2d44eaa4b048c74b">
  <xsd:schema xmlns:xsd="http://www.w3.org/2001/XMLSchema" xmlns:xs="http://www.w3.org/2001/XMLSchema" xmlns:p="http://schemas.microsoft.com/office/2006/metadata/properties" xmlns:ns2="9c6c72cd-32ed-40e5-b0b7-322cdcb19d86" xmlns:ns3="2524ea47-3304-48c4-baab-20857a11dceb" targetNamespace="http://schemas.microsoft.com/office/2006/metadata/properties" ma:root="true" ma:fieldsID="870dab03a849d11dfad22bc0cb1c1a42" ns2:_="" ns3:_="">
    <xsd:import namespace="9c6c72cd-32ed-40e5-b0b7-322cdcb19d86"/>
    <xsd:import namespace="2524ea47-3304-48c4-baab-20857a11d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c72cd-32ed-40e5-b0b7-322cdcb19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143a4e51-9796-4bfa-82bd-e69d87d3c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24ea47-3304-48c4-baab-20857a11d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d1acbe-c5ca-4c33-94fd-06c166655d84}" ma:internalName="TaxCatchAll" ma:showField="CatchAllData" ma:web="2524ea47-3304-48c4-baab-20857a11dc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5F9B9E-5463-4D7C-83B6-A57DE2A6E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3A6AB3-9AF9-43C4-B574-A5D32985C1CF}">
  <ds:schemaRefs>
    <ds:schemaRef ds:uri="9c6c72cd-32ed-40e5-b0b7-322cdcb19d86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524ea47-3304-48c4-baab-20857a11dce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90AA063-2485-4CF1-9298-DBA81DDC8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6c72cd-32ed-40e5-b0b7-322cdcb19d86"/>
    <ds:schemaRef ds:uri="2524ea47-3304-48c4-baab-20857a11dc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Manager>Reiseregning</Manager>
  <Company>NITO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Nito Reiseregning</dc:title>
  <dc:subject>reiseregning</dc:subject>
  <dc:creator>NITO</dc:creator>
  <cp:keywords>NITO, reiseregning, reiseskjema, reise</cp:keywords>
  <cp:lastModifiedBy>Tron Hirsti</cp:lastModifiedBy>
  <cp:lastPrinted>2019-10-17T10:39:49Z</cp:lastPrinted>
  <dcterms:created xsi:type="dcterms:W3CDTF">2003-09-18T15:48:27Z</dcterms:created>
  <dcterms:modified xsi:type="dcterms:W3CDTF">2023-03-23T14:51:35Z</dcterms:modified>
  <cp:category>Skjema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0x010100258404D2452F9147A0184CF2920CA3DA</vt:lpwstr>
  </property>
  <property fmtid="{D5CDD505-2E9C-101B-9397-08002B2CF9AE}" pid="4" name="Order">
    <vt:r8>65400</vt:r8>
  </property>
  <property fmtid="{D5CDD505-2E9C-101B-9397-08002B2CF9AE}" pid="5" name="MediaServiceImageTags">
    <vt:lpwstr/>
  </property>
</Properties>
</file>